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20" yWindow="405" windowWidth="17955" windowHeight="8160" activeTab="3"/>
  </bookViews>
  <sheets>
    <sheet name="PF03067" sheetId="1" r:id="rId1"/>
    <sheet name="primary_svod" sheetId="3" r:id="rId2"/>
    <sheet name="final_list" sheetId="2" r:id="rId3"/>
    <sheet name="tax_all" sheetId="5" r:id="rId4"/>
  </sheets>
  <definedNames>
    <definedName name="_xlnm._FilterDatabase" localSheetId="2" hidden="1">final_list!$A$1:$R$1828</definedName>
  </definedNames>
  <calcPr calcId="0"/>
  <pivotCaches>
    <pivotCache cacheId="7" r:id="rId5"/>
  </pivotCaches>
</workbook>
</file>

<file path=xl/calcChain.xml><?xml version="1.0" encoding="utf-8"?>
<calcChain xmlns="http://schemas.openxmlformats.org/spreadsheetml/2006/main">
  <c r="D1828" i="2" l="1"/>
  <c r="D182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2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2" i="2"/>
</calcChain>
</file>

<file path=xl/sharedStrings.xml><?xml version="1.0" encoding="utf-8"?>
<sst xmlns="http://schemas.openxmlformats.org/spreadsheetml/2006/main" count="34337" uniqueCount="7040">
  <si>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</si>
  <si>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</si>
  <si>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</si>
  <si>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</si>
  <si>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</si>
  <si>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</si>
  <si>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</si>
  <si>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</si>
  <si>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A0A010Q4G9_9PEZI</t>
  </si>
  <si>
    <t>A0A010Q4G9</t>
  </si>
  <si>
    <t>PF03067</t>
  </si>
  <si>
    <t>PF03067.14 Lytic polysaccharide mono-oxygenase, cellulose-degrading</t>
  </si>
  <si>
    <t>A0A010RMK9_9PEZI</t>
  </si>
  <si>
    <t>A0A010RMK9</t>
  </si>
  <si>
    <t>PF00686</t>
  </si>
  <si>
    <t>PF00686.18 Starch binding domain</t>
  </si>
  <si>
    <t>A0A010RNS8_9PEZI</t>
  </si>
  <si>
    <t>A0A010RNS8</t>
  </si>
  <si>
    <t>A0A010SMN1_9PEZI</t>
  </si>
  <si>
    <t>A0A010SMN1</t>
  </si>
  <si>
    <t>A0A017SQ50_9EURO</t>
  </si>
  <si>
    <t>A0A017SQ50</t>
  </si>
  <si>
    <t>A0A017TDT9_9DELT</t>
  </si>
  <si>
    <t>A0A017TDT9</t>
  </si>
  <si>
    <t>A0A022MAH3_9ACTN</t>
  </si>
  <si>
    <t>A0A022MAH3</t>
  </si>
  <si>
    <t>A0A022MBT4_9ACTN</t>
  </si>
  <si>
    <t>A0A022MBT4</t>
  </si>
  <si>
    <t>A0A022MLB1_9ACTN</t>
  </si>
  <si>
    <t>A0A022MLB1</t>
  </si>
  <si>
    <t>A0A023BW79_9FLAO</t>
  </si>
  <si>
    <t>A0A023BW79</t>
  </si>
  <si>
    <t>PF00704</t>
  </si>
  <si>
    <t>PF00704.27 Glycosyl hydrolases family 18</t>
  </si>
  <si>
    <t>PF00041</t>
  </si>
  <si>
    <t>PF00041.20 Fibronectin type III domain</t>
  </si>
  <si>
    <t>A0A024Q7M2_9BACI</t>
  </si>
  <si>
    <t>A0A024Q7M2</t>
  </si>
  <si>
    <t>PF02839</t>
  </si>
  <si>
    <t>PF02839.13 Carbohydrate binding domain</t>
  </si>
  <si>
    <t>A0A026WAH5_CERBI</t>
  </si>
  <si>
    <t>A0A026WAH5</t>
  </si>
  <si>
    <t>A0A026WED4_CERBI</t>
  </si>
  <si>
    <t>A0A026WED4</t>
  </si>
  <si>
    <t>A0A026WUH6_CERBI</t>
  </si>
  <si>
    <t>A0A026WUH6</t>
  </si>
  <si>
    <t>PF03351</t>
  </si>
  <si>
    <t>PF03351.16 DOMON domain</t>
  </si>
  <si>
    <t>PF07974</t>
  </si>
  <si>
    <t>PF07974.12 EGF-like domain</t>
  </si>
  <si>
    <t>A0A026X0A5_CERBI</t>
  </si>
  <si>
    <t>A0A026X0A5</t>
  </si>
  <si>
    <t>A0A026X217_CERBI</t>
  </si>
  <si>
    <t>A0A026X217</t>
  </si>
  <si>
    <t>A0A059LFF9_9CHLO</t>
  </si>
  <si>
    <t>A0A059LFF9</t>
  </si>
  <si>
    <t>A0A059LFK0_9CHLO</t>
  </si>
  <si>
    <t>A0A059LFK0</t>
  </si>
  <si>
    <t>A0A059LH85_9CHLO</t>
  </si>
  <si>
    <t>A0A059LH85</t>
  </si>
  <si>
    <t>PF01607</t>
  </si>
  <si>
    <t>PF01607.23 Chitin binding Peritrophin-A domain</t>
  </si>
  <si>
    <t>A0A059LLC7_9CHLO</t>
  </si>
  <si>
    <t>A0A059LLC7</t>
  </si>
  <si>
    <t>A0A059W286_STRA9</t>
  </si>
  <si>
    <t>A0A059W286</t>
  </si>
  <si>
    <t>A0A059W4N9_STRA9</t>
  </si>
  <si>
    <t>A0A059W4N9</t>
  </si>
  <si>
    <t>A0A060M0F6_9BACI</t>
  </si>
  <si>
    <t>A0A060M0F6</t>
  </si>
  <si>
    <t>A0A061H9C6_9BASI</t>
  </si>
  <si>
    <t>A0A061H9C6</t>
  </si>
  <si>
    <t>A0A066RUN1_9GAMM</t>
  </si>
  <si>
    <t>A0A066RUN1</t>
  </si>
  <si>
    <t>A0A066RZ96_9GAMM</t>
  </si>
  <si>
    <t>A0A066RZ96</t>
  </si>
  <si>
    <t>A0A066V5H2_9HOMO</t>
  </si>
  <si>
    <t>A0A066V5H2</t>
  </si>
  <si>
    <t>A0A066WW94_COLSU</t>
  </si>
  <si>
    <t>A0A066WW94</t>
  </si>
  <si>
    <t>A0A066X844_COLSU</t>
  </si>
  <si>
    <t>A0A066X844</t>
  </si>
  <si>
    <t>A0A066XEI0_COLSU</t>
  </si>
  <si>
    <t>A0A066XEI0</t>
  </si>
  <si>
    <t>A0A066YPV5_9ACTN</t>
  </si>
  <si>
    <t>A0A066YPV5</t>
  </si>
  <si>
    <t>A0A066YU15_9ACTN</t>
  </si>
  <si>
    <t>A0A066YU15</t>
  </si>
  <si>
    <t>A0A066YW87_9ACTN</t>
  </si>
  <si>
    <t>A0A066YW87</t>
  </si>
  <si>
    <t>PF00553</t>
  </si>
  <si>
    <t>PF00553.18 Cellulose binding domain</t>
  </si>
  <si>
    <t>A0A066Z4L7_9ACTN</t>
  </si>
  <si>
    <t>A0A066Z4L7</t>
  </si>
  <si>
    <t>A0A066Z6M2_9ACTN</t>
  </si>
  <si>
    <t>A0A066Z6M2</t>
  </si>
  <si>
    <t>A0A067BET3_SAPPC</t>
  </si>
  <si>
    <t>A0A067BET3</t>
  </si>
  <si>
    <t>PF00734</t>
  </si>
  <si>
    <t>PF00734.17 Fungal cellulose binding domain</t>
  </si>
  <si>
    <t>A0A067BJT9_SAPPC</t>
  </si>
  <si>
    <t>A0A067BJT9</t>
  </si>
  <si>
    <t>A0A067BKJ3_SAPPC</t>
  </si>
  <si>
    <t>A0A067BKJ3</t>
  </si>
  <si>
    <t>A0A067BW94_SAPPC</t>
  </si>
  <si>
    <t>A0A067BW94</t>
  </si>
  <si>
    <t>A0A067CEP8_SAPPC</t>
  </si>
  <si>
    <t>A0A067CEP8</t>
  </si>
  <si>
    <t>A0A067CHJ5_SAPPC</t>
  </si>
  <si>
    <t>A0A067CHJ5</t>
  </si>
  <si>
    <t>A0A067CLI1_SAPPC</t>
  </si>
  <si>
    <t>A0A067CLI1</t>
  </si>
  <si>
    <t>A0A067CM99_SAPPC</t>
  </si>
  <si>
    <t>A0A067CM99</t>
  </si>
  <si>
    <t>A0A067CX74_SAPPC</t>
  </si>
  <si>
    <t>A0A067CX74</t>
  </si>
  <si>
    <t>A0A067M7V3_9HOMO</t>
  </si>
  <si>
    <t>A0A067M7V3</t>
  </si>
  <si>
    <t>A0A067MFP1_9HOMO</t>
  </si>
  <si>
    <t>A0A067MFP1</t>
  </si>
  <si>
    <t>A0A067MNS7_9HOMO</t>
  </si>
  <si>
    <t>A0A067MNS7</t>
  </si>
  <si>
    <t>A0A067N4F9_PLEOS</t>
  </si>
  <si>
    <t>A0A067N4F9</t>
  </si>
  <si>
    <t>A0A067PN45_9HOMO</t>
  </si>
  <si>
    <t>A0A067PN45</t>
  </si>
  <si>
    <t>A0A067PN58_9HOMO</t>
  </si>
  <si>
    <t>A0A067PN58</t>
  </si>
  <si>
    <t>A0A067PY66_9HOMO</t>
  </si>
  <si>
    <t>A0A067PY66</t>
  </si>
  <si>
    <t>A0A067Q0U4_9HOMO</t>
  </si>
  <si>
    <t>A0A067Q0U4</t>
  </si>
  <si>
    <t>A0A067R5H7_ZOONE</t>
  </si>
  <si>
    <t>A0A067R5H7</t>
  </si>
  <si>
    <t>A0A067RDK1_ZOONE</t>
  </si>
  <si>
    <t>A0A067RDK1</t>
  </si>
  <si>
    <t>A0A067REY9_ZOONE</t>
  </si>
  <si>
    <t>A0A067REY9</t>
  </si>
  <si>
    <t>A0A067SN17_9AGAR</t>
  </si>
  <si>
    <t>A0A067SN17</t>
  </si>
  <si>
    <t>A0A067SXJ4_9AGAR</t>
  </si>
  <si>
    <t>A0A067SXJ4</t>
  </si>
  <si>
    <t>A0A068QWQ8_9GAMM</t>
  </si>
  <si>
    <t>A0A068QWQ8</t>
  </si>
  <si>
    <t>A0A068R0R9_9GAMM</t>
  </si>
  <si>
    <t>A0A068R0R9</t>
  </si>
  <si>
    <t>A0A069D974_9BACL</t>
  </si>
  <si>
    <t>A0A069D974</t>
  </si>
  <si>
    <t>A0A069DDE9_9BACL</t>
  </si>
  <si>
    <t>A0A069DDE9</t>
  </si>
  <si>
    <t>A0A069JQY4_9ACTN</t>
  </si>
  <si>
    <t>A0A069JQY4</t>
  </si>
  <si>
    <t>A0A069JT32_9ACTN</t>
  </si>
  <si>
    <t>A0A069JT32</t>
  </si>
  <si>
    <t>A0A069JXU9_9ACTN</t>
  </si>
  <si>
    <t>A0A069JXU9</t>
  </si>
  <si>
    <t>A0A069KBN6_9ACTN</t>
  </si>
  <si>
    <t>A0A069KBN6</t>
  </si>
  <si>
    <t>A0A072S6Q4_9ACTN</t>
  </si>
  <si>
    <t>A0A072S6Q4</t>
  </si>
  <si>
    <t>A0A072SGP9_9ACTN</t>
  </si>
  <si>
    <t>A0A072SGP9</t>
  </si>
  <si>
    <t>A0A072SIV6_9ACTN</t>
  </si>
  <si>
    <t>A0A072SIV6</t>
  </si>
  <si>
    <t>A0A072SLE5_9ACTN</t>
  </si>
  <si>
    <t>A0A072SLE5</t>
  </si>
  <si>
    <t>A0A073JV15_9BACI</t>
  </si>
  <si>
    <t>A0A073JV15</t>
  </si>
  <si>
    <t>PF12245</t>
  </si>
  <si>
    <t>PF12245.7 Bacterial Ig-like domain (group 3)</t>
  </si>
  <si>
    <t>A0A074RF25_9HOMO</t>
  </si>
  <si>
    <t>A0A074RF25</t>
  </si>
  <si>
    <t>A0A074RPM7_9HOMO</t>
  </si>
  <si>
    <t>A0A074RPM7</t>
  </si>
  <si>
    <t>A0A074S0T7_9HOMO</t>
  </si>
  <si>
    <t>A0A074S0T7</t>
  </si>
  <si>
    <t>A0A074W829_9PEZI</t>
  </si>
  <si>
    <t>A0A074W829</t>
  </si>
  <si>
    <t>A0A074WAF0_9PEZI</t>
  </si>
  <si>
    <t>A0A074WAF0</t>
  </si>
  <si>
    <t>A0A074X9H0_AURPU</t>
  </si>
  <si>
    <t>A0A074X9H0</t>
  </si>
  <si>
    <t>A0A074Y511_9PEZI</t>
  </si>
  <si>
    <t>A0A074Y511</t>
  </si>
  <si>
    <t>A0A075ANG1_9FUNG</t>
  </si>
  <si>
    <t>A0A075ANG1</t>
  </si>
  <si>
    <t>A0A075AYQ4_9FUNG</t>
  </si>
  <si>
    <t>A0A075AYQ4</t>
  </si>
  <si>
    <t>A0A075R1J7_BRELA</t>
  </si>
  <si>
    <t>A0A075R1J7</t>
  </si>
  <si>
    <t>A0A075R6S4_BRELA</t>
  </si>
  <si>
    <t>A0A075R6S4</t>
  </si>
  <si>
    <t>A0A076N2X9_AMYME</t>
  </si>
  <si>
    <t>A0A076N2X9</t>
  </si>
  <si>
    <t>A0A077FJ54_9RICK</t>
  </si>
  <si>
    <t>A0A077FJ54</t>
  </si>
  <si>
    <t>A0A077FM40_9RICK</t>
  </si>
  <si>
    <t>A0A077FM40</t>
  </si>
  <si>
    <t>A0A081CKG5_PSEA2</t>
  </si>
  <si>
    <t>A0A081CKG5</t>
  </si>
  <si>
    <t>A0A081E9D4_STRFR</t>
  </si>
  <si>
    <t>A0A081E9D4</t>
  </si>
  <si>
    <t>A0A081EFM0_STRFR</t>
  </si>
  <si>
    <t>A0A081EFM0</t>
  </si>
  <si>
    <t>A0A081EIU1_STRFR</t>
  </si>
  <si>
    <t>A0A081EIU1</t>
  </si>
  <si>
    <t>A0A081EN48_STRFR</t>
  </si>
  <si>
    <t>A0A081EN48</t>
  </si>
  <si>
    <t>A0A081EN80_STRFR</t>
  </si>
  <si>
    <t>A0A081EN80</t>
  </si>
  <si>
    <t>A0A081EPR0_STRFR</t>
  </si>
  <si>
    <t>A0A081EPR0</t>
  </si>
  <si>
    <t>A0A081K7P8_9GAMM</t>
  </si>
  <si>
    <t>A0A081K7P8</t>
  </si>
  <si>
    <t>A0A081NY25_9BACL</t>
  </si>
  <si>
    <t>A0A081NY25</t>
  </si>
  <si>
    <t>A0A081NY26_9BACL</t>
  </si>
  <si>
    <t>A0A081NY26</t>
  </si>
  <si>
    <t>A0A084G209_9PEZI</t>
  </si>
  <si>
    <t>A0A084G209</t>
  </si>
  <si>
    <t>A0A084G3W6_9PEZI</t>
  </si>
  <si>
    <t>A0A084G3W6</t>
  </si>
  <si>
    <t>A0A084G4D7_9PEZI</t>
  </si>
  <si>
    <t>A0A084G4D7</t>
  </si>
  <si>
    <t>A0A084Q801_9HYPO</t>
  </si>
  <si>
    <t>A0A084Q801</t>
  </si>
  <si>
    <t>A0A084Q825_9HYPO</t>
  </si>
  <si>
    <t>A0A084Q825</t>
  </si>
  <si>
    <t>PF08240</t>
  </si>
  <si>
    <t>PF08240.11 Alcohol dehydrogenase GroES-like domain</t>
  </si>
  <si>
    <t>PF00107</t>
  </si>
  <si>
    <t>PF00107.25 Zinc-binding dehydrogenase</t>
  </si>
  <si>
    <t>A0A084QIA4_9HYPO</t>
  </si>
  <si>
    <t>A0A084QIA4</t>
  </si>
  <si>
    <t>A0A084VI11_ANOSI</t>
  </si>
  <si>
    <t>A0A084VI11</t>
  </si>
  <si>
    <t>A0A084VRN9_ANOSI</t>
  </si>
  <si>
    <t>A0A084VRN9</t>
  </si>
  <si>
    <t>A0A084VWZ4_ANOSI</t>
  </si>
  <si>
    <t>A0A084VWZ4</t>
  </si>
  <si>
    <t>A0A084VX76_ANOSI</t>
  </si>
  <si>
    <t>A0A084VX76</t>
  </si>
  <si>
    <t>A0A085JEN2_9GAMM</t>
  </si>
  <si>
    <t>A0A085JEN2</t>
  </si>
  <si>
    <t>A0A085LHA2_9MICO</t>
  </si>
  <si>
    <t>A0A085LHA2</t>
  </si>
  <si>
    <t>A0A086T6D4_ACRC1</t>
  </si>
  <si>
    <t>A0A086T6D4</t>
  </si>
  <si>
    <t>A0A086T7N6_ACRC1</t>
  </si>
  <si>
    <t>A0A086T7N6</t>
  </si>
  <si>
    <t>A0A087SF92_AUXPR</t>
  </si>
  <si>
    <t>A0A087SF92</t>
  </si>
  <si>
    <t>A0A087SF93_AUXPR</t>
  </si>
  <si>
    <t>A0A087SF93</t>
  </si>
  <si>
    <t>A0A087SG59_AUXPR</t>
  </si>
  <si>
    <t>A0A087SG59</t>
  </si>
  <si>
    <t>A0A087TB07_9ARAC</t>
  </si>
  <si>
    <t>A0A087TB07</t>
  </si>
  <si>
    <t>A0A087TRT1_9ARAC</t>
  </si>
  <si>
    <t>A0A087TRT1</t>
  </si>
  <si>
    <t>A0A087TW02_9ARAC</t>
  </si>
  <si>
    <t>A0A087TW02</t>
  </si>
  <si>
    <t>A0A087U712_9ARAC</t>
  </si>
  <si>
    <t>A0A087U712</t>
  </si>
  <si>
    <t>A0A087ZPZ6_APIME</t>
  </si>
  <si>
    <t>A0A087ZPZ6</t>
  </si>
  <si>
    <t>A0A088A0R5_APIME</t>
  </si>
  <si>
    <t>A0A088A0R5</t>
  </si>
  <si>
    <t>A0A088A9Z7_APIME</t>
  </si>
  <si>
    <t>A0A088A9Z7</t>
  </si>
  <si>
    <t>A0A088AB68_APIME</t>
  </si>
  <si>
    <t>A0A088AB68</t>
  </si>
  <si>
    <t>A0A088AJP9_APIME</t>
  </si>
  <si>
    <t>A0A088AJP9</t>
  </si>
  <si>
    <t>A0A089IJF6_9BACL</t>
  </si>
  <si>
    <t>A0A089IJF6</t>
  </si>
  <si>
    <t>A0A089IKE6_9BACL</t>
  </si>
  <si>
    <t>A0A089IKE6</t>
  </si>
  <si>
    <t>A0A089X1A7_STRGA</t>
  </si>
  <si>
    <t>A0A089X1A7</t>
  </si>
  <si>
    <t>A0A089X2R7_STRGA</t>
  </si>
  <si>
    <t>A0A089X2R7</t>
  </si>
  <si>
    <t>A0A089XBP3_STRGA</t>
  </si>
  <si>
    <t>A0A089XBP3</t>
  </si>
  <si>
    <t>A0A089XG59_STRGA</t>
  </si>
  <si>
    <t>A0A089XG59</t>
  </si>
  <si>
    <t>A0A089XM78_STRGA</t>
  </si>
  <si>
    <t>A0A089XM78</t>
  </si>
  <si>
    <t>A0A089Z101_STRGA</t>
  </si>
  <si>
    <t>A0A089Z101</t>
  </si>
  <si>
    <t>A0A089Z658_STRGA</t>
  </si>
  <si>
    <t>A0A089Z658</t>
  </si>
  <si>
    <t>A0A090IFV8_9GAMM</t>
  </si>
  <si>
    <t>A0A090IFV8</t>
  </si>
  <si>
    <t>A0A090P2T1_9VIBR</t>
  </si>
  <si>
    <t>A0A090P2T1</t>
  </si>
  <si>
    <t>A0A090S7Z5_9VIBR</t>
  </si>
  <si>
    <t>A0A090S7Z5</t>
  </si>
  <si>
    <t>A0A090TDC3_9VIBR</t>
  </si>
  <si>
    <t>A0A090TDC3</t>
  </si>
  <si>
    <t>A0A090TGU3_9VIBR</t>
  </si>
  <si>
    <t>A0A090TGU3</t>
  </si>
  <si>
    <t>A0A090ZSC5_PAEMA</t>
  </si>
  <si>
    <t>A0A090ZSC5</t>
  </si>
  <si>
    <t>A0A093XH29_9PEZI</t>
  </si>
  <si>
    <t>A0A093XH29</t>
  </si>
  <si>
    <t>PF00153</t>
  </si>
  <si>
    <t>PF00153.26 Mitochondrial carrier protein</t>
  </si>
  <si>
    <t>A0A093XM32_9PEZI</t>
  </si>
  <si>
    <t>A0A093XM32</t>
  </si>
  <si>
    <t>A0A093XP69_9PEZI</t>
  </si>
  <si>
    <t>A0A093XP69</t>
  </si>
  <si>
    <t>A0A093XRV1_9PEZI</t>
  </si>
  <si>
    <t>A0A093XRV1</t>
  </si>
  <si>
    <t>A0A093XWG9_9PEZI</t>
  </si>
  <si>
    <t>A0A093XWG9</t>
  </si>
  <si>
    <t>A0A093Y2W0_9PEZI</t>
  </si>
  <si>
    <t>A0A093Y2W0</t>
  </si>
  <si>
    <t>A0A093YAT7_9PEZI</t>
  </si>
  <si>
    <t>A0A093YAT7</t>
  </si>
  <si>
    <t>A0A093YWU5_9PEZI</t>
  </si>
  <si>
    <t>A0A093YWU5</t>
  </si>
  <si>
    <t>A0A093Z9K5_9PEZI</t>
  </si>
  <si>
    <t>A0A093Z9K5</t>
  </si>
  <si>
    <t>A0A093ZDX2_9PEZI</t>
  </si>
  <si>
    <t>A0A093ZDX2</t>
  </si>
  <si>
    <t>A0A093ZEV5_9PEZI</t>
  </si>
  <si>
    <t>A0A093ZEV5</t>
  </si>
  <si>
    <t>A0A093ZUQ3_9PEZI</t>
  </si>
  <si>
    <t>A0A093ZUQ3</t>
  </si>
  <si>
    <t>A0A094APD7_9PEZI</t>
  </si>
  <si>
    <t>A0A094APD7</t>
  </si>
  <si>
    <t>A0A094AVH3_9PEZI</t>
  </si>
  <si>
    <t>A0A094AVH3</t>
  </si>
  <si>
    <t>A0A094AYQ6_9PEZI</t>
  </si>
  <si>
    <t>A0A094AYQ6</t>
  </si>
  <si>
    <t>A0A094B414_9PEZI</t>
  </si>
  <si>
    <t>A0A094B414</t>
  </si>
  <si>
    <t>A0A094BDD2_9PEZI</t>
  </si>
  <si>
    <t>A0A094BDD2</t>
  </si>
  <si>
    <t>A0A094BHW5_9PEZI</t>
  </si>
  <si>
    <t>A0A094BHW5</t>
  </si>
  <si>
    <t>A0A094BIT3_9PEZI</t>
  </si>
  <si>
    <t>A0A094BIT3</t>
  </si>
  <si>
    <t>A0A094BWU4_9PEZI</t>
  </si>
  <si>
    <t>A0A094BWU4</t>
  </si>
  <si>
    <t>A0A094CCC4_9PEZI</t>
  </si>
  <si>
    <t>A0A094CCC4</t>
  </si>
  <si>
    <t>A0A094CHM2_9PEZI</t>
  </si>
  <si>
    <t>A0A094CHM2</t>
  </si>
  <si>
    <t>A0A094CR23_9PEZI</t>
  </si>
  <si>
    <t>A0A094CR23</t>
  </si>
  <si>
    <t>A0A094D275_9PEZI</t>
  </si>
  <si>
    <t>A0A094D275</t>
  </si>
  <si>
    <t>A0A094D554_9PEZI</t>
  </si>
  <si>
    <t>A0A094D554</t>
  </si>
  <si>
    <t>A0A094DEX0_9PEZI</t>
  </si>
  <si>
    <t>A0A094DEX0</t>
  </si>
  <si>
    <t>A0A094DU44_9PEZI</t>
  </si>
  <si>
    <t>A0A094DU44</t>
  </si>
  <si>
    <t>A0A094DZ09_9PEZI</t>
  </si>
  <si>
    <t>A0A094DZ09</t>
  </si>
  <si>
    <t>A0A094E4T4_9PEZI</t>
  </si>
  <si>
    <t>A0A094E4T4</t>
  </si>
  <si>
    <t>A0A094EP81_9PEZI</t>
  </si>
  <si>
    <t>A0A094EP81</t>
  </si>
  <si>
    <t>A0A094EV24_9PEZI</t>
  </si>
  <si>
    <t>A0A094EV24</t>
  </si>
  <si>
    <t>A0A094EYE2_9PEZI</t>
  </si>
  <si>
    <t>A0A094EYE2</t>
  </si>
  <si>
    <t>A0A094F3V1_9PEZI</t>
  </si>
  <si>
    <t>A0A094F3V1</t>
  </si>
  <si>
    <t>A0A094F529_9PEZI</t>
  </si>
  <si>
    <t>A0A094F529</t>
  </si>
  <si>
    <t>A0A094FMF4_9PEZI</t>
  </si>
  <si>
    <t>A0A094FMF4</t>
  </si>
  <si>
    <t>A0A094FQK1_9PEZI</t>
  </si>
  <si>
    <t>A0A094FQK1</t>
  </si>
  <si>
    <t>A0A094G2L0_9PEZI</t>
  </si>
  <si>
    <t>A0A094G2L0</t>
  </si>
  <si>
    <t>A0A094G3F5_9PEZI</t>
  </si>
  <si>
    <t>A0A094G3F5</t>
  </si>
  <si>
    <t>A0A094G8Q9_9PEZI</t>
  </si>
  <si>
    <t>A0A094G8Q9</t>
  </si>
  <si>
    <t>A0A094GHL8_9PEZI</t>
  </si>
  <si>
    <t>A0A094GHL8</t>
  </si>
  <si>
    <t>A0A094GMK1_9PEZI</t>
  </si>
  <si>
    <t>A0A094GMK1</t>
  </si>
  <si>
    <t>A0A094GP93_9PEZI</t>
  </si>
  <si>
    <t>A0A094GP93</t>
  </si>
  <si>
    <t>A0A094H1V3_9PEZI</t>
  </si>
  <si>
    <t>A0A094H1V3</t>
  </si>
  <si>
    <t>A0A094H6F6_9PEZI</t>
  </si>
  <si>
    <t>A0A094H6F6</t>
  </si>
  <si>
    <t>A0A094HPW6_9PEZI</t>
  </si>
  <si>
    <t>A0A094HPW6</t>
  </si>
  <si>
    <t>A0A094ID80_9PEZI</t>
  </si>
  <si>
    <t>A0A094ID80</t>
  </si>
  <si>
    <t>A0A094IVN6_9PEZI</t>
  </si>
  <si>
    <t>A0A094IVN6</t>
  </si>
  <si>
    <t>A0A094WDX9_BACAO</t>
  </si>
  <si>
    <t>A0A094WDX9</t>
  </si>
  <si>
    <t>A0A097AX43_9VIBR</t>
  </si>
  <si>
    <t>A0A097AX43</t>
  </si>
  <si>
    <t>A0A097AXB6_9VIBR</t>
  </si>
  <si>
    <t>A0A097AXB6</t>
  </si>
  <si>
    <t>A0A097H0Y6_9ACTN</t>
  </si>
  <si>
    <t>A0A097H0Y6</t>
  </si>
  <si>
    <t>A0A097QLL5_9VIBR</t>
  </si>
  <si>
    <t>A0A097QLL5</t>
  </si>
  <si>
    <t>A0A099D6U9_9ACTN</t>
  </si>
  <si>
    <t>A0A099D6U9</t>
  </si>
  <si>
    <t>A0A099D8B5_9ACTN</t>
  </si>
  <si>
    <t>A0A099D8B5</t>
  </si>
  <si>
    <t>A0A099DB10_9ACTN</t>
  </si>
  <si>
    <t>A0A099DB10</t>
  </si>
  <si>
    <t>A0A099WBZ5_9LIST</t>
  </si>
  <si>
    <t>A0A099WBZ5</t>
  </si>
  <si>
    <t>A0A0A0B7T8_9CELL</t>
  </si>
  <si>
    <t>A0A0A0B7T8</t>
  </si>
  <si>
    <t>A0A0A0B9K7_9CELL</t>
  </si>
  <si>
    <t>A0A0A0B9K7</t>
  </si>
  <si>
    <t>A0A0A0BA00_9CELL</t>
  </si>
  <si>
    <t>A0A0A0BA00</t>
  </si>
  <si>
    <t>A0A0A0BBM6_9CELL</t>
  </si>
  <si>
    <t>A0A0A0BBM6</t>
  </si>
  <si>
    <t>A0A0A0BEL5_9CELL</t>
  </si>
  <si>
    <t>A0A0A0BEL5</t>
  </si>
  <si>
    <t>A0A0A0BUA0_9CELL</t>
  </si>
  <si>
    <t>A0A0A0BUA0</t>
  </si>
  <si>
    <t>A0A0A0BY38_9CELL</t>
  </si>
  <si>
    <t>A0A0A0BY38</t>
  </si>
  <si>
    <t>A0A0A0BYD3_9CELL</t>
  </si>
  <si>
    <t>A0A0A0BYD3</t>
  </si>
  <si>
    <t>A0A0A0C919_9CELL</t>
  </si>
  <si>
    <t>A0A0A0C919</t>
  </si>
  <si>
    <t>A0A0A1FCP8_9BURK</t>
  </si>
  <si>
    <t>A0A0A1FCP8</t>
  </si>
  <si>
    <t>A0A0A1HW10_9PSED</t>
  </si>
  <si>
    <t>A0A0A1HW10</t>
  </si>
  <si>
    <t>A0A0A1MW80_9BACI</t>
  </si>
  <si>
    <t>A0A0A1MW80</t>
  </si>
  <si>
    <t>A0A0A2JQW9_PENEN</t>
  </si>
  <si>
    <t>A0A0A2JQW9</t>
  </si>
  <si>
    <t>A0A0A2K520_PENEN</t>
  </si>
  <si>
    <t>A0A0A2K520</t>
  </si>
  <si>
    <t>A0A0A2KSS1_PENEN</t>
  </si>
  <si>
    <t>A0A0A2KSS1</t>
  </si>
  <si>
    <t>A0A0A2LG78_PENIT</t>
  </si>
  <si>
    <t>A0A0A2LG78</t>
  </si>
  <si>
    <t>A0A0A2TAD8_9GAMM</t>
  </si>
  <si>
    <t>A0A0A2TAD8</t>
  </si>
  <si>
    <t>A0A0A2U410_9BACL</t>
  </si>
  <si>
    <t>A0A0A2U410</t>
  </si>
  <si>
    <t>A0A0A2VMA6_BEABA</t>
  </si>
  <si>
    <t>A0A0A2VMA6</t>
  </si>
  <si>
    <t>A0A0A5HXH2_9VIBR</t>
  </si>
  <si>
    <t>A0A0A5HXH2</t>
  </si>
  <si>
    <t>A0A0A5HYA7_9VIBR</t>
  </si>
  <si>
    <t>A0A0A5HYA7</t>
  </si>
  <si>
    <t>A0A0A6U9W6_ACTUT</t>
  </si>
  <si>
    <t>A0A0A6U9W6</t>
  </si>
  <si>
    <t>A0A0A6UAU1_ACTUT</t>
  </si>
  <si>
    <t>A0A0A6UAU1</t>
  </si>
  <si>
    <t>A0A0A6UBA9_ACTUT</t>
  </si>
  <si>
    <t>A0A0A6UBA9</t>
  </si>
  <si>
    <t>A0A0A6UI84_ACTUT</t>
  </si>
  <si>
    <t>A0A0A6UI84</t>
  </si>
  <si>
    <t>A0A0A6XFC6_ACTUT</t>
  </si>
  <si>
    <t>A0A0A6XFC6</t>
  </si>
  <si>
    <t>A0A0A7EGP6_9GAMM</t>
  </si>
  <si>
    <t>A0A0A7EGP6</t>
  </si>
  <si>
    <t>A0A0A8UX82_LEGHA</t>
  </si>
  <si>
    <t>A0A0A8UX82</t>
  </si>
  <si>
    <t>A0A0B0I3Q4_9BACL</t>
  </si>
  <si>
    <t>A0A0B0I3Q4</t>
  </si>
  <si>
    <t>A0A0B1ZGR9_9ACTN</t>
  </si>
  <si>
    <t>A0A0B1ZGR9</t>
  </si>
  <si>
    <t>A0A0B2A1T7_9ACTN</t>
  </si>
  <si>
    <t>A0A0B2A1T7</t>
  </si>
  <si>
    <t>A0A0B2BE96_9ACTN</t>
  </si>
  <si>
    <t>A0A0B2BE96</t>
  </si>
  <si>
    <t>A0A0B4K7Z1_DROME</t>
  </si>
  <si>
    <t>A0A0B4K7Z1</t>
  </si>
  <si>
    <t>A0A0B5DID7_9ACTN</t>
  </si>
  <si>
    <t>A0A0B5DID7</t>
  </si>
  <si>
    <t>A0A0B5DLE3_9ACTN</t>
  </si>
  <si>
    <t>A0A0B5DLE3</t>
  </si>
  <si>
    <t>A0A0B5EYX8_STRA4</t>
  </si>
  <si>
    <t>A0A0B5EYX8</t>
  </si>
  <si>
    <t>A0A0B8MYX1_9EURO</t>
  </si>
  <si>
    <t>A0A0B8MYX1</t>
  </si>
  <si>
    <t>A0A0B8NIX3_9NOCA</t>
  </si>
  <si>
    <t>A0A0B8NIX3</t>
  </si>
  <si>
    <t>A0A0B8NT71_9VIBR</t>
  </si>
  <si>
    <t>A0A0B8NT71</t>
  </si>
  <si>
    <t>A0A0B8PRU5_9VIBR</t>
  </si>
  <si>
    <t>A0A0B8PRU5</t>
  </si>
  <si>
    <t>A0A0C1LEU6_9PSEU</t>
  </si>
  <si>
    <t>A0A0C1LEU6</t>
  </si>
  <si>
    <t>A0A0C1SDC2_9ACTN</t>
  </si>
  <si>
    <t>A0A0C1SDC2</t>
  </si>
  <si>
    <t>A0A0C1SQ36_9ACTN</t>
  </si>
  <si>
    <t>A0A0C1SQ36</t>
  </si>
  <si>
    <t>A0A0C1WVL5_9ACTN</t>
  </si>
  <si>
    <t>A0A0C1WVL5</t>
  </si>
  <si>
    <t>A0A0C1XC27_9ACTN</t>
  </si>
  <si>
    <t>A0A0C1XC27</t>
  </si>
  <si>
    <t>A0A0C1Y1W5_9ACTN</t>
  </si>
  <si>
    <t>A0A0C1Y1W5</t>
  </si>
  <si>
    <t>A0A0C2APF0_9ACTN</t>
  </si>
  <si>
    <t>A0A0C2APF0</t>
  </si>
  <si>
    <t>A0A0C2B4X7_9ACTN</t>
  </si>
  <si>
    <t>A0A0C2B4X7</t>
  </si>
  <si>
    <t>A0A0C2B7L8_9ACTN</t>
  </si>
  <si>
    <t>A0A0C2B7L8</t>
  </si>
  <si>
    <t>A0A0C2JA61_9ACTN</t>
  </si>
  <si>
    <t>A0A0C2JA61</t>
  </si>
  <si>
    <t>A0A0C2JFU8_9ACTN</t>
  </si>
  <si>
    <t>A0A0C2JFU8</t>
  </si>
  <si>
    <t>A0A0C2JHF2_9ACTN</t>
  </si>
  <si>
    <t>A0A0C2JHF2</t>
  </si>
  <si>
    <t>A0A0C2JSU8_9ACTN</t>
  </si>
  <si>
    <t>A0A0C2JSU8</t>
  </si>
  <si>
    <t>A0A0C3BB49_9HOMO</t>
  </si>
  <si>
    <t>A0A0C3BB49</t>
  </si>
  <si>
    <t>A0A0C3HSX5_9VIBR</t>
  </si>
  <si>
    <t>A0A0C3HSX5</t>
  </si>
  <si>
    <t>A0A0C4E1G3_MAGP6</t>
  </si>
  <si>
    <t>A0A0C4E1G3</t>
  </si>
  <si>
    <t>A0A0C4E482_MAGP6</t>
  </si>
  <si>
    <t>A0A0C4E482</t>
  </si>
  <si>
    <t>A0A0C4E9B6_MAGP6</t>
  </si>
  <si>
    <t>A0A0C4E9B6</t>
  </si>
  <si>
    <t>A0A0C5FWU8_9ACTN</t>
  </si>
  <si>
    <t>A0A0C5FWU8</t>
  </si>
  <si>
    <t>A0A0C5FZN4_9ACTN</t>
  </si>
  <si>
    <t>A0A0C5FZN4</t>
  </si>
  <si>
    <t>A0A0C5G7T1_9ACTN</t>
  </si>
  <si>
    <t>A0A0C5G7T1</t>
  </si>
  <si>
    <t>A0A0C5GAK7_9ACTN</t>
  </si>
  <si>
    <t>A0A0C5GAK7</t>
  </si>
  <si>
    <t>A0A0C5GAW9_9ACTN</t>
  </si>
  <si>
    <t>A0A0C5GAW9</t>
  </si>
  <si>
    <t>A0A0C5WCH2_9GAMM</t>
  </si>
  <si>
    <t>A0A0C5WCH2</t>
  </si>
  <si>
    <t>A0A0C9V8U6_9HOMO</t>
  </si>
  <si>
    <t>A0A0C9V8U6</t>
  </si>
  <si>
    <t>A0A0D0NU97_KITGR</t>
  </si>
  <si>
    <t>A0A0D0NU97</t>
  </si>
  <si>
    <t>A0A0D0P5H1_KITGR</t>
  </si>
  <si>
    <t>A0A0D0P5H1</t>
  </si>
  <si>
    <t>A0A0D0Q194_KITGR</t>
  </si>
  <si>
    <t>A0A0D0Q194</t>
  </si>
  <si>
    <t>A0A0D0V6V8_9ACTN</t>
  </si>
  <si>
    <t>A0A0D0V6V8</t>
  </si>
  <si>
    <t>A0A0D0V7G9_9ACTN</t>
  </si>
  <si>
    <t>A0A0D0V7G9</t>
  </si>
  <si>
    <t>A0A0D0VJW6_9ACTN</t>
  </si>
  <si>
    <t>A0A0D0VJW6</t>
  </si>
  <si>
    <t>A0A0D0X4E8_9ACTN</t>
  </si>
  <si>
    <t>A0A0D0X4E8</t>
  </si>
  <si>
    <t>A0A0D0X6N5_9ACTN</t>
  </si>
  <si>
    <t>A0A0D0X6N5</t>
  </si>
  <si>
    <t>A0A0D1CHL0_USTMA</t>
  </si>
  <si>
    <t>A0A0D1CHL0</t>
  </si>
  <si>
    <t>A0A0D2AN24_9PEZI</t>
  </si>
  <si>
    <t>A0A0D2AN24</t>
  </si>
  <si>
    <t>A0A0D2ARL3_9PEZI</t>
  </si>
  <si>
    <t>A0A0D2ARL3</t>
  </si>
  <si>
    <t>A0A0D2JTX7_9CHLO</t>
  </si>
  <si>
    <t>A0A0D2JTX7</t>
  </si>
  <si>
    <t>A0A0D2K4J4_9CHLO</t>
  </si>
  <si>
    <t>A0A0D2K4J4</t>
  </si>
  <si>
    <t>A0A0D2L166_9CHLO</t>
  </si>
  <si>
    <t>A0A0D2L166</t>
  </si>
  <si>
    <t>A0A0D2LDW2_9AGAR</t>
  </si>
  <si>
    <t>A0A0D2LDW2</t>
  </si>
  <si>
    <t>A0A0D2LH13_9AGAR</t>
  </si>
  <si>
    <t>A0A0D2LH13</t>
  </si>
  <si>
    <t>A0A0D2MEG5_9CHLO</t>
  </si>
  <si>
    <t>A0A0D2MEG5</t>
  </si>
  <si>
    <t>A0A0D2MFG6_9CHLO</t>
  </si>
  <si>
    <t>A0A0D2MFG6</t>
  </si>
  <si>
    <t>PF07714</t>
  </si>
  <si>
    <t>PF07714.16 Protein tyrosine kinase</t>
  </si>
  <si>
    <t>A0A0D2XEW8_FUSO4</t>
  </si>
  <si>
    <t>A0A0D2XEW8</t>
  </si>
  <si>
    <t>A0A0D2XKR0_FUSO4</t>
  </si>
  <si>
    <t>A0A0D2XKR0</t>
  </si>
  <si>
    <t>A0A0D3V806_9BACL</t>
  </si>
  <si>
    <t>A0A0D3V806</t>
  </si>
  <si>
    <t>A0A0D3V936_9BACL</t>
  </si>
  <si>
    <t>A0A0D3V936</t>
  </si>
  <si>
    <t>A0A0D3V9A8_9BACL</t>
  </si>
  <si>
    <t>A0A0D3V9A8</t>
  </si>
  <si>
    <t>A0A0D3VCY9_9BACL</t>
  </si>
  <si>
    <t>A0A0D3VCY9</t>
  </si>
  <si>
    <t>A0A0D4DWQ2_9ACTN</t>
  </si>
  <si>
    <t>A0A0D4DWQ2</t>
  </si>
  <si>
    <t>A0A0D6SSK8_9PSED</t>
  </si>
  <si>
    <t>A0A0D6SSK8</t>
  </si>
  <si>
    <t>A0A0D6WRD5_9ACTN</t>
  </si>
  <si>
    <t>A0A0D6WRD5</t>
  </si>
  <si>
    <t>A0A0D7AJE5_9AGAR</t>
  </si>
  <si>
    <t>A0A0D7AJE5</t>
  </si>
  <si>
    <t>A0A0D7AX18_9HOMO</t>
  </si>
  <si>
    <t>A0A0D7AX18</t>
  </si>
  <si>
    <t>A0A0D7AZU0_9HOMO</t>
  </si>
  <si>
    <t>A0A0D7AZU0</t>
  </si>
  <si>
    <t>A0A0D7BD99_9HOMO</t>
  </si>
  <si>
    <t>A0A0D7BD99</t>
  </si>
  <si>
    <t>A0A0D8CTE9_9GAMM</t>
  </si>
  <si>
    <t>A0A0D8CTE9</t>
  </si>
  <si>
    <t>A0A0D9MNL6_ASPFA</t>
  </si>
  <si>
    <t>A0A0D9MNL6</t>
  </si>
  <si>
    <t>A0A0D9N6F7_ASPFA</t>
  </si>
  <si>
    <t>A0A0D9N6F7</t>
  </si>
  <si>
    <t>A0A0F0GC94_NOCAE</t>
  </si>
  <si>
    <t>A0A0F0GC94</t>
  </si>
  <si>
    <t>A0A0F0GFW8_NOCAE</t>
  </si>
  <si>
    <t>A0A0F0GFW8</t>
  </si>
  <si>
    <t>A0A0F0GHZ4_NOCAE</t>
  </si>
  <si>
    <t>A0A0F0GHZ4</t>
  </si>
  <si>
    <t>A0A0F0GKJ2_9ACTN</t>
  </si>
  <si>
    <t>A0A0F0GKJ2</t>
  </si>
  <si>
    <t>A0A0F0GLN3_NOCAE</t>
  </si>
  <si>
    <t>A0A0F0GLN3</t>
  </si>
  <si>
    <t>A0A0F0GLV8_9ACTN</t>
  </si>
  <si>
    <t>A0A0F0GLV8</t>
  </si>
  <si>
    <t>A0A0F0GW71_NOCAE</t>
  </si>
  <si>
    <t>A0A0F0GW71</t>
  </si>
  <si>
    <t>A0A0F0HLZ2_9PSEU</t>
  </si>
  <si>
    <t>A0A0F0HLZ2</t>
  </si>
  <si>
    <t>A0A0F0HZ64_9PSEU</t>
  </si>
  <si>
    <t>A0A0F0HZ64</t>
  </si>
  <si>
    <t>A0A0F0I557_ASPPU</t>
  </si>
  <si>
    <t>A0A0F0I557</t>
  </si>
  <si>
    <t>A0A0F0IAX4_ASPPU</t>
  </si>
  <si>
    <t>A0A0F0IAX4</t>
  </si>
  <si>
    <t>A0A0F2T6H7_9ACTN</t>
  </si>
  <si>
    <t>A0A0F2T6H7</t>
  </si>
  <si>
    <t>A0A0F2TDL5_9ACTN</t>
  </si>
  <si>
    <t>A0A0F2TDL5</t>
  </si>
  <si>
    <t>A0A0F4IQ19_9ACTN</t>
  </si>
  <si>
    <t>A0A0F4IQ19</t>
  </si>
  <si>
    <t>A0A0F4IT49_9ACTN</t>
  </si>
  <si>
    <t>A0A0F4IT49</t>
  </si>
  <si>
    <t>A0A0F4JPR5_9ACTN</t>
  </si>
  <si>
    <t>A0A0F4JPR5</t>
  </si>
  <si>
    <t>A0A0F4JW65_9ACTN</t>
  </si>
  <si>
    <t>A0A0F4JW65</t>
  </si>
  <si>
    <t>A0A0F4KBJ8_9ACTN</t>
  </si>
  <si>
    <t>A0A0F4KBJ8</t>
  </si>
  <si>
    <t>A0A0F4KIB2_9ACTN</t>
  </si>
  <si>
    <t>A0A0F4KIB2</t>
  </si>
  <si>
    <t>A0A0F4P3U2_PSEO7</t>
  </si>
  <si>
    <t>A0A0F4P3U2</t>
  </si>
  <si>
    <t>A0A0F4PK51_9GAMM</t>
  </si>
  <si>
    <t>A0A0F4PK51</t>
  </si>
  <si>
    <t>A0A0F4QMR4_9GAMM</t>
  </si>
  <si>
    <t>A0A0F4QMR4</t>
  </si>
  <si>
    <t>A0A0F4R0D4_9GAMM</t>
  </si>
  <si>
    <t>A0A0F4R0D4</t>
  </si>
  <si>
    <t>A0A0F4YL78_TALEM</t>
  </si>
  <si>
    <t>A0A0F4YL78</t>
  </si>
  <si>
    <t>A0A0F4ZI14_9PEZI</t>
  </si>
  <si>
    <t>A0A0F4ZI14</t>
  </si>
  <si>
    <t>A0A0F5AR13_9GAMM</t>
  </si>
  <si>
    <t>A0A0F5AR13</t>
  </si>
  <si>
    <t>A0A0F5R5D4_9BACL</t>
  </si>
  <si>
    <t>A0A0F5R5D4</t>
  </si>
  <si>
    <t>A0A0F5VEF3_9GAMM</t>
  </si>
  <si>
    <t>A0A0F5VEF3</t>
  </si>
  <si>
    <t>A0A0F5VMR6_9ACTN</t>
  </si>
  <si>
    <t>A0A0F5VMR6</t>
  </si>
  <si>
    <t>A0A0F5VTA1_9ACTN</t>
  </si>
  <si>
    <t>A0A0F5VTA1</t>
  </si>
  <si>
    <t>A0A0F5VVM9_9ACTN</t>
  </si>
  <si>
    <t>A0A0F5VVM9</t>
  </si>
  <si>
    <t>A0A0F5W4T3_9ACTN</t>
  </si>
  <si>
    <t>A0A0F5W4T3</t>
  </si>
  <si>
    <t>A0A0F5ZZC2_9GAMM</t>
  </si>
  <si>
    <t>A0A0F5ZZC2</t>
  </si>
  <si>
    <t>A0A0F6A2S5_9GAMM</t>
  </si>
  <si>
    <t>A0A0F6A2S5</t>
  </si>
  <si>
    <t>A0A0F6A791_9GAMM</t>
  </si>
  <si>
    <t>A0A0F6A791</t>
  </si>
  <si>
    <t>A0A0F6ABF8_9GAMM</t>
  </si>
  <si>
    <t>A0A0F6ABF8</t>
  </si>
  <si>
    <t>A0A0F6W0P8_9DELT</t>
  </si>
  <si>
    <t>A0A0F6W0P8</t>
  </si>
  <si>
    <t>A0A0F7FNJ7_9ACTN</t>
  </si>
  <si>
    <t>A0A0F7FNJ7</t>
  </si>
  <si>
    <t>A0A0F7FQD3_9ACTN</t>
  </si>
  <si>
    <t>A0A0F7FQD3</t>
  </si>
  <si>
    <t>A0A0F7FUX7_9ACTN</t>
  </si>
  <si>
    <t>A0A0F7FUX7</t>
  </si>
  <si>
    <t>A0A0F7FZV7_9ACTN</t>
  </si>
  <si>
    <t>A0A0F7FZV7</t>
  </si>
  <si>
    <t>A0A0F7N0X5_9ACTN</t>
  </si>
  <si>
    <t>A0A0F7N0X5</t>
  </si>
  <si>
    <t>A0A0F7N2H1_9ACTN</t>
  </si>
  <si>
    <t>A0A0F7N2H1</t>
  </si>
  <si>
    <t>A0A0F7NE38_9ACTN</t>
  </si>
  <si>
    <t>A0A0F7NE38</t>
  </si>
  <si>
    <t>A0A0F7NEU7_9ACTN</t>
  </si>
  <si>
    <t>A0A0F7NEU7</t>
  </si>
  <si>
    <t>A0A0F7TJL1_9EURO</t>
  </si>
  <si>
    <t>A0A0F7TJL1</t>
  </si>
  <si>
    <t>A0A0F7VIF5_9EURO</t>
  </si>
  <si>
    <t>A0A0F7VIF5</t>
  </si>
  <si>
    <t>A0A0F7ZHD4_9HYPO</t>
  </si>
  <si>
    <t>A0A0F7ZHD4</t>
  </si>
  <si>
    <t>A0A0F8DL67_CERFI</t>
  </si>
  <si>
    <t>A0A0F8DL67</t>
  </si>
  <si>
    <t>A0A0F8V4X7_9EURO</t>
  </si>
  <si>
    <t>A0A0F8V4X7</t>
  </si>
  <si>
    <t>A0A0G2FI12_9PEZI</t>
  </si>
  <si>
    <t>A0A0G2FI12</t>
  </si>
  <si>
    <t>A0A0G2FYQ1_9PEZI</t>
  </si>
  <si>
    <t>A0A0G2FYQ1</t>
  </si>
  <si>
    <t>A0A0G2GTI5_9EURO</t>
  </si>
  <si>
    <t>A0A0G2GTI5</t>
  </si>
  <si>
    <t>PF00542</t>
  </si>
  <si>
    <t>PF00542.18 Ribosomal protein L7/L12 C-terminal domain</t>
  </si>
  <si>
    <t>PF16320</t>
  </si>
  <si>
    <t>PF16320.4 Ribosomal protein L7/L12 dimerisation domain</t>
  </si>
  <si>
    <t>A0A0G2GX84_9PEZI</t>
  </si>
  <si>
    <t>A0A0G2GX84</t>
  </si>
  <si>
    <t>A0A0G2HG06_9PEZI</t>
  </si>
  <si>
    <t>A0A0G2HG06</t>
  </si>
  <si>
    <t>A0A0G2HSM7_9PEZI</t>
  </si>
  <si>
    <t>A0A0G2HSM7</t>
  </si>
  <si>
    <t>A0A0G3A7X4_9ACTN</t>
  </si>
  <si>
    <t>A0A0G3A7X4</t>
  </si>
  <si>
    <t>A0A0G3AGK6_9ACTN</t>
  </si>
  <si>
    <t>A0A0G3AGK6</t>
  </si>
  <si>
    <t>A0A0G3AT90_9ACTN</t>
  </si>
  <si>
    <t>A0A0G3AT90</t>
  </si>
  <si>
    <t>A0A0G3BJ88_9BURK</t>
  </si>
  <si>
    <t>A0A0G3BJ88</t>
  </si>
  <si>
    <t>A0A0G3BR22_9BURK</t>
  </si>
  <si>
    <t>A0A0G3BR22</t>
  </si>
  <si>
    <t>A0A0G3UWD5_9ACTN</t>
  </si>
  <si>
    <t>A0A0G3UWD5</t>
  </si>
  <si>
    <t>A0A0G4L1F8_9PEZI</t>
  </si>
  <si>
    <t>A0A0G4L1F8</t>
  </si>
  <si>
    <t>A0A0G4LM10_9PEZI</t>
  </si>
  <si>
    <t>A0A0G4LM10</t>
  </si>
  <si>
    <t>A0A0G4LM16_9PEZI</t>
  </si>
  <si>
    <t>A0A0G4LM16</t>
  </si>
  <si>
    <t>A0A0G4LRZ1_9PEZI</t>
  </si>
  <si>
    <t>A0A0G4LRZ1</t>
  </si>
  <si>
    <t>A0A0G4LU06_9PEZI</t>
  </si>
  <si>
    <t>A0A0G4LU06</t>
  </si>
  <si>
    <t>A0A0G4M855_9PEZI</t>
  </si>
  <si>
    <t>A0A0G4M855</t>
  </si>
  <si>
    <t>A0A0G4P5S8_PENCA</t>
  </si>
  <si>
    <t>A0A0G4P5S8</t>
  </si>
  <si>
    <t>A0A0G4P905_PENCA</t>
  </si>
  <si>
    <t>A0A0G4P905</t>
  </si>
  <si>
    <t>A0A0G4PEY5_PENCA</t>
  </si>
  <si>
    <t>A0A0G4PEY5</t>
  </si>
  <si>
    <t>A0A0G9FH93_LACPN</t>
  </si>
  <si>
    <t>A0A0G9FH93</t>
  </si>
  <si>
    <t>A0A0H0DIW7_9ENTR</t>
  </si>
  <si>
    <t>A0A0H0DIW7</t>
  </si>
  <si>
    <t>A0A0H2KJY9_9MICO</t>
  </si>
  <si>
    <t>A0A0H2KJY9</t>
  </si>
  <si>
    <t>A0A0H2KPL3_9MICO</t>
  </si>
  <si>
    <t>A0A0H2KPL3</t>
  </si>
  <si>
    <t>A0A0H2KPZ8_9MICO</t>
  </si>
  <si>
    <t>A0A0H2KPZ8</t>
  </si>
  <si>
    <t>A0A0H5CJJ3_9PSEU</t>
  </si>
  <si>
    <t>A0A0H5CJJ3</t>
  </si>
  <si>
    <t>A0A0J0UVV8_9ACTN</t>
  </si>
  <si>
    <t>A0A0J0UVV8</t>
  </si>
  <si>
    <t>A0A0J1GTL7_9GAMM</t>
  </si>
  <si>
    <t>A0A0J1GTL7</t>
  </si>
  <si>
    <t>A0A0J1GWH3_9GAMM</t>
  </si>
  <si>
    <t>A0A0J1GWH3</t>
  </si>
  <si>
    <t>A0A0J1JAB2_9GAMM</t>
  </si>
  <si>
    <t>A0A0J1JAB2</t>
  </si>
  <si>
    <t>A0A0J5QYY9_9BACI</t>
  </si>
  <si>
    <t>A0A0J5QYY9</t>
  </si>
  <si>
    <t>A0A0J6DJV9_9CELL</t>
  </si>
  <si>
    <t>A0A0J6DJV9</t>
  </si>
  <si>
    <t>A0A0J6DMK8_9CELL</t>
  </si>
  <si>
    <t>A0A0J6DMK8</t>
  </si>
  <si>
    <t>A0A0J6NF74_9NEIS</t>
  </si>
  <si>
    <t>A0A0J6NF74</t>
  </si>
  <si>
    <t>A0A0J6NJP3_9NEIS</t>
  </si>
  <si>
    <t>A0A0J6NJP3</t>
  </si>
  <si>
    <t>A0A0J6RGE1_9NEIS</t>
  </si>
  <si>
    <t>A0A0J6RGE1</t>
  </si>
  <si>
    <t>A0A0J7KJP8_LASNI</t>
  </si>
  <si>
    <t>A0A0J7KJP8</t>
  </si>
  <si>
    <t>A0A0J7KYS3_LASNI</t>
  </si>
  <si>
    <t>A0A0J7KYS3</t>
  </si>
  <si>
    <t>A0A0J7L5S9_LASNI</t>
  </si>
  <si>
    <t>A0A0J7L5S9</t>
  </si>
  <si>
    <t>A0A0J7NDM4_LASNI</t>
  </si>
  <si>
    <t>A0A0J7NDM4</t>
  </si>
  <si>
    <t>A0A0J7YTL8_STRVR</t>
  </si>
  <si>
    <t>A0A0J7YTL8</t>
  </si>
  <si>
    <t>A0A0J7YX34_STRVR</t>
  </si>
  <si>
    <t>A0A0J7YX34</t>
  </si>
  <si>
    <t>A0A0J7ZD53_STRVR</t>
  </si>
  <si>
    <t>A0A0J7ZD53</t>
  </si>
  <si>
    <t>A0A0J8C217_STRVR</t>
  </si>
  <si>
    <t>A0A0J8C217</t>
  </si>
  <si>
    <t>A0A0J8YQQ2_9BACT</t>
  </si>
  <si>
    <t>A0A0J8YQQ2</t>
  </si>
  <si>
    <t>A0A0J9UGL5_FUSO4</t>
  </si>
  <si>
    <t>A0A0J9UGL5</t>
  </si>
  <si>
    <t>A0A0K0JUC0_BRUMA</t>
  </si>
  <si>
    <t>A0A0K0JUC0</t>
  </si>
  <si>
    <t>PF01826</t>
  </si>
  <si>
    <t>PF01826.16 Trypsin Inhibitor like cysteine rich domain</t>
  </si>
  <si>
    <t>A0A0K6FMY7_9HOMO</t>
  </si>
  <si>
    <t>A0A0K6FMY7</t>
  </si>
  <si>
    <t>A0A0K6FXR2_9HOMO</t>
  </si>
  <si>
    <t>A0A0K6FXR2</t>
  </si>
  <si>
    <t>A0A0K6G3G0_9HOMO</t>
  </si>
  <si>
    <t>A0A0K6G3G0</t>
  </si>
  <si>
    <t>A0A0K8L0L4_9EURO</t>
  </si>
  <si>
    <t>A0A0K8L0L4</t>
  </si>
  <si>
    <t>PF12710</t>
  </si>
  <si>
    <t>PF12710.6 haloacid dehalogenase-like hydrolase</t>
  </si>
  <si>
    <t>A0A0K8LDU5_9EURO</t>
  </si>
  <si>
    <t>A0A0K8LDU5</t>
  </si>
  <si>
    <t>A0A0K8LLD6_9EURO</t>
  </si>
  <si>
    <t>A0A0K8LLD6</t>
  </si>
  <si>
    <t>A0A0K9X874_9ACTN</t>
  </si>
  <si>
    <t>A0A0K9X874</t>
  </si>
  <si>
    <t>A0A0L0C6L3_LUCCU</t>
  </si>
  <si>
    <t>A0A0L0C6L3</t>
  </si>
  <si>
    <t>A0A0L0C8N5_LUCCU</t>
  </si>
  <si>
    <t>A0A0L0C8N5</t>
  </si>
  <si>
    <t>A0A0L0C9M8_LUCCU</t>
  </si>
  <si>
    <t>A0A0L0C9M8</t>
  </si>
  <si>
    <t>A0A0L0FCM1_9EUKA</t>
  </si>
  <si>
    <t>A0A0L0FCM1</t>
  </si>
  <si>
    <t>A0A0L0FKE2_9EUKA</t>
  </si>
  <si>
    <t>A0A0L0FKE2</t>
  </si>
  <si>
    <t>A0A0L0FMI8_9EUKA</t>
  </si>
  <si>
    <t>A0A0L0FMI8</t>
  </si>
  <si>
    <t>A0A0L0FNF6_9EUKA</t>
  </si>
  <si>
    <t>A0A0L0FNF6</t>
  </si>
  <si>
    <t>A0A0L0FQJ5_9EUKA</t>
  </si>
  <si>
    <t>A0A0L0FQJ5</t>
  </si>
  <si>
    <t>A0A0L0FWQ9_9EUKA</t>
  </si>
  <si>
    <t>A0A0L0FWQ9</t>
  </si>
  <si>
    <t>A0A0L0FX62_9EUKA</t>
  </si>
  <si>
    <t>A0A0L0FX62</t>
  </si>
  <si>
    <t>A0A0L0FXR9_9EUKA</t>
  </si>
  <si>
    <t>A0A0L0FXR9</t>
  </si>
  <si>
    <t>A0A0L0FYQ8_9EUKA</t>
  </si>
  <si>
    <t>A0A0L0FYQ8</t>
  </si>
  <si>
    <t>A0A0L0G0Q0_9EUKA</t>
  </si>
  <si>
    <t>A0A0L0G0Q0</t>
  </si>
  <si>
    <t>A0A0L0G1G1_9EUKA</t>
  </si>
  <si>
    <t>A0A0L0G1G1</t>
  </si>
  <si>
    <t>A0A0L0G4P3_9EUKA</t>
  </si>
  <si>
    <t>A0A0L0G4P3</t>
  </si>
  <si>
    <t>A0A0L0GE94_9EUKA</t>
  </si>
  <si>
    <t>A0A0L0GE94</t>
  </si>
  <si>
    <t>PF00182</t>
  </si>
  <si>
    <t>PF00182.18 Chitinase class I</t>
  </si>
  <si>
    <t>A0A0L0H4A8_SPIPN</t>
  </si>
  <si>
    <t>A0A0L0H4A8</t>
  </si>
  <si>
    <t>A0A0L0HMW5_SPIPN</t>
  </si>
  <si>
    <t>A0A0L0HMW5</t>
  </si>
  <si>
    <t>A0A0L0HPL0_SPIPN</t>
  </si>
  <si>
    <t>A0A0L0HPL0</t>
  </si>
  <si>
    <t>A0A0L0K4L7_9ACTN</t>
  </si>
  <si>
    <t>A0A0L0K4L7</t>
  </si>
  <si>
    <t>A0A0L0K4U1_9ACTN</t>
  </si>
  <si>
    <t>A0A0L0K4U1</t>
  </si>
  <si>
    <t>A0A0L1HKG1_9PLEO</t>
  </si>
  <si>
    <t>A0A0L1HKG1</t>
  </si>
  <si>
    <t>A0A0L1HXD7_9PLEO</t>
  </si>
  <si>
    <t>A0A0L1HXD7</t>
  </si>
  <si>
    <t>A0A0L1IRR4_ASPNO</t>
  </si>
  <si>
    <t>A0A0L1IRR4</t>
  </si>
  <si>
    <t>A0A0L1J4D7_ASPNO</t>
  </si>
  <si>
    <t>A0A0L1J4D7</t>
  </si>
  <si>
    <t>A0A0L7K2L0_9NEOP</t>
  </si>
  <si>
    <t>A0A0L7K2L0</t>
  </si>
  <si>
    <t>A0A0L7KN69_9NEOP</t>
  </si>
  <si>
    <t>A0A0L7KN69</t>
  </si>
  <si>
    <t>A0A0L7L4P4_9NEOP</t>
  </si>
  <si>
    <t>A0A0L7L4P4</t>
  </si>
  <si>
    <t>A0A0L7LH94_9NEOP</t>
  </si>
  <si>
    <t>A0A0L7LH94</t>
  </si>
  <si>
    <t>A0A0L7QU62_9HYME</t>
  </si>
  <si>
    <t>A0A0L7QU62</t>
  </si>
  <si>
    <t>A0A0L7QUP1_9HYME</t>
  </si>
  <si>
    <t>A0A0L7QUP1</t>
  </si>
  <si>
    <t>A0A0L7QX25_9HYME</t>
  </si>
  <si>
    <t>A0A0L7QX25</t>
  </si>
  <si>
    <t>A0A0L7TCY2_9GAMM</t>
  </si>
  <si>
    <t>A0A0L7TCY2</t>
  </si>
  <si>
    <t>A0A0L8FUK8_OCTBM</t>
  </si>
  <si>
    <t>A0A0L8FUK8</t>
  </si>
  <si>
    <t>A0A0L8FUM5_OCTBM</t>
  </si>
  <si>
    <t>A0A0L8FUM5</t>
  </si>
  <si>
    <t>A0A0L8GG90_OCTBM</t>
  </si>
  <si>
    <t>A0A0L8GG90</t>
  </si>
  <si>
    <t>A0A0L8GHK1_OCTBM</t>
  </si>
  <si>
    <t>A0A0L8GHK1</t>
  </si>
  <si>
    <t>A0A0L8GK20_OCTBM</t>
  </si>
  <si>
    <t>A0A0L8GK20</t>
  </si>
  <si>
    <t>A0A0L8GMG5_OCTBM</t>
  </si>
  <si>
    <t>A0A0L8GMG5</t>
  </si>
  <si>
    <t>A0A0L8HFE9_OCTBM</t>
  </si>
  <si>
    <t>A0A0L8HFE9</t>
  </si>
  <si>
    <t>A0A0L8I909_OCTBM</t>
  </si>
  <si>
    <t>A0A0L8I909</t>
  </si>
  <si>
    <t>A0A0L8I924_OCTBM</t>
  </si>
  <si>
    <t>A0A0L8I924</t>
  </si>
  <si>
    <t>A0A0L8PED2_9ACTN</t>
  </si>
  <si>
    <t>A0A0L8PED2</t>
  </si>
  <si>
    <t>A0A0L8QHS6_9ACTN</t>
  </si>
  <si>
    <t>A0A0L8QHS6</t>
  </si>
  <si>
    <t>A0A0L9SHC4_9HYPO</t>
  </si>
  <si>
    <t>A0A0L9SHC4</t>
  </si>
  <si>
    <t>A0A0L9T275_9HYPO</t>
  </si>
  <si>
    <t>A0A0L9T275</t>
  </si>
  <si>
    <t>A0A0M0I6R9_9VIBR</t>
  </si>
  <si>
    <t>A0A0M0I6R9</t>
  </si>
  <si>
    <t>A0A0M0ILJ3_9VIBR</t>
  </si>
  <si>
    <t>A0A0M0ILJ3</t>
  </si>
  <si>
    <t>A0A0M0IMA1_9VIBR</t>
  </si>
  <si>
    <t>A0A0M0IMA1</t>
  </si>
  <si>
    <t>A0A0M2J4N2_9ACTN</t>
  </si>
  <si>
    <t>A0A0M2J4N2</t>
  </si>
  <si>
    <t>A0A0M2JIL3_9ACTN</t>
  </si>
  <si>
    <t>A0A0M2JIL3</t>
  </si>
  <si>
    <t>A0A0M2JNT0_9ACTN</t>
  </si>
  <si>
    <t>A0A0M2JNT0</t>
  </si>
  <si>
    <t>A0A0M2MYD9_9ACTN</t>
  </si>
  <si>
    <t>A0A0M2MYD9</t>
  </si>
  <si>
    <t>A0A0M2RCQ4_9ACTN</t>
  </si>
  <si>
    <t>A0A0M2RCQ4</t>
  </si>
  <si>
    <t>A0A0M2RUB3_9ACTN</t>
  </si>
  <si>
    <t>A0A0M2RUB3</t>
  </si>
  <si>
    <t>A0A0M2RX17_9ACTN</t>
  </si>
  <si>
    <t>A0A0M2RX17</t>
  </si>
  <si>
    <t>A0A0M2S0A0_9ACTN</t>
  </si>
  <si>
    <t>A0A0M2S0A0</t>
  </si>
  <si>
    <t>A0A0M2S302_9ACTN</t>
  </si>
  <si>
    <t>A0A0M2S302</t>
  </si>
  <si>
    <t>A0A0M2VJI7_9BACL</t>
  </si>
  <si>
    <t>A0A0M2VJI7</t>
  </si>
  <si>
    <t>A0A0M2VQR6_9BACL</t>
  </si>
  <si>
    <t>A0A0M2VQR6</t>
  </si>
  <si>
    <t>A0A0M2VSA0_9BACL</t>
  </si>
  <si>
    <t>A0A0M2VSA0</t>
  </si>
  <si>
    <t>A0A0M2YRI4_9ACTN</t>
  </si>
  <si>
    <t>A0A0M2YRI4</t>
  </si>
  <si>
    <t>A0A0M2YX20_9ACTN</t>
  </si>
  <si>
    <t>A0A0M2YX20</t>
  </si>
  <si>
    <t>A0A0M2Z634_9ACTN</t>
  </si>
  <si>
    <t>A0A0M2Z634</t>
  </si>
  <si>
    <t>A0A0M3BTH4_9RHIZ</t>
  </si>
  <si>
    <t>A0A0M3BTH4</t>
  </si>
  <si>
    <t>A0A0M8K8Q0_9CHLR</t>
  </si>
  <si>
    <t>A0A0M8K8Q0</t>
  </si>
  <si>
    <t>A0A0M8P8X0_9EURO</t>
  </si>
  <si>
    <t>A0A0M8P8X0</t>
  </si>
  <si>
    <t>A0A0M8PAR7_9EURO</t>
  </si>
  <si>
    <t>A0A0M8PAR7</t>
  </si>
  <si>
    <t>A0A0M8QDL5_9ACTN</t>
  </si>
  <si>
    <t>A0A0M8QDL5</t>
  </si>
  <si>
    <t>A0A0M8QG99_9ACTN</t>
  </si>
  <si>
    <t>A0A0M8QG99</t>
  </si>
  <si>
    <t>A0A0M8QM88_9ACTN</t>
  </si>
  <si>
    <t>A0A0M8QM88</t>
  </si>
  <si>
    <t>A0A0M8QQM0_9ACTN</t>
  </si>
  <si>
    <t>A0A0M8QQM0</t>
  </si>
  <si>
    <t>A0A0M8QSS9_9ACTN</t>
  </si>
  <si>
    <t>A0A0M8QSS9</t>
  </si>
  <si>
    <t>A0A0M8SWS3_9ACTN</t>
  </si>
  <si>
    <t>A0A0M8SWS3</t>
  </si>
  <si>
    <t>A0A0M8TC29_9ACTN</t>
  </si>
  <si>
    <t>A0A0M8TC29</t>
  </si>
  <si>
    <t>A0A0M8TFU4_9ACTN</t>
  </si>
  <si>
    <t>A0A0M8TFU4</t>
  </si>
  <si>
    <t>A0A0M8TK01_9ACTN</t>
  </si>
  <si>
    <t>A0A0M8TK01</t>
  </si>
  <si>
    <t>A0A0M8TM42_9ACTN</t>
  </si>
  <si>
    <t>A0A0M8TM42</t>
  </si>
  <si>
    <t>A0A0M8TRT9_9ACTN</t>
  </si>
  <si>
    <t>A0A0M8TRT9</t>
  </si>
  <si>
    <t>A0A0M8VQA1_9ACTN</t>
  </si>
  <si>
    <t>A0A0M8VQA1</t>
  </si>
  <si>
    <t>A0A0M8W426_9NOCA</t>
  </si>
  <si>
    <t>A0A0M8W426</t>
  </si>
  <si>
    <t>A0A0M8W992_9ACTN</t>
  </si>
  <si>
    <t>A0A0M8W992</t>
  </si>
  <si>
    <t>A0A0M8WDX3_9NOCA</t>
  </si>
  <si>
    <t>A0A0M8WDX3</t>
  </si>
  <si>
    <t>A0A0M8WFH5_9NOCA</t>
  </si>
  <si>
    <t>A0A0M8WFH5</t>
  </si>
  <si>
    <t>A0A0M8WJE2_9NOCA</t>
  </si>
  <si>
    <t>A0A0M8WJE2</t>
  </si>
  <si>
    <t>A0A0M8WUZ2_9ACTN</t>
  </si>
  <si>
    <t>A0A0M8WUZ2</t>
  </si>
  <si>
    <t>A0A0M8WX57_9ACTN</t>
  </si>
  <si>
    <t>A0A0M8WX57</t>
  </si>
  <si>
    <t>A0A0M8XFE2_9ACTN</t>
  </si>
  <si>
    <t>A0A0M8XFE2</t>
  </si>
  <si>
    <t>A0A0M8XVG5_9PSEU</t>
  </si>
  <si>
    <t>A0A0M8XVG5</t>
  </si>
  <si>
    <t>A0A0M8Y3Y3_9PSEU</t>
  </si>
  <si>
    <t>A0A0M8Y3Y3</t>
  </si>
  <si>
    <t>A0A0M8Y5W9_9PSEU</t>
  </si>
  <si>
    <t>A0A0M8Y5W9</t>
  </si>
  <si>
    <t>A0A0M8YBB9_9PSEU</t>
  </si>
  <si>
    <t>A0A0M8YBB9</t>
  </si>
  <si>
    <t>A0A0M8YBZ2_9PSEU</t>
  </si>
  <si>
    <t>A0A0M8YBZ2</t>
  </si>
  <si>
    <t>A0A0M8YEX6_9PSEU</t>
  </si>
  <si>
    <t>A0A0M8YEX6</t>
  </si>
  <si>
    <t>A0A0M8YKV3_9PSEU</t>
  </si>
  <si>
    <t>A0A0M8YKV3</t>
  </si>
  <si>
    <t>A0A0M8YPE4_9ACTN</t>
  </si>
  <si>
    <t>A0A0M8YPE4</t>
  </si>
  <si>
    <t>A0A0M8YR00_9ACTN</t>
  </si>
  <si>
    <t>A0A0M8YR00</t>
  </si>
  <si>
    <t>A0A0M8ZPA6_9HYME</t>
  </si>
  <si>
    <t>A0A0M8ZPA6</t>
  </si>
  <si>
    <t>A0A0M8ZTU4_9HYME</t>
  </si>
  <si>
    <t>A0A0M8ZTU4</t>
  </si>
  <si>
    <t>A0A0M9A3L6_9HYME</t>
  </si>
  <si>
    <t>A0A0M9A3L6</t>
  </si>
  <si>
    <t>PF16740</t>
  </si>
  <si>
    <t>PF16740.4 Spindle and kinetochore-associated protein 2</t>
  </si>
  <si>
    <t>A0A0M9A7E0_9HYME</t>
  </si>
  <si>
    <t>A0A0M9A7E0</t>
  </si>
  <si>
    <t>A0A0M9F4Y7_9HYPO</t>
  </si>
  <si>
    <t>A0A0M9F4Y7</t>
  </si>
  <si>
    <t>A0A0M9GJG5_9PSED</t>
  </si>
  <si>
    <t>A0A0M9GJG5</t>
  </si>
  <si>
    <t>A0A0M9WK33_9EURO</t>
  </si>
  <si>
    <t>A0A0M9WK33</t>
  </si>
  <si>
    <t>A0A0M9XAW9_9ACTN</t>
  </si>
  <si>
    <t>A0A0M9XAW9</t>
  </si>
  <si>
    <t>A0A0M9Y8W1_9ACTN</t>
  </si>
  <si>
    <t>A0A0M9Y8W1</t>
  </si>
  <si>
    <t>A0A0M9YRC8_9ACTN</t>
  </si>
  <si>
    <t>A0A0M9YRC8</t>
  </si>
  <si>
    <t>A0A0M9YV68_9ACTN</t>
  </si>
  <si>
    <t>A0A0M9YV68</t>
  </si>
  <si>
    <t>A0A0M9YW05_9ACTN</t>
  </si>
  <si>
    <t>A0A0M9YW05</t>
  </si>
  <si>
    <t>A0A0M9ZEK2_9ACTN</t>
  </si>
  <si>
    <t>A0A0M9ZEK2</t>
  </si>
  <si>
    <t>A0A0M9ZI41_9ACTN</t>
  </si>
  <si>
    <t>A0A0M9ZI41</t>
  </si>
  <si>
    <t>A0A0N0A069_9NOCA</t>
  </si>
  <si>
    <t>A0A0N0A069</t>
  </si>
  <si>
    <t>A0A0N0A1P9_9NOCA</t>
  </si>
  <si>
    <t>A0A0N0A1P9</t>
  </si>
  <si>
    <t>A0A0N0ANK1_9PSEU</t>
  </si>
  <si>
    <t>A0A0N0ANK1</t>
  </si>
  <si>
    <t>A0A0N0ASB9_9ACTN</t>
  </si>
  <si>
    <t>A0A0N0ASB9</t>
  </si>
  <si>
    <t>A0A0N0ASX5_9PSEU</t>
  </si>
  <si>
    <t>A0A0N0ASX5</t>
  </si>
  <si>
    <t>A0A0N0AYL1_9ACTN</t>
  </si>
  <si>
    <t>A0A0N0AYL1</t>
  </si>
  <si>
    <t>A0A0N0BGW6_9HYME</t>
  </si>
  <si>
    <t>A0A0N0BGW6</t>
  </si>
  <si>
    <t>A0A0N0GKU4_9NEIS</t>
  </si>
  <si>
    <t>A0A0N0GKU4</t>
  </si>
  <si>
    <t>A0A0N0H6Q1_9ACTN</t>
  </si>
  <si>
    <t>A0A0N0H6Q1</t>
  </si>
  <si>
    <t>A0A0N0MQI8_9ACTN</t>
  </si>
  <si>
    <t>A0A0N0MQI8</t>
  </si>
  <si>
    <t>A0A0N0MRZ2_9ACTN</t>
  </si>
  <si>
    <t>A0A0N0MRZ2</t>
  </si>
  <si>
    <t>A0A0N0MZI1_9ACTN</t>
  </si>
  <si>
    <t>A0A0N0MZI1</t>
  </si>
  <si>
    <t>A0A0N0NDC4_9ACTN</t>
  </si>
  <si>
    <t>A0A0N0NDC4</t>
  </si>
  <si>
    <t>A0A0N0SXB2_9ACTN</t>
  </si>
  <si>
    <t>A0A0N0SXB2</t>
  </si>
  <si>
    <t>A0A0N0SXR2_9ACTN</t>
  </si>
  <si>
    <t>A0A0N0SXR2</t>
  </si>
  <si>
    <t>A0A0N0T8R8_9NOCA</t>
  </si>
  <si>
    <t>A0A0N0T8R8</t>
  </si>
  <si>
    <t>A0A0N0TDQ6_9ACTN</t>
  </si>
  <si>
    <t>A0A0N0TDQ6</t>
  </si>
  <si>
    <t>A0A0N0TMF8_9ACTN</t>
  </si>
  <si>
    <t>A0A0N0TMF8</t>
  </si>
  <si>
    <t>A0A0N0TNJ6_9ACTN</t>
  </si>
  <si>
    <t>A0A0N0TNJ6</t>
  </si>
  <si>
    <t>A0A0N0YQ44_9ACTN</t>
  </si>
  <si>
    <t>A0A0N0YQ44</t>
  </si>
  <si>
    <t>A0A0N0YZC4_9ACTN</t>
  </si>
  <si>
    <t>A0A0N0YZC4</t>
  </si>
  <si>
    <t>A0A0N0Z1E0_9ACTN</t>
  </si>
  <si>
    <t>A0A0N0Z1E0</t>
  </si>
  <si>
    <t>A0A0N0Z8P7_9GAMM</t>
  </si>
  <si>
    <t>A0A0N0Z8P7</t>
  </si>
  <si>
    <t>A0A0N1EMG5_9GAMM</t>
  </si>
  <si>
    <t>A0A0N1EMG5</t>
  </si>
  <si>
    <t>A0A0N1ENI9_9GAMM</t>
  </si>
  <si>
    <t>A0A0N1ENI9</t>
  </si>
  <si>
    <t>A0A0N1FMH2_9ACTN</t>
  </si>
  <si>
    <t>A0A0N1FMH2</t>
  </si>
  <si>
    <t>A0A0N1FT25_9ACTN</t>
  </si>
  <si>
    <t>A0A0N1FT25</t>
  </si>
  <si>
    <t>A0A0N1G271_9ACTN</t>
  </si>
  <si>
    <t>A0A0N1G271</t>
  </si>
  <si>
    <t>A0A0N1H1M6_9ACTN</t>
  </si>
  <si>
    <t>A0A0N1H1M6</t>
  </si>
  <si>
    <t>A0A0N1IAX9_PAPMA</t>
  </si>
  <si>
    <t>A0A0N1IAX9</t>
  </si>
  <si>
    <t>A0A0N1IGX4_PAPMA</t>
  </si>
  <si>
    <t>A0A0N1IGX4</t>
  </si>
  <si>
    <t>A0A0N1KE30_9ACTN</t>
  </si>
  <si>
    <t>A0A0N1KE30</t>
  </si>
  <si>
    <t>A0A0N1NFJ2_9ACTN</t>
  </si>
  <si>
    <t>A0A0N1NFJ2</t>
  </si>
  <si>
    <t>A0A0N1NRE4_9ACTN</t>
  </si>
  <si>
    <t>A0A0N1NRE4</t>
  </si>
  <si>
    <t>A0A0N1NSM9_9ACTN</t>
  </si>
  <si>
    <t>A0A0N1NSM9</t>
  </si>
  <si>
    <t>A0A0N1NTP4_9ACTN</t>
  </si>
  <si>
    <t>A0A0N1NTP4</t>
  </si>
  <si>
    <t>A0A0N1NWW7_9ACTN</t>
  </si>
  <si>
    <t>A0A0N1NWW7</t>
  </si>
  <si>
    <t>A0A0N7F3T0_9PSEU</t>
  </si>
  <si>
    <t>A0A0N7F3T0</t>
  </si>
  <si>
    <t>A0A0N7GXR2_9GAMM</t>
  </si>
  <si>
    <t>A0A0N7GXR2</t>
  </si>
  <si>
    <t>A0A0N8NYW9_DROAN</t>
  </si>
  <si>
    <t>A0A0N8NYW9</t>
  </si>
  <si>
    <t>A0A0N9HU82_9PSEU</t>
  </si>
  <si>
    <t>A0A0N9HU82</t>
  </si>
  <si>
    <t>A0A0N9HUZ7_9PSEU</t>
  </si>
  <si>
    <t>A0A0N9HUZ7</t>
  </si>
  <si>
    <t>A0A0N9IAT7_9PSEU</t>
  </si>
  <si>
    <t>A0A0N9IAT7</t>
  </si>
  <si>
    <t>A0A0N9W1S2_9GAMM</t>
  </si>
  <si>
    <t>A0A0N9W1S2</t>
  </si>
  <si>
    <t>A0A0P1ACY8_9STRA</t>
  </si>
  <si>
    <t>A0A0P1ACY8</t>
  </si>
  <si>
    <t>A0A0P1ADF6_9STRA</t>
  </si>
  <si>
    <t>A0A0P1ADF6</t>
  </si>
  <si>
    <t>A0A0P4U5V5_ROSNE</t>
  </si>
  <si>
    <t>A0A0P4U5V5</t>
  </si>
  <si>
    <t>A0A0P5Z421_9CRUS</t>
  </si>
  <si>
    <t>A0A0P5Z421</t>
  </si>
  <si>
    <t>A0A0P5ZNA8_9CRUS</t>
  </si>
  <si>
    <t>A0A0P5ZNA8</t>
  </si>
  <si>
    <t>A0A0P7AKK7_9HYPO</t>
  </si>
  <si>
    <t>A0A0P7AKK7</t>
  </si>
  <si>
    <t>A0A0P7AKS7_9HYPO</t>
  </si>
  <si>
    <t>A0A0P7AKS7</t>
  </si>
  <si>
    <t>A0A0P9AA33_DROAN</t>
  </si>
  <si>
    <t>A0A0P9AA33</t>
  </si>
  <si>
    <t>A0A0Q0PDZ9_9GAMM</t>
  </si>
  <si>
    <t>A0A0Q0PDZ9</t>
  </si>
  <si>
    <t>A0A0Q4H5G9_9MICO</t>
  </si>
  <si>
    <t>A0A0Q4H5G9</t>
  </si>
  <si>
    <t>A0A0Q4N2S2_9GAMM</t>
  </si>
  <si>
    <t>A0A0Q4N2S2</t>
  </si>
  <si>
    <t>A0A0Q8PME7_9ACTN</t>
  </si>
  <si>
    <t>A0A0Q8PME7</t>
  </si>
  <si>
    <t>A0A0Q8Q149_9ACTN</t>
  </si>
  <si>
    <t>A0A0Q8Q149</t>
  </si>
  <si>
    <t>A0A0Q9CPZ7_9CELL</t>
  </si>
  <si>
    <t>A0A0Q9CPZ7</t>
  </si>
  <si>
    <t>A0A0Q9CTU7_9CELL</t>
  </si>
  <si>
    <t>A0A0Q9CTU7</t>
  </si>
  <si>
    <t>A0A0Q9D495_9CELL</t>
  </si>
  <si>
    <t>A0A0Q9D495</t>
  </si>
  <si>
    <t>A0A0Q9ERF0_9GAMM</t>
  </si>
  <si>
    <t>A0A0Q9ERF0</t>
  </si>
  <si>
    <t>A0A0Q9WH02_DROVI</t>
  </si>
  <si>
    <t>A0A0Q9WH02</t>
  </si>
  <si>
    <t>A0A0Q9X884_DROMO</t>
  </si>
  <si>
    <t>A0A0Q9X884</t>
  </si>
  <si>
    <t>A0A0Q9X888_DROMO</t>
  </si>
  <si>
    <t>A0A0Q9X888</t>
  </si>
  <si>
    <t>A0A0Q9XI58_DROMO</t>
  </si>
  <si>
    <t>A0A0Q9XI58</t>
  </si>
  <si>
    <t>A0A0Q9Y006_9BACI</t>
  </si>
  <si>
    <t>A0A0Q9Y006</t>
  </si>
  <si>
    <t>A0A0Q9Y2Q1_9BACI</t>
  </si>
  <si>
    <t>A0A0Q9Y2Q1</t>
  </si>
  <si>
    <t>A0A0R0DI21_9GAMM</t>
  </si>
  <si>
    <t>A0A0R0DI21</t>
  </si>
  <si>
    <t>A0A0R2HYP5_CARDV</t>
  </si>
  <si>
    <t>A0A0R2HYP5</t>
  </si>
  <si>
    <t>A0A0R2HYP6_CARDV</t>
  </si>
  <si>
    <t>A0A0R2HYP6</t>
  </si>
  <si>
    <t>A0A0R2I1D7_CARDV</t>
  </si>
  <si>
    <t>A0A0R2I1D7</t>
  </si>
  <si>
    <t>A0A0R2I2V5_CARDV</t>
  </si>
  <si>
    <t>A0A0R2I2V5</t>
  </si>
  <si>
    <t>A0A0R3NY70_DROPS</t>
  </si>
  <si>
    <t>A0A0R3NY70</t>
  </si>
  <si>
    <t>A0A0S2DNX6_LYSEN</t>
  </si>
  <si>
    <t>A0A0S2DNX6</t>
  </si>
  <si>
    <t>A0A0S2DP29_LYSEN</t>
  </si>
  <si>
    <t>A0A0S2DP29</t>
  </si>
  <si>
    <t>A0A0S2F4T6_9GAMM</t>
  </si>
  <si>
    <t>A0A0S2F4T6</t>
  </si>
  <si>
    <t>A0A0S2JBH8_9GAMM</t>
  </si>
  <si>
    <t>A0A0S2JBH8</t>
  </si>
  <si>
    <t>A0A0S2K823_9GAMM</t>
  </si>
  <si>
    <t>A0A0S2K823</t>
  </si>
  <si>
    <t>A0A0S2K8G1_9GAMM</t>
  </si>
  <si>
    <t>A0A0S2K8G1</t>
  </si>
  <si>
    <t>A0A0S3FW85_9FLAO</t>
  </si>
  <si>
    <t>A0A0S3FW85</t>
  </si>
  <si>
    <t>A0A0S4K5K2_9BURK</t>
  </si>
  <si>
    <t>A0A0S4K5K2</t>
  </si>
  <si>
    <t>A0A0S6XPF3_9FUNG</t>
  </si>
  <si>
    <t>A0A0S6XPF3</t>
  </si>
  <si>
    <t>A0A0S7DLV5_9EURO</t>
  </si>
  <si>
    <t>A0A0S7DLV5</t>
  </si>
  <si>
    <t>A0A0S7DPS2_9EURO</t>
  </si>
  <si>
    <t>A0A0S7DPS2</t>
  </si>
  <si>
    <t>A0A0S7DYK1_9EURO</t>
  </si>
  <si>
    <t>A0A0S7DYK1</t>
  </si>
  <si>
    <t>A0A0S7E6Q6_9EURO</t>
  </si>
  <si>
    <t>A0A0S7E6Q6</t>
  </si>
  <si>
    <t>A0A0S8A7C3_9GAMM</t>
  </si>
  <si>
    <t>A0A0S8A7C3</t>
  </si>
  <si>
    <t>A0A0T6AW30_9SCAR</t>
  </si>
  <si>
    <t>A0A0T6AW30</t>
  </si>
  <si>
    <t>A0A0T6BHS6_9SCAR</t>
  </si>
  <si>
    <t>A0A0T6BHS6</t>
  </si>
  <si>
    <t>A0A0T6LX03_9ACTN</t>
  </si>
  <si>
    <t>A0A0T6LX03</t>
  </si>
  <si>
    <t>A0A0T6UP62_9PSED</t>
  </si>
  <si>
    <t>A0A0T6UP62</t>
  </si>
  <si>
    <t>A0A0T9L5H7_9GAMM</t>
  </si>
  <si>
    <t>A0A0T9L5H7</t>
  </si>
  <si>
    <t>A0A0U1ATL3_9MYCO</t>
  </si>
  <si>
    <t>A0A0U1ATL3</t>
  </si>
  <si>
    <t>A0A0U1MA04_9EURO</t>
  </si>
  <si>
    <t>A0A0U1MA04</t>
  </si>
  <si>
    <t>A0A0U3EPF0_9BURK</t>
  </si>
  <si>
    <t>A0A0U3EPF0</t>
  </si>
  <si>
    <t>A0A0U3EZD6_9ACTN</t>
  </si>
  <si>
    <t>A0A0U3EZD6</t>
  </si>
  <si>
    <t>A0A0U3F2Q4_9ACTN</t>
  </si>
  <si>
    <t>A0A0U3F2Q4</t>
  </si>
  <si>
    <t>A0A0U3F3J2_9ACTN</t>
  </si>
  <si>
    <t>A0A0U3F3J2</t>
  </si>
  <si>
    <t>A0A0U3NG46_9ACTN</t>
  </si>
  <si>
    <t>A0A0U3NG46</t>
  </si>
  <si>
    <t>A0A0U3PJ68_9ACTN</t>
  </si>
  <si>
    <t>A0A0U3PJ68</t>
  </si>
  <si>
    <t>A0A0U4VF26_9GAMM</t>
  </si>
  <si>
    <t>A0A0U4VF26</t>
  </si>
  <si>
    <t>PF14600</t>
  </si>
  <si>
    <t>PF14600.5 Cellulose-binding domain</t>
  </si>
  <si>
    <t>A0A0U5A4J3_9EURO</t>
  </si>
  <si>
    <t>A0A0U5A4J3</t>
  </si>
  <si>
    <t>A0A0U5GC36_9EURO</t>
  </si>
  <si>
    <t>A0A0U5GC36</t>
  </si>
  <si>
    <t>A0A0U5GSG2_9EURO</t>
  </si>
  <si>
    <t>A0A0U5GSG2</t>
  </si>
  <si>
    <t>A0A0U9HJ34_KLEFL</t>
  </si>
  <si>
    <t>A0A0U9HJ34</t>
  </si>
  <si>
    <t>A0A0V7ZJ72_9CYAN</t>
  </si>
  <si>
    <t>A0A0V7ZJ72</t>
  </si>
  <si>
    <t>A0A0V8SFL6_9CELL</t>
  </si>
  <si>
    <t>A0A0V8SFL6</t>
  </si>
  <si>
    <t>A0A0V8TBD5_9CELL</t>
  </si>
  <si>
    <t>A0A0V8TBD5</t>
  </si>
  <si>
    <t>A0A0W0F468_9AGAR</t>
  </si>
  <si>
    <t>A0A0W0F468</t>
  </si>
  <si>
    <t>A0A0W0F489_9AGAR</t>
  </si>
  <si>
    <t>A0A0W0F489</t>
  </si>
  <si>
    <t>A0A0W0F5X8_9AGAR</t>
  </si>
  <si>
    <t>A0A0W0F5X8</t>
  </si>
  <si>
    <t>A0A0W0G351_9AGAR</t>
  </si>
  <si>
    <t>A0A0W0G351</t>
  </si>
  <si>
    <t>A0A0W0SDU5_9GAMM</t>
  </si>
  <si>
    <t>A0A0W0SDU5</t>
  </si>
  <si>
    <t>A0A0W0VG07_9GAMM</t>
  </si>
  <si>
    <t>A0A0W0VG07</t>
  </si>
  <si>
    <t>A0A0W0XN77_9GAMM</t>
  </si>
  <si>
    <t>A0A0W0XN77</t>
  </si>
  <si>
    <t>A0A0W1A4R9_9GAMM</t>
  </si>
  <si>
    <t>A0A0W1A4R9</t>
  </si>
  <si>
    <t>A0A0W1AG78_9GAMM</t>
  </si>
  <si>
    <t>A0A0W1AG78</t>
  </si>
  <si>
    <t>A0A0W1AP50_9GAMM</t>
  </si>
  <si>
    <t>A0A0W1AP50</t>
  </si>
  <si>
    <t>A0A0W1NHA6_9ACTN</t>
  </si>
  <si>
    <t>A0A0W1NHA6</t>
  </si>
  <si>
    <t>A0A0W1NHQ7_9ACTN</t>
  </si>
  <si>
    <t>A0A0W1NHQ7</t>
  </si>
  <si>
    <t>A0A0W1NLF6_9ACTN</t>
  </si>
  <si>
    <t>A0A0W1NLF6</t>
  </si>
  <si>
    <t>A0A0W1NPR3_9ACTN</t>
  </si>
  <si>
    <t>A0A0W1NPR3</t>
  </si>
  <si>
    <t>A0A0W1NUD7_9ACTN</t>
  </si>
  <si>
    <t>A0A0W1NUD7</t>
  </si>
  <si>
    <t>A0A0W7WT11_9ACTN</t>
  </si>
  <si>
    <t>A0A0W7WT11</t>
  </si>
  <si>
    <t>A0A0W7WX54_9ACTN</t>
  </si>
  <si>
    <t>A0A0W7WX54</t>
  </si>
  <si>
    <t>A0A0W7WXA2_9ACTN</t>
  </si>
  <si>
    <t>A0A0W7WXA2</t>
  </si>
  <si>
    <t>A0A0W7X2Y6_9ACTN</t>
  </si>
  <si>
    <t>A0A0W7X2Y6</t>
  </si>
  <si>
    <t>A0A0W7X8U1_9ACTN</t>
  </si>
  <si>
    <t>A0A0W7X8U1</t>
  </si>
  <si>
    <t>A0A0W7X989_9ACTN</t>
  </si>
  <si>
    <t>A0A0W7X989</t>
  </si>
  <si>
    <t>A0A0W8C962_PHYNI</t>
  </si>
  <si>
    <t>A0A0W8C962</t>
  </si>
  <si>
    <t>A0A0W8C966_PHYNI</t>
  </si>
  <si>
    <t>A0A0W8C966</t>
  </si>
  <si>
    <t>A0A0W8CSW1_PHYNI</t>
  </si>
  <si>
    <t>A0A0W8CSW1</t>
  </si>
  <si>
    <t>A0A0W8D5B6_PHYNI</t>
  </si>
  <si>
    <t>A0A0W8D5B6</t>
  </si>
  <si>
    <t>A0A0W8D888_PHYNI</t>
  </si>
  <si>
    <t>A0A0W8D888</t>
  </si>
  <si>
    <t>A0A0W8DHN8_PHYNI</t>
  </si>
  <si>
    <t>A0A0W8DHN8</t>
  </si>
  <si>
    <t>A0A0X1T628_PSEAA</t>
  </si>
  <si>
    <t>A0A0X1T628</t>
  </si>
  <si>
    <t>A0A0X1T7U3_PSEAA</t>
  </si>
  <si>
    <t>A0A0X1T7U3</t>
  </si>
  <si>
    <t>A0A0X3S4V1_9ACTN</t>
  </si>
  <si>
    <t>A0A0X3S4V1</t>
  </si>
  <si>
    <t>A0A0X3SJ75_9ACTN</t>
  </si>
  <si>
    <t>A0A0X3SJ75</t>
  </si>
  <si>
    <t>A0A0X3SRS9_9ACTN</t>
  </si>
  <si>
    <t>A0A0X3SRS9</t>
  </si>
  <si>
    <t>A0A0X3USH8_9ACTN</t>
  </si>
  <si>
    <t>A0A0X3USH8</t>
  </si>
  <si>
    <t>A0A0X3UUP2_9ACTN</t>
  </si>
  <si>
    <t>A0A0X3UUP2</t>
  </si>
  <si>
    <t>A0A0X3UXT7_9ACTN</t>
  </si>
  <si>
    <t>A0A0X3UXT7</t>
  </si>
  <si>
    <t>A0A0X3UYM2_9ACTN</t>
  </si>
  <si>
    <t>A0A0X3UYM2</t>
  </si>
  <si>
    <t>A0A0X3UYT7_9ACTN</t>
  </si>
  <si>
    <t>A0A0X3UYT7</t>
  </si>
  <si>
    <t>A0A0X3V4T5_9ACTN</t>
  </si>
  <si>
    <t>A0A0X3V4T5</t>
  </si>
  <si>
    <t>A0A0X3V9G9_9ACTN</t>
  </si>
  <si>
    <t>A0A0X3V9G9</t>
  </si>
  <si>
    <t>A0A0X3W6G2_9ACTN</t>
  </si>
  <si>
    <t>A0A0X3W6G2</t>
  </si>
  <si>
    <t>A0A0X3W8Z9_9ACTN</t>
  </si>
  <si>
    <t>A0A0X3W8Z9</t>
  </si>
  <si>
    <t>A0A0X3W990_9ACTN</t>
  </si>
  <si>
    <t>A0A0X3W990</t>
  </si>
  <si>
    <t>A0A0X3WET2_9ACTN</t>
  </si>
  <si>
    <t>A0A0X3WET2</t>
  </si>
  <si>
    <t>A0A0X3WQW4_9ACTN</t>
  </si>
  <si>
    <t>A0A0X3WQW4</t>
  </si>
  <si>
    <t>A0A0X3X2R4_9ACTN</t>
  </si>
  <si>
    <t>A0A0X3X2R4</t>
  </si>
  <si>
    <t>A0A0X3X575_9ACTN</t>
  </si>
  <si>
    <t>A0A0X3X575</t>
  </si>
  <si>
    <t>A0A0X3XQM1_9ACTN</t>
  </si>
  <si>
    <t>A0A0X3XQM1</t>
  </si>
  <si>
    <t>A0A0X3XRR5_9ACTN</t>
  </si>
  <si>
    <t>A0A0X3XRR5</t>
  </si>
  <si>
    <t>A0A0X3XX52_9ACTN</t>
  </si>
  <si>
    <t>A0A0X3XX52</t>
  </si>
  <si>
    <t>A0A0X3XXY6_9ACTN</t>
  </si>
  <si>
    <t>A0A0X3XXY6</t>
  </si>
  <si>
    <t>A0A0X8GLV7_9BURK</t>
  </si>
  <si>
    <t>A0A0X8GLV7</t>
  </si>
  <si>
    <t>A0A100I8D8_ASPNG</t>
  </si>
  <si>
    <t>A0A100I8D8</t>
  </si>
  <si>
    <t>A0A101JBR4_9ACTN</t>
  </si>
  <si>
    <t>A0A101JBR4</t>
  </si>
  <si>
    <t>A0A101JC44_9ACTN</t>
  </si>
  <si>
    <t>A0A101JC44</t>
  </si>
  <si>
    <t>A0A101JKM1_9ACTN</t>
  </si>
  <si>
    <t>A0A101JKM1</t>
  </si>
  <si>
    <t>A0A101JQH6_9ACTN</t>
  </si>
  <si>
    <t>A0A101JQH6</t>
  </si>
  <si>
    <t>A0A101M746_9GAMM</t>
  </si>
  <si>
    <t>A0A101M746</t>
  </si>
  <si>
    <t>A0A101MC66_9EURO</t>
  </si>
  <si>
    <t>A0A101MC66</t>
  </si>
  <si>
    <t>A0A101MF58_9EURO</t>
  </si>
  <si>
    <t>A0A101MF58</t>
  </si>
  <si>
    <t>A0A101MRA2_9EURO</t>
  </si>
  <si>
    <t>A0A101MRA2</t>
  </si>
  <si>
    <t>A0A101NJY1_9ACTN</t>
  </si>
  <si>
    <t>A0A101NJY1</t>
  </si>
  <si>
    <t>A0A101NNA6_9ACTN</t>
  </si>
  <si>
    <t>A0A101NNA6</t>
  </si>
  <si>
    <t>A0A101NWZ1_9ACTN</t>
  </si>
  <si>
    <t>A0A101NWZ1</t>
  </si>
  <si>
    <t>A0A101NXY3_9ACTN</t>
  </si>
  <si>
    <t>A0A101NXY3</t>
  </si>
  <si>
    <t>A0A101P4T5_9ACTN</t>
  </si>
  <si>
    <t>A0A101P4T5</t>
  </si>
  <si>
    <t>A0A101QNV2_9ACTN</t>
  </si>
  <si>
    <t>A0A101QNV2</t>
  </si>
  <si>
    <t>A0A101QVB3_9ACTN</t>
  </si>
  <si>
    <t>A0A101QVB3</t>
  </si>
  <si>
    <t>A0A101QW21_9ACTN</t>
  </si>
  <si>
    <t>A0A101QW21</t>
  </si>
  <si>
    <t>A0A101R1Y5_9ACTN</t>
  </si>
  <si>
    <t>A0A101R1Y5</t>
  </si>
  <si>
    <t>A0A101R282_9ACTN</t>
  </si>
  <si>
    <t>A0A101R282</t>
  </si>
  <si>
    <t>A0A101T1G0_9ACTN</t>
  </si>
  <si>
    <t>A0A101T1G0</t>
  </si>
  <si>
    <t>A0A101T221_9ACTN</t>
  </si>
  <si>
    <t>A0A101T221</t>
  </si>
  <si>
    <t>A0A101TA25_9ACTN</t>
  </si>
  <si>
    <t>A0A101TA25</t>
  </si>
  <si>
    <t>A0A101TD05_9ACTN</t>
  </si>
  <si>
    <t>A0A101TD05</t>
  </si>
  <si>
    <t>A0A101UT20_9ACTN</t>
  </si>
  <si>
    <t>A0A101UT20</t>
  </si>
  <si>
    <t>A0A101V0R6_9ACTN</t>
  </si>
  <si>
    <t>A0A101V0R6</t>
  </si>
  <si>
    <t>A0A103DW21_9BURK</t>
  </si>
  <si>
    <t>A0A103DW21</t>
  </si>
  <si>
    <t>A0A108UBE3_9GAMM</t>
  </si>
  <si>
    <t>A0A108UBE3</t>
  </si>
  <si>
    <t>A0A108UBG8_9GAMM</t>
  </si>
  <si>
    <t>A0A108UBG8</t>
  </si>
  <si>
    <t>A0A109IF81_9ACTN</t>
  </si>
  <si>
    <t>A0A109IF81</t>
  </si>
  <si>
    <t>A0A109IKZ9_9ACTN</t>
  </si>
  <si>
    <t>A0A109IKZ9</t>
  </si>
  <si>
    <t>A0A109ILK7_9ACTN</t>
  </si>
  <si>
    <t>A0A109ILK7</t>
  </si>
  <si>
    <t>A0A117IXI4_9ACTN</t>
  </si>
  <si>
    <t>A0A117IXI4</t>
  </si>
  <si>
    <t>A0A117PTZ2_9ACTN</t>
  </si>
  <si>
    <t>A0A117PTZ2</t>
  </si>
  <si>
    <t>A0A117PWN3_9ACTN</t>
  </si>
  <si>
    <t>A0A117PWN3</t>
  </si>
  <si>
    <t>A0A117QKD5_9ACTN</t>
  </si>
  <si>
    <t>A0A117QKD5</t>
  </si>
  <si>
    <t>A0A117RBX6_9ACTN</t>
  </si>
  <si>
    <t>A0A117RBX6</t>
  </si>
  <si>
    <t>A0A117RCH1_9ACTN</t>
  </si>
  <si>
    <t>A0A117RCH1</t>
  </si>
  <si>
    <t>A0A117S0A4_9ACTN</t>
  </si>
  <si>
    <t>A0A117S0A4</t>
  </si>
  <si>
    <t>A0A117S1U4_9ACTN</t>
  </si>
  <si>
    <t>A0A117S1U4</t>
  </si>
  <si>
    <t>A0A120FA16_9ACTN</t>
  </si>
  <si>
    <t>A0A120FA16</t>
  </si>
  <si>
    <t>A0A120FA22_9ACTN</t>
  </si>
  <si>
    <t>A0A120FA22</t>
  </si>
  <si>
    <t>A0A124HRS4_9ACTN</t>
  </si>
  <si>
    <t>A0A124HRS4</t>
  </si>
  <si>
    <t>A0A124I2S7_9ACTN</t>
  </si>
  <si>
    <t>A0A124I2S7</t>
  </si>
  <si>
    <t>A0A124I5A2_9ACTN</t>
  </si>
  <si>
    <t>A0A124I5A2</t>
  </si>
  <si>
    <t>A0A124I5K5_9ACTN</t>
  </si>
  <si>
    <t>A0A124I5K5</t>
  </si>
  <si>
    <t>A0A126Z0E3_9MICO</t>
  </si>
  <si>
    <t>A0A126Z0E3</t>
  </si>
  <si>
    <t>A0A132AEP0_SARSC</t>
  </si>
  <si>
    <t>A0A132AEP0</t>
  </si>
  <si>
    <t>A0A135I5X5_9GAMM</t>
  </si>
  <si>
    <t>A0A135I5X5</t>
  </si>
  <si>
    <t>A0A135LJJ3_PENPA</t>
  </si>
  <si>
    <t>A0A135LJJ3</t>
  </si>
  <si>
    <t>A0A135LNE1_PENPA</t>
  </si>
  <si>
    <t>A0A135LNE1</t>
  </si>
  <si>
    <t>A0A135LNV5_PENPA</t>
  </si>
  <si>
    <t>A0A135LNV5</t>
  </si>
  <si>
    <t>A0A135SX81_9PEZI</t>
  </si>
  <si>
    <t>A0A135SX81</t>
  </si>
  <si>
    <t>A0A135T1U6_9PEZI</t>
  </si>
  <si>
    <t>A0A135T1U6</t>
  </si>
  <si>
    <t>A0A135TN46_9PEZI</t>
  </si>
  <si>
    <t>A0A135TN46</t>
  </si>
  <si>
    <t>A0A135U7S3_9PEZI</t>
  </si>
  <si>
    <t>A0A135U7S3</t>
  </si>
  <si>
    <t>A0A135U8L7_9PEZI</t>
  </si>
  <si>
    <t>A0A135U8L7</t>
  </si>
  <si>
    <t>A0A135UQD8_9PEZI</t>
  </si>
  <si>
    <t>A0A135UQD8</t>
  </si>
  <si>
    <t>A0A135UYW4_9PEZI</t>
  </si>
  <si>
    <t>A0A135UYW4</t>
  </si>
  <si>
    <t>A0A135V3Z7_9PEZI</t>
  </si>
  <si>
    <t>A0A135V3Z7</t>
  </si>
  <si>
    <t>A0A136J859_9PEZI</t>
  </si>
  <si>
    <t>A0A136J859</t>
  </si>
  <si>
    <t>A0A136JJM6_9PEZI</t>
  </si>
  <si>
    <t>A0A136JJM6</t>
  </si>
  <si>
    <t>A0A136PIA2_9ACTN</t>
  </si>
  <si>
    <t>A0A136PIA2</t>
  </si>
  <si>
    <t>A0A136PMN8_9ACTN</t>
  </si>
  <si>
    <t>A0A136PMN8</t>
  </si>
  <si>
    <t>A0A136PUD3_9ACTN</t>
  </si>
  <si>
    <t>A0A136PUD3</t>
  </si>
  <si>
    <t>A0A137NXI2_CONC2</t>
  </si>
  <si>
    <t>A0A137NXI2</t>
  </si>
  <si>
    <t>A0A137NXM3_CONC2</t>
  </si>
  <si>
    <t>A0A137NXM3</t>
  </si>
  <si>
    <t>A0A137NZ48_CONC2</t>
  </si>
  <si>
    <t>A0A137NZ48</t>
  </si>
  <si>
    <t>A0A137PF12_CONC2</t>
  </si>
  <si>
    <t>A0A137PF12</t>
  </si>
  <si>
    <t>A0A137PIQ5_CONC2</t>
  </si>
  <si>
    <t>A0A137PIQ5</t>
  </si>
  <si>
    <t>A0A137Q952_9AGAR</t>
  </si>
  <si>
    <t>A0A137Q952</t>
  </si>
  <si>
    <t>A0A139ASE1_GONPR</t>
  </si>
  <si>
    <t>A0A139ASE1</t>
  </si>
  <si>
    <t>A0A139AV70_GONPR</t>
  </si>
  <si>
    <t>A0A139AV70</t>
  </si>
  <si>
    <t>A0A139H1G9_9PEZI</t>
  </si>
  <si>
    <t>A0A139H1G9</t>
  </si>
  <si>
    <t>A0A143HLZ0_9GAMM</t>
  </si>
  <si>
    <t>A0A143HLZ0</t>
  </si>
  <si>
    <t>A0A143HPI4_9GAMM</t>
  </si>
  <si>
    <t>A0A143HPI4</t>
  </si>
  <si>
    <t>A0A146G6Y6_9BACT</t>
  </si>
  <si>
    <t>A0A146G6Y6</t>
  </si>
  <si>
    <t>PF00942</t>
  </si>
  <si>
    <t>PF00942.17 Cellulose binding domain</t>
  </si>
  <si>
    <t>PF03160</t>
  </si>
  <si>
    <t>PF03160.13 Calx-beta domain</t>
  </si>
  <si>
    <t>PF00759</t>
  </si>
  <si>
    <t>PF00759.18 Glycosyl hydrolase family 9</t>
  </si>
  <si>
    <t>A0A150VDI7_9PEZI</t>
  </si>
  <si>
    <t>A0A150VDI7</t>
  </si>
  <si>
    <t>A0A151V4J3_MAGO7</t>
  </si>
  <si>
    <t>A0A151V4J3</t>
  </si>
  <si>
    <t>A0A151VB98_HYPMA</t>
  </si>
  <si>
    <t>A0A151VB98</t>
  </si>
  <si>
    <t>A0A151WHU5_9HYME</t>
  </si>
  <si>
    <t>A0A151WHU5</t>
  </si>
  <si>
    <t>A0A151WIC9_9HYME</t>
  </si>
  <si>
    <t>A0A151WIC9</t>
  </si>
  <si>
    <t>A0A151WIF1_9HYME</t>
  </si>
  <si>
    <t>A0A151WIF1</t>
  </si>
  <si>
    <t>A0A151XGH0_9HYME</t>
  </si>
  <si>
    <t>A0A151XGH0</t>
  </si>
  <si>
    <t>A0A151XHQ5_9HYME</t>
  </si>
  <si>
    <t>A0A151XHQ5</t>
  </si>
  <si>
    <t>A0A151Z4X1_9MYCE</t>
  </si>
  <si>
    <t>A0A151Z4X1</t>
  </si>
  <si>
    <t>A0A151Z9D0_9MYCE</t>
  </si>
  <si>
    <t>A0A151Z9D0</t>
  </si>
  <si>
    <t>A0A151Z9Y0_9MYCE</t>
  </si>
  <si>
    <t>A0A151Z9Y0</t>
  </si>
  <si>
    <t>A0A154NZ59_9HYME</t>
  </si>
  <si>
    <t>A0A154NZ59</t>
  </si>
  <si>
    <t>A0A154PU17_9HYME</t>
  </si>
  <si>
    <t>A0A154PU17</t>
  </si>
  <si>
    <t>A0A154PUP9_9HYME</t>
  </si>
  <si>
    <t>A0A154PUP9</t>
  </si>
  <si>
    <t>A0A158N9V9_ATTCE</t>
  </si>
  <si>
    <t>A0A158N9V9</t>
  </si>
  <si>
    <t>A0A158NDF9_ATTCE</t>
  </si>
  <si>
    <t>A0A158NDF9</t>
  </si>
  <si>
    <t>A0A158NF99_ATTCE</t>
  </si>
  <si>
    <t>A0A158NF99</t>
  </si>
  <si>
    <t>A0A158NYB1_ATTCE</t>
  </si>
  <si>
    <t>A0A158NYB1</t>
  </si>
  <si>
    <t>A0A161HW18_9MICO</t>
  </si>
  <si>
    <t>A0A161HW18</t>
  </si>
  <si>
    <t>A0A161IEA1_9MICO</t>
  </si>
  <si>
    <t>A0A161IEA1</t>
  </si>
  <si>
    <t>A0A161LQ21_9ACTN</t>
  </si>
  <si>
    <t>A0A161LQ21</t>
  </si>
  <si>
    <t>A0A161W435_9PEZI</t>
  </si>
  <si>
    <t>A0A161W435</t>
  </si>
  <si>
    <t>A0A162MBH7_9BACL</t>
  </si>
  <si>
    <t>A0A162MBH7</t>
  </si>
  <si>
    <t>A0A162NU36_9CRUS</t>
  </si>
  <si>
    <t>A0A162NU36</t>
  </si>
  <si>
    <t>A0A162NXG9_9CRUS</t>
  </si>
  <si>
    <t>A0A162NXG9</t>
  </si>
  <si>
    <t>A0A162NXI9_9CRUS</t>
  </si>
  <si>
    <t>A0A162NXI9</t>
  </si>
  <si>
    <t>A0A162SDZ3_9CRUS</t>
  </si>
  <si>
    <t>A0A162SDZ3</t>
  </si>
  <si>
    <t>A0A163CSY0_9FLAO</t>
  </si>
  <si>
    <t>A0A163CSY0</t>
  </si>
  <si>
    <t>PF00801</t>
  </si>
  <si>
    <t>PF00801.19 PKD domain</t>
  </si>
  <si>
    <t>A0A163EVH3_DIDRA</t>
  </si>
  <si>
    <t>A0A163EVH3</t>
  </si>
  <si>
    <t>A0A163JZZ9_DIDRA</t>
  </si>
  <si>
    <t>A0A163JZZ9</t>
  </si>
  <si>
    <t>A0A163MI62_DIDRA</t>
  </si>
  <si>
    <t>A0A163MI62</t>
  </si>
  <si>
    <t>A0A164ITL6_9NOCA</t>
  </si>
  <si>
    <t>A0A164ITL6</t>
  </si>
  <si>
    <t>A0A164ITM5_9NOCA</t>
  </si>
  <si>
    <t>A0A164ITM5</t>
  </si>
  <si>
    <t>A0A164J3A3_9NOCA</t>
  </si>
  <si>
    <t>A0A164J3A3</t>
  </si>
  <si>
    <t>A0A164LX70_9CRUS</t>
  </si>
  <si>
    <t>A0A164LX70</t>
  </si>
  <si>
    <t>A0A164TMG9_9CRUS</t>
  </si>
  <si>
    <t>A0A164TMG9</t>
  </si>
  <si>
    <t>A0A164W0G5_9CRUS</t>
  </si>
  <si>
    <t>A0A164W0G5</t>
  </si>
  <si>
    <t>A0A164W0H4_9CRUS</t>
  </si>
  <si>
    <t>A0A164W0H4</t>
  </si>
  <si>
    <t>A0A164XEA6_9CRUS</t>
  </si>
  <si>
    <t>A0A164XEA6</t>
  </si>
  <si>
    <t>A0A165I7T2_EXIGL</t>
  </si>
  <si>
    <t>A0A165I7T2</t>
  </si>
  <si>
    <t>A0A166B9C2_EXIGL</t>
  </si>
  <si>
    <t>A0A166B9C2</t>
  </si>
  <si>
    <t>A0A166LZP8_9PEZI</t>
  </si>
  <si>
    <t>A0A166LZP8</t>
  </si>
  <si>
    <t>A0A166MPC8_9PEZI</t>
  </si>
  <si>
    <t>A0A166MPC8</t>
  </si>
  <si>
    <t>A0A166W615_9PEZI</t>
  </si>
  <si>
    <t>A0A166W615</t>
  </si>
  <si>
    <t>A0A166ZMU5_9PEZI</t>
  </si>
  <si>
    <t>A0A166ZMU5</t>
  </si>
  <si>
    <t>A0A167BJS2_9PEZI</t>
  </si>
  <si>
    <t>A0A167BJS2</t>
  </si>
  <si>
    <t>A0A167CE43_9PEZI</t>
  </si>
  <si>
    <t>A0A167CE43</t>
  </si>
  <si>
    <t>A0A167CH28_9PEZI</t>
  </si>
  <si>
    <t>A0A167CH28</t>
  </si>
  <si>
    <t>A0A167W825_9BURK</t>
  </si>
  <si>
    <t>A0A167W825</t>
  </si>
  <si>
    <t>A0A167Y0U8_9PEZI</t>
  </si>
  <si>
    <t>A0A167Y0U8</t>
  </si>
  <si>
    <t>A0A168A5E3_9PEZI</t>
  </si>
  <si>
    <t>A0A168A5E3</t>
  </si>
  <si>
    <t>A0A168EZV2_9MICO</t>
  </si>
  <si>
    <t>A0A168EZV2</t>
  </si>
  <si>
    <t>A0A168PHT1_9BACL</t>
  </si>
  <si>
    <t>A0A168PHT1</t>
  </si>
  <si>
    <t>A0A168PQH2_9BACL</t>
  </si>
  <si>
    <t>A0A168PQH2</t>
  </si>
  <si>
    <t>A0A168R5H0_9BACL</t>
  </si>
  <si>
    <t>A0A168R5H0</t>
  </si>
  <si>
    <t>A0A170UBE6_9ACTN</t>
  </si>
  <si>
    <t>A0A170UBE6</t>
  </si>
  <si>
    <t>A0A171AT58_9ACTN</t>
  </si>
  <si>
    <t>A0A171AT58</t>
  </si>
  <si>
    <t>A0A171CWJ6_9ACTN</t>
  </si>
  <si>
    <t>A0A171CWJ6</t>
  </si>
  <si>
    <t>A0A171CYG8_9ACTN</t>
  </si>
  <si>
    <t>A0A171CYG8</t>
  </si>
  <si>
    <t>A0A171DJW2_9ACTN</t>
  </si>
  <si>
    <t>A0A171DJW2</t>
  </si>
  <si>
    <t>A0A171DP76_9ACTN</t>
  </si>
  <si>
    <t>A0A171DP76</t>
  </si>
  <si>
    <t>A0A172ZD68_9BACL</t>
  </si>
  <si>
    <t>A0A172ZD68</t>
  </si>
  <si>
    <t>A0A176KXW7_9ACTN</t>
  </si>
  <si>
    <t>A0A176KXW7</t>
  </si>
  <si>
    <t>A0A176KYA3_9ACTN</t>
  </si>
  <si>
    <t>A0A176KYA3</t>
  </si>
  <si>
    <t>A0A177C2Q2_9PLEO</t>
  </si>
  <si>
    <t>A0A177C2Q2</t>
  </si>
  <si>
    <t>A0A177C7I4_9PLEO</t>
  </si>
  <si>
    <t>A0A177C7I4</t>
  </si>
  <si>
    <t>A0A177CEV1_9PLEO</t>
  </si>
  <si>
    <t>A0A177CEV1</t>
  </si>
  <si>
    <t>A0A177CP25_9PLEO</t>
  </si>
  <si>
    <t>A0A177CP25</t>
  </si>
  <si>
    <t>A0A177DCG2_ALTAL</t>
  </si>
  <si>
    <t>A0A177DCG2</t>
  </si>
  <si>
    <t>A0A177DCW3_ALTAL</t>
  </si>
  <si>
    <t>A0A177DCW3</t>
  </si>
  <si>
    <t>A0A177DE16_ALTAL</t>
  </si>
  <si>
    <t>A0A177DE16</t>
  </si>
  <si>
    <t>A0A177HGQ9_9ACTN</t>
  </si>
  <si>
    <t>A0A177HGQ9</t>
  </si>
  <si>
    <t>A0A177HGZ4_9ACTN</t>
  </si>
  <si>
    <t>A0A177HGZ4</t>
  </si>
  <si>
    <t>A0A177HS06_9ACTN</t>
  </si>
  <si>
    <t>A0A177HS06</t>
  </si>
  <si>
    <t>A0A177WI72_BATDE</t>
  </si>
  <si>
    <t>A0A177WI72</t>
  </si>
  <si>
    <t>A0A178A7C4_9PLEO</t>
  </si>
  <si>
    <t>A0A178A7C4</t>
  </si>
  <si>
    <t>A0A178ATM2_9PLEO</t>
  </si>
  <si>
    <t>A0A178ATM2</t>
  </si>
  <si>
    <t>A0A178AZ00_9PLEO</t>
  </si>
  <si>
    <t>A0A178AZ00</t>
  </si>
  <si>
    <t>A0A178DP68_9PLEO</t>
  </si>
  <si>
    <t>A0A178DP68</t>
  </si>
  <si>
    <t>A0A178DWP8_9PLEO</t>
  </si>
  <si>
    <t>A0A178DWP8</t>
  </si>
  <si>
    <t>A0A178E6V4_9PLEO</t>
  </si>
  <si>
    <t>A0A178E6V4</t>
  </si>
  <si>
    <t>A0A194PZ50_PAPXU</t>
  </si>
  <si>
    <t>A0A194PZ50</t>
  </si>
  <si>
    <t>PF00079</t>
  </si>
  <si>
    <t>PF00079.19 Serpin (serine protease inhibitor)</t>
  </si>
  <si>
    <t>A0A194Q281_PAPXU</t>
  </si>
  <si>
    <t>A0A194Q281</t>
  </si>
  <si>
    <t>A0A194Q430_PAPXU</t>
  </si>
  <si>
    <t>A0A194Q430</t>
  </si>
  <si>
    <t>A0A194QHL8_PAPXU</t>
  </si>
  <si>
    <t>A0A194QHL8</t>
  </si>
  <si>
    <t>A0A194QW67_PAPMA</t>
  </si>
  <si>
    <t>A0A194QW67</t>
  </si>
  <si>
    <t>A0A194RNK7_PAPMA</t>
  </si>
  <si>
    <t>A0A194RNK7</t>
  </si>
  <si>
    <t>A0A194XKX4_9HELO</t>
  </si>
  <si>
    <t>A0A194XKX4</t>
  </si>
  <si>
    <t>A0A194XM84_9HELO</t>
  </si>
  <si>
    <t>A0A194XM84</t>
  </si>
  <si>
    <t>A0A194XMQ2_9HELO</t>
  </si>
  <si>
    <t>A0A194XMQ2</t>
  </si>
  <si>
    <t>A0A194XRK3_9HELO</t>
  </si>
  <si>
    <t>A0A194XRK3</t>
  </si>
  <si>
    <t>A0A1B1KM66_SERPL</t>
  </si>
  <si>
    <t>A0A1B1KM66</t>
  </si>
  <si>
    <t>A0A1B1KPU3_SERPL</t>
  </si>
  <si>
    <t>A0A1B1KPU3</t>
  </si>
  <si>
    <t>A0A1B1KUN3_SERPL</t>
  </si>
  <si>
    <t>A0A1B1KUN3</t>
  </si>
  <si>
    <t>A0KFW7_AERHH</t>
  </si>
  <si>
    <t>A0KFW7</t>
  </si>
  <si>
    <t>A1CDY2_ASPCL</t>
  </si>
  <si>
    <t>A1CDY2</t>
  </si>
  <si>
    <t>A1CN59_ASPCL</t>
  </si>
  <si>
    <t>A1CN59</t>
  </si>
  <si>
    <t>A1CP20_ASPCL</t>
  </si>
  <si>
    <t>A1CP20</t>
  </si>
  <si>
    <t>A1D1F9_NEOFI</t>
  </si>
  <si>
    <t>A1D1F9</t>
  </si>
  <si>
    <t>A1D1X4_NEOFI</t>
  </si>
  <si>
    <t>A1D1X4</t>
  </si>
  <si>
    <t>A1DCZ0_NEOFI</t>
  </si>
  <si>
    <t>A1DCZ0</t>
  </si>
  <si>
    <t>A1DKM1_NEOFI</t>
  </si>
  <si>
    <t>A1DKM1</t>
  </si>
  <si>
    <t>A2QAR2_ASPNC</t>
  </si>
  <si>
    <t>A2QAR2</t>
  </si>
  <si>
    <t>A4B9X7_9GAMM</t>
  </si>
  <si>
    <t>A4B9X7</t>
  </si>
  <si>
    <t>A4C6Y6_9GAMM</t>
  </si>
  <si>
    <t>A4C6Y6</t>
  </si>
  <si>
    <t>A4CD87_9GAMM</t>
  </si>
  <si>
    <t>A4CD87</t>
  </si>
  <si>
    <t>A4F5Y9_SACEN</t>
  </si>
  <si>
    <t>A4F5Y9</t>
  </si>
  <si>
    <t>A4FN78_SACEN</t>
  </si>
  <si>
    <t>A4FN78</t>
  </si>
  <si>
    <t>A4X5G2_SALTO</t>
  </si>
  <si>
    <t>A4X5G2</t>
  </si>
  <si>
    <t>A4X7Q2_SALTO</t>
  </si>
  <si>
    <t>A4X7Q2</t>
  </si>
  <si>
    <t>A4X9B3_SALTO</t>
  </si>
  <si>
    <t>A4X9B3</t>
  </si>
  <si>
    <t>A4XZT9_PSEMY</t>
  </si>
  <si>
    <t>A4XZT9</t>
  </si>
  <si>
    <t>A6CUX7_9VIBR</t>
  </si>
  <si>
    <t>A6CUX7</t>
  </si>
  <si>
    <t>A6RC27_AJECN</t>
  </si>
  <si>
    <t>A6RC27</t>
  </si>
  <si>
    <t>A7EVN3_SCLS1</t>
  </si>
  <si>
    <t>A7EVN3</t>
  </si>
  <si>
    <t>A7F338_SCLS1</t>
  </si>
  <si>
    <t>A7F338</t>
  </si>
  <si>
    <t>A7GQ03_BACCN</t>
  </si>
  <si>
    <t>A7GQ03</t>
  </si>
  <si>
    <t>A7GQQ4_BACCN</t>
  </si>
  <si>
    <t>A7GQQ4</t>
  </si>
  <si>
    <t>A7REU4_NEMVE</t>
  </si>
  <si>
    <t>A7REU4</t>
  </si>
  <si>
    <t>A7S605_NEMVE</t>
  </si>
  <si>
    <t>A7S605</t>
  </si>
  <si>
    <t>A7S606_NEMVE</t>
  </si>
  <si>
    <t>A7S606</t>
  </si>
  <si>
    <t>A7SA41_NEMVE</t>
  </si>
  <si>
    <t>A7SA41</t>
  </si>
  <si>
    <t>A7SSA3_NEMVE</t>
  </si>
  <si>
    <t>A7SSA3</t>
  </si>
  <si>
    <t>A7SSA4_NEMVE</t>
  </si>
  <si>
    <t>A7SSA4</t>
  </si>
  <si>
    <t>A8GGG5_SERP5</t>
  </si>
  <si>
    <t>A8GGG5</t>
  </si>
  <si>
    <t>A8GHI6_SERP5</t>
  </si>
  <si>
    <t>A8GHI6</t>
  </si>
  <si>
    <t>A8GJP3_SERP5</t>
  </si>
  <si>
    <t>A8GJP3</t>
  </si>
  <si>
    <t>A8HVN4_CHLRE</t>
  </si>
  <si>
    <t>A8HVN4</t>
  </si>
  <si>
    <t>A8L9R3_FRASN</t>
  </si>
  <si>
    <t>A8L9R3</t>
  </si>
  <si>
    <t>A8T1F7_9VIBR</t>
  </si>
  <si>
    <t>A8T1F7</t>
  </si>
  <si>
    <t>A8T3T5_9VIBR</t>
  </si>
  <si>
    <t>A8T3T5</t>
  </si>
  <si>
    <t>A8Y548_DROME</t>
  </si>
  <si>
    <t>A8Y548</t>
  </si>
  <si>
    <t>A9B107_HERA2</t>
  </si>
  <si>
    <t>A9B107</t>
  </si>
  <si>
    <t>A9FES9_SORC5</t>
  </si>
  <si>
    <t>A9FES9</t>
  </si>
  <si>
    <t>A9WQI8_RENSM</t>
  </si>
  <si>
    <t>A9WQI8</t>
  </si>
  <si>
    <t>B0W965_CULQU</t>
  </si>
  <si>
    <t>B0W965</t>
  </si>
  <si>
    <t>B0X877_CULQU</t>
  </si>
  <si>
    <t>B0X877</t>
  </si>
  <si>
    <t>B0X878_CULQU</t>
  </si>
  <si>
    <t>B0X878</t>
  </si>
  <si>
    <t>B0X879_CULQU</t>
  </si>
  <si>
    <t>B0X879</t>
  </si>
  <si>
    <t>B0XBP7_CULQU</t>
  </si>
  <si>
    <t>B0XBP7</t>
  </si>
  <si>
    <t>B1KFG2_SHEWM</t>
  </si>
  <si>
    <t>B1KFG2</t>
  </si>
  <si>
    <t>B1KIE3_SHEWM</t>
  </si>
  <si>
    <t>B1KIE3</t>
  </si>
  <si>
    <t>B1VN59_STRGG</t>
  </si>
  <si>
    <t>B1VN59</t>
  </si>
  <si>
    <t>B1VNK5_STRGG</t>
  </si>
  <si>
    <t>B1VNK5</t>
  </si>
  <si>
    <t>B1VW25_STRGG</t>
  </si>
  <si>
    <t>B1VW25</t>
  </si>
  <si>
    <t>B1VW58_STRGG</t>
  </si>
  <si>
    <t>B1VW58</t>
  </si>
  <si>
    <t>B1W255_STRGG</t>
  </si>
  <si>
    <t>B1W255</t>
  </si>
  <si>
    <t>B1W4Z1_STRGG</t>
  </si>
  <si>
    <t>B1W4Z1</t>
  </si>
  <si>
    <t>B2AD24_PODAN</t>
  </si>
  <si>
    <t>B2AD24</t>
  </si>
  <si>
    <t>B2APB1_PODAN</t>
  </si>
  <si>
    <t>B2APB1</t>
  </si>
  <si>
    <t>B2FMJ8_STRMK</t>
  </si>
  <si>
    <t>B2FMJ8</t>
  </si>
  <si>
    <t>B2FMJ9_STRMK</t>
  </si>
  <si>
    <t>B2FMJ9</t>
  </si>
  <si>
    <t>B2VV23_PYRTR</t>
  </si>
  <si>
    <t>B2VV23</t>
  </si>
  <si>
    <t>B2W3J1_PYRTR</t>
  </si>
  <si>
    <t>B2W3J1</t>
  </si>
  <si>
    <t>B2WGL8_PYRTR</t>
  </si>
  <si>
    <t>B2WGL8</t>
  </si>
  <si>
    <t>B3LXX1_DROAN</t>
  </si>
  <si>
    <t>B3LXX1</t>
  </si>
  <si>
    <t>B3M0A0_DROAN</t>
  </si>
  <si>
    <t>B3M0A0</t>
  </si>
  <si>
    <t>B3PDT6_CELJU</t>
  </si>
  <si>
    <t>B3PDT6</t>
  </si>
  <si>
    <t>B3PJ79_CELJU</t>
  </si>
  <si>
    <t>B3PJ79</t>
  </si>
  <si>
    <t>B3S1A9_TRIAD</t>
  </si>
  <si>
    <t>B3S1A9</t>
  </si>
  <si>
    <t>B3SAZ3_TRIAD</t>
  </si>
  <si>
    <t>B3SAZ3</t>
  </si>
  <si>
    <t>B3SAZ4_TRIAD</t>
  </si>
  <si>
    <t>B3SAZ4</t>
  </si>
  <si>
    <t>B3SB41_TRIAD</t>
  </si>
  <si>
    <t>B3SB41</t>
  </si>
  <si>
    <t>B4EY30_PROMH</t>
  </si>
  <si>
    <t>B4EY30</t>
  </si>
  <si>
    <t>B4GL62_DROPE</t>
  </si>
  <si>
    <t>B4GL62</t>
  </si>
  <si>
    <t>B4GL63_DROPE</t>
  </si>
  <si>
    <t>B4GL63</t>
  </si>
  <si>
    <t>B4GM94_DROPE</t>
  </si>
  <si>
    <t>B4GM94</t>
  </si>
  <si>
    <t>B4GTE8_DROPE</t>
  </si>
  <si>
    <t>B4GTE8</t>
  </si>
  <si>
    <t>B4I0R8_DROSE</t>
  </si>
  <si>
    <t>B4I0R8</t>
  </si>
  <si>
    <t>B4I8D6_DROSE</t>
  </si>
  <si>
    <t>B4I8D6</t>
  </si>
  <si>
    <t>B4IIE0_DROSE</t>
  </si>
  <si>
    <t>B4IIE0</t>
  </si>
  <si>
    <t>B4JI04_DROGR</t>
  </si>
  <si>
    <t>B4JI04</t>
  </si>
  <si>
    <t>B4JMA0_DROGR</t>
  </si>
  <si>
    <t>B4JMA0</t>
  </si>
  <si>
    <t>B4JTG7_DROGR</t>
  </si>
  <si>
    <t>B4JTG7</t>
  </si>
  <si>
    <t>B4JTG8_DROGR</t>
  </si>
  <si>
    <t>B4JTG8</t>
  </si>
  <si>
    <t>B4K4H8_DROMO</t>
  </si>
  <si>
    <t>B4K4H8</t>
  </si>
  <si>
    <t>B4K9C2_DROMO</t>
  </si>
  <si>
    <t>B4K9C2</t>
  </si>
  <si>
    <t>B4L1F6_DROMO</t>
  </si>
  <si>
    <t>B4L1F6</t>
  </si>
  <si>
    <t>B4LVY7_DROVI</t>
  </si>
  <si>
    <t>B4LVY7</t>
  </si>
  <si>
    <t>PF08416</t>
  </si>
  <si>
    <t>PF08416.12 Phosphotyrosine-binding domain</t>
  </si>
  <si>
    <t>PF00017</t>
  </si>
  <si>
    <t>PF00017.23 SH2 domain</t>
  </si>
  <si>
    <t>B4LXI2_DROVI</t>
  </si>
  <si>
    <t>B4LXI2</t>
  </si>
  <si>
    <t>B4LXI3_DROVI</t>
  </si>
  <si>
    <t>B4LXI3</t>
  </si>
  <si>
    <t>B4M6T4_DROVI</t>
  </si>
  <si>
    <t>B4M6T4</t>
  </si>
  <si>
    <t>B4MJ65_DROWI</t>
  </si>
  <si>
    <t>B4MJ65</t>
  </si>
  <si>
    <t>B4N9G2_DROWI</t>
  </si>
  <si>
    <t>B4N9G2</t>
  </si>
  <si>
    <t>B4N9G3_DROWI</t>
  </si>
  <si>
    <t>B4N9G3</t>
  </si>
  <si>
    <t>B4NIW5_DROWI</t>
  </si>
  <si>
    <t>B4NIW5</t>
  </si>
  <si>
    <t>B4QI30_DROSI</t>
  </si>
  <si>
    <t>B4QI30</t>
  </si>
  <si>
    <t>B4QS50_DROSI</t>
  </si>
  <si>
    <t>B4QS50</t>
  </si>
  <si>
    <t>B4VGM7_9ACTN</t>
  </si>
  <si>
    <t>B4VGM7</t>
  </si>
  <si>
    <t>B5BRA3_STRA9</t>
  </si>
  <si>
    <t>B5BRA3</t>
  </si>
  <si>
    <t>B5DVQ0_DROPS</t>
  </si>
  <si>
    <t>B5DVQ0</t>
  </si>
  <si>
    <t>B5GN81_STRC2</t>
  </si>
  <si>
    <t>B5GN81</t>
  </si>
  <si>
    <t>B5GNV5_STRC2</t>
  </si>
  <si>
    <t>B5GNV5</t>
  </si>
  <si>
    <t>B5H6Q4_STRPR</t>
  </si>
  <si>
    <t>B5H6Q4</t>
  </si>
  <si>
    <t>B5H7N1_STRPR</t>
  </si>
  <si>
    <t>B5H7N1</t>
  </si>
  <si>
    <t>B5H9Q6_STRPR</t>
  </si>
  <si>
    <t>B5H9Q6</t>
  </si>
  <si>
    <t>B5HCH4_STRPR</t>
  </si>
  <si>
    <t>B5HCH4</t>
  </si>
  <si>
    <t>B5HHZ4_STRPR</t>
  </si>
  <si>
    <t>B5HHZ4</t>
  </si>
  <si>
    <t>B5HNM8_9ACTN</t>
  </si>
  <si>
    <t>B5HNM8</t>
  </si>
  <si>
    <t>B5HTC9_9ACTN</t>
  </si>
  <si>
    <t>B5HTC9</t>
  </si>
  <si>
    <t>B5I0Q2_9ACTN</t>
  </si>
  <si>
    <t>B5I0Q2</t>
  </si>
  <si>
    <t>B6H504_PENRW</t>
  </si>
  <si>
    <t>B6H504</t>
  </si>
  <si>
    <t>B6HAJ5_PENRW</t>
  </si>
  <si>
    <t>B6HAJ5</t>
  </si>
  <si>
    <t>B6HGZ8_PENRW</t>
  </si>
  <si>
    <t>B6HGZ8</t>
  </si>
  <si>
    <t>B7FZY0_PHATC</t>
  </si>
  <si>
    <t>B7FZY0</t>
  </si>
  <si>
    <t>PF00187</t>
  </si>
  <si>
    <t>PF00187.18 Chitin recognition protein</t>
  </si>
  <si>
    <t>B7QLW8_IXOSC</t>
  </si>
  <si>
    <t>B7QLW8</t>
  </si>
  <si>
    <t>B7VPC7_VIBTL</t>
  </si>
  <si>
    <t>B7VPC7</t>
  </si>
  <si>
    <t>B8CG26_THAPS</t>
  </si>
  <si>
    <t>B8CG26</t>
  </si>
  <si>
    <t>B8LCY7_THAPS</t>
  </si>
  <si>
    <t>B8LCY7</t>
  </si>
  <si>
    <t>B8MBC2_TALSN</t>
  </si>
  <si>
    <t>B8MBC2</t>
  </si>
  <si>
    <t>B8NCW2_ASPFN</t>
  </si>
  <si>
    <t>B8NCW2</t>
  </si>
  <si>
    <t>B8NDE4_ASPFN</t>
  </si>
  <si>
    <t>B8NDE4</t>
  </si>
  <si>
    <t>C0ATU0_9GAMM</t>
  </si>
  <si>
    <t>C0ATU0</t>
  </si>
  <si>
    <t>C0NLH2_AJECG</t>
  </si>
  <si>
    <t>C0NLH2</t>
  </si>
  <si>
    <t>C0Z8N4_BREBN</t>
  </si>
  <si>
    <t>C0Z8N4</t>
  </si>
  <si>
    <t>C4S966_YERMO</t>
  </si>
  <si>
    <t>C4S966</t>
  </si>
  <si>
    <t>C4S9G4_YERMO</t>
  </si>
  <si>
    <t>C4S9G4</t>
  </si>
  <si>
    <t>C5BKQ9_TERTT</t>
  </si>
  <si>
    <t>C5BKQ9</t>
  </si>
  <si>
    <t>C5L184_PERM5</t>
  </si>
  <si>
    <t>C5L184</t>
  </si>
  <si>
    <t>C5L186_PERM5</t>
  </si>
  <si>
    <t>C5L186</t>
  </si>
  <si>
    <t>C5L8C0_PERM5</t>
  </si>
  <si>
    <t>C5L8C0</t>
  </si>
  <si>
    <t>C5LGY5_PERM5</t>
  </si>
  <si>
    <t>C5LGY5</t>
  </si>
  <si>
    <t>C5LR48_PERM5</t>
  </si>
  <si>
    <t>C5LR48</t>
  </si>
  <si>
    <t>C5LUU2_PERM5</t>
  </si>
  <si>
    <t>C5LUU2</t>
  </si>
  <si>
    <t>C5LUU3_PERM5</t>
  </si>
  <si>
    <t>C5LUU3</t>
  </si>
  <si>
    <t>C6D6Y7_PAESJ</t>
  </si>
  <si>
    <t>C6D6Y7</t>
  </si>
  <si>
    <t>C6H3F0_AJECH</t>
  </si>
  <si>
    <t>C6H3F0</t>
  </si>
  <si>
    <t>C6IV39_9BACL</t>
  </si>
  <si>
    <t>C6IV39</t>
  </si>
  <si>
    <t>C6W882_ACTMD</t>
  </si>
  <si>
    <t>C6W882</t>
  </si>
  <si>
    <t>C6W982_ACTMD</t>
  </si>
  <si>
    <t>C6W982</t>
  </si>
  <si>
    <t>C6WE27_ACTMD</t>
  </si>
  <si>
    <t>C6WE27</t>
  </si>
  <si>
    <t>C6WL62_ACTMD</t>
  </si>
  <si>
    <t>C6WL62</t>
  </si>
  <si>
    <t>C6WN10_ACTMD</t>
  </si>
  <si>
    <t>C6WN10</t>
  </si>
  <si>
    <t>C7P321_HALMD</t>
  </si>
  <si>
    <t>C7P321</t>
  </si>
  <si>
    <t>C7QJR2_CATAD</t>
  </si>
  <si>
    <t>C7QJR2</t>
  </si>
  <si>
    <t>C7R331_JONDD</t>
  </si>
  <si>
    <t>C7R331</t>
  </si>
  <si>
    <t>C7R4I0_JONDD</t>
  </si>
  <si>
    <t>C7R4I0</t>
  </si>
  <si>
    <t>C7Z3N0_NECH7</t>
  </si>
  <si>
    <t>C7Z3N0</t>
  </si>
  <si>
    <t>C7Z825_NECH7</t>
  </si>
  <si>
    <t>C7Z825</t>
  </si>
  <si>
    <t>C9AD25_ENTCA</t>
  </si>
  <si>
    <t>C9AD25</t>
  </si>
  <si>
    <t>C9P7V4_VIBME</t>
  </si>
  <si>
    <t>C9P7V4</t>
  </si>
  <si>
    <t>C9SB23_VERA1</t>
  </si>
  <si>
    <t>C9SB23</t>
  </si>
  <si>
    <t>C9SIX9_VERA1</t>
  </si>
  <si>
    <t>C9SIX9</t>
  </si>
  <si>
    <t>C9SL07_VERA1</t>
  </si>
  <si>
    <t>C9SL07</t>
  </si>
  <si>
    <t>C9YUN2_STRSW</t>
  </si>
  <si>
    <t>C9YUN2</t>
  </si>
  <si>
    <t>C9YVY4_STRSW</t>
  </si>
  <si>
    <t>C9YVY4</t>
  </si>
  <si>
    <t>C9Z2Q2_STRSW</t>
  </si>
  <si>
    <t>C9Z2Q2</t>
  </si>
  <si>
    <t>C9Z804_STRSW</t>
  </si>
  <si>
    <t>C9Z804</t>
  </si>
  <si>
    <t>CBPD_PSEAE</t>
  </si>
  <si>
    <t>Q9I589</t>
  </si>
  <si>
    <t>D0LRH1_HALO1</t>
  </si>
  <si>
    <t>D0LRH1</t>
  </si>
  <si>
    <t>D0NHK4_PHYIT</t>
  </si>
  <si>
    <t>D0NHK4</t>
  </si>
  <si>
    <t>D0NHK5_PHYIT</t>
  </si>
  <si>
    <t>D0NHK5</t>
  </si>
  <si>
    <t>D0P310_PHYIT</t>
  </si>
  <si>
    <t>D0P310</t>
  </si>
  <si>
    <t>D1A5A3_THECD</t>
  </si>
  <si>
    <t>D1A5A3</t>
  </si>
  <si>
    <t>D1BKC6_SANKS</t>
  </si>
  <si>
    <t>D1BKC6</t>
  </si>
  <si>
    <t>D1BV23_XYLCX</t>
  </si>
  <si>
    <t>D1BV23</t>
  </si>
  <si>
    <t>D1BWE0_XYLCX</t>
  </si>
  <si>
    <t>D1BWE0</t>
  </si>
  <si>
    <t>D2A584_TRICA</t>
  </si>
  <si>
    <t>D2A584</t>
  </si>
  <si>
    <t>D2A6L3_DROME</t>
  </si>
  <si>
    <t>D2A6L3</t>
  </si>
  <si>
    <t>D2AQY5_STRRD</t>
  </si>
  <si>
    <t>D2AQY5</t>
  </si>
  <si>
    <t>D2AUA9_STRRD</t>
  </si>
  <si>
    <t>D2AUA9</t>
  </si>
  <si>
    <t>D2AZD0_STRRD</t>
  </si>
  <si>
    <t>D2AZD0</t>
  </si>
  <si>
    <t>D2BFT3_STRRD</t>
  </si>
  <si>
    <t>D2BFT3</t>
  </si>
  <si>
    <t>D2PTK4_KRIFD</t>
  </si>
  <si>
    <t>D2PTK4</t>
  </si>
  <si>
    <t>D2VNM8_NAEGR</t>
  </si>
  <si>
    <t>D2VNM8</t>
  </si>
  <si>
    <t>PF01476</t>
  </si>
  <si>
    <t>PF01476.19 LysM domain</t>
  </si>
  <si>
    <t>D2W063_NAEGR</t>
  </si>
  <si>
    <t>D2W063</t>
  </si>
  <si>
    <t>D3B2C9_POLPA</t>
  </si>
  <si>
    <t>D3B2C9</t>
  </si>
  <si>
    <t>PF00168</t>
  </si>
  <si>
    <t>PF00168.29 C2 domain</t>
  </si>
  <si>
    <t>PF07002</t>
  </si>
  <si>
    <t>PF07002.15 Copine</t>
  </si>
  <si>
    <t>D3B7Z9_POLPA</t>
  </si>
  <si>
    <t>D3B7Z9</t>
  </si>
  <si>
    <t>D3BNE6_POLPA</t>
  </si>
  <si>
    <t>D3BNE6</t>
  </si>
  <si>
    <t>D3CV10_9ACTN</t>
  </si>
  <si>
    <t>D3CV10</t>
  </si>
  <si>
    <t>D3E8J7_GEOS4</t>
  </si>
  <si>
    <t>D3E8J7</t>
  </si>
  <si>
    <t>D3EDV9_GEOS4</t>
  </si>
  <si>
    <t>D3EDV9</t>
  </si>
  <si>
    <t>D3HK14_LEGLN</t>
  </si>
  <si>
    <t>D3HK14</t>
  </si>
  <si>
    <t>D3PWF7_STANL</t>
  </si>
  <si>
    <t>D3PWF7</t>
  </si>
  <si>
    <t>D3Q763_STANL</t>
  </si>
  <si>
    <t>D3Q763</t>
  </si>
  <si>
    <t>D3Q9E1_STANL</t>
  </si>
  <si>
    <t>D3Q9E1</t>
  </si>
  <si>
    <t>D3QBH2_STANL</t>
  </si>
  <si>
    <t>D3QBH2</t>
  </si>
  <si>
    <t>D3UWM4_XENBS</t>
  </si>
  <si>
    <t>D3UWM4</t>
  </si>
  <si>
    <t>D3VJZ2_XENNA</t>
  </si>
  <si>
    <t>D3VJZ2</t>
  </si>
  <si>
    <t>D4E1I3_SEROD</t>
  </si>
  <si>
    <t>D4E1I3</t>
  </si>
  <si>
    <t>D4E381_SEROD</t>
  </si>
  <si>
    <t>D4E381</t>
  </si>
  <si>
    <t>D4HZY3_ERWAC</t>
  </si>
  <si>
    <t>D4HZY3</t>
  </si>
  <si>
    <t>D4X882_9BURK</t>
  </si>
  <si>
    <t>D4X882</t>
  </si>
  <si>
    <t>D4X884_9BURK</t>
  </si>
  <si>
    <t>D4X884</t>
  </si>
  <si>
    <t>D4ZJC9_SHEVD</t>
  </si>
  <si>
    <t>D4ZJC9</t>
  </si>
  <si>
    <t>D5GPM0_TUBMM</t>
  </si>
  <si>
    <t>D5GPM0</t>
  </si>
  <si>
    <t>D5UGA8_CELFN</t>
  </si>
  <si>
    <t>D5UGA8</t>
  </si>
  <si>
    <t>D5UGB1_CELFN</t>
  </si>
  <si>
    <t>D5UGB1</t>
  </si>
  <si>
    <t>D5UH31_CELFN</t>
  </si>
  <si>
    <t>D5UH31</t>
  </si>
  <si>
    <t>D5UHY1_CELFN</t>
  </si>
  <si>
    <t>D5UHY1</t>
  </si>
  <si>
    <t>D5ZRA0_9ACTN</t>
  </si>
  <si>
    <t>D5ZRA0</t>
  </si>
  <si>
    <t>D5ZU64_9ACTN</t>
  </si>
  <si>
    <t>D5ZU64</t>
  </si>
  <si>
    <t>D5ZU83_9ACTN</t>
  </si>
  <si>
    <t>D5ZU83</t>
  </si>
  <si>
    <t>D5ZX22_9ACTN</t>
  </si>
  <si>
    <t>D5ZX22</t>
  </si>
  <si>
    <t>D6A0R4_9ACTN</t>
  </si>
  <si>
    <t>D6A0R4</t>
  </si>
  <si>
    <t>D6A109_9ACTN</t>
  </si>
  <si>
    <t>D6A109</t>
  </si>
  <si>
    <t>D6A6R9_9ACTN</t>
  </si>
  <si>
    <t>D6A6R9</t>
  </si>
  <si>
    <t>D6K1M4_9ACTN</t>
  </si>
  <si>
    <t>D6K1M4</t>
  </si>
  <si>
    <t>D6K458_9ACTN</t>
  </si>
  <si>
    <t>D6K458</t>
  </si>
  <si>
    <t>D6K8V0_9ACTN</t>
  </si>
  <si>
    <t>D6K8V0</t>
  </si>
  <si>
    <t>D6KFY7_9ACTN</t>
  </si>
  <si>
    <t>D6KFY7</t>
  </si>
  <si>
    <t>D6M526_STRSH</t>
  </si>
  <si>
    <t>D6M526</t>
  </si>
  <si>
    <t>D6WPC5_TRICA</t>
  </si>
  <si>
    <t>D6WPC5</t>
  </si>
  <si>
    <t>D6WPC6_TRICA</t>
  </si>
  <si>
    <t>D6WPC6</t>
  </si>
  <si>
    <t>D6WPC7_TRICA</t>
  </si>
  <si>
    <t>D6WPC7</t>
  </si>
  <si>
    <t>D6WPC8_TRICA</t>
  </si>
  <si>
    <t>D6WPC8</t>
  </si>
  <si>
    <t>D6WPC9_TRICA</t>
  </si>
  <si>
    <t>D6WPC9</t>
  </si>
  <si>
    <t>D6WPD0_TRICA</t>
  </si>
  <si>
    <t>D6WPD0</t>
  </si>
  <si>
    <t>D6WPD1_TRICA</t>
  </si>
  <si>
    <t>D6WPD1</t>
  </si>
  <si>
    <t>D6WR73_TRICA</t>
  </si>
  <si>
    <t>D6WR73</t>
  </si>
  <si>
    <t>D6Y7U3_THEBD</t>
  </si>
  <si>
    <t>D6Y7U3</t>
  </si>
  <si>
    <t>D7AW10_NOCDD</t>
  </si>
  <si>
    <t>D7AW10</t>
  </si>
  <si>
    <t>D7AWR9_NOCDD</t>
  </si>
  <si>
    <t>D7AWR9</t>
  </si>
  <si>
    <t>D7B4C4_NOCDD</t>
  </si>
  <si>
    <t>D7B4C4</t>
  </si>
  <si>
    <t>D7B925_NOCDD</t>
  </si>
  <si>
    <t>D7B925</t>
  </si>
  <si>
    <t>D7BXU1_STRBB</t>
  </si>
  <si>
    <t>D7BXU1</t>
  </si>
  <si>
    <t>D7C1L2_STRBB</t>
  </si>
  <si>
    <t>D7C1L2</t>
  </si>
  <si>
    <t>D7C6F5_STRBB</t>
  </si>
  <si>
    <t>D7C6F5</t>
  </si>
  <si>
    <t>D7CG43_STRBB</t>
  </si>
  <si>
    <t>D7CG43</t>
  </si>
  <si>
    <t>D7CH72_STRBB</t>
  </si>
  <si>
    <t>D7CH72</t>
  </si>
  <si>
    <t>D7EHT7_TRICA</t>
  </si>
  <si>
    <t>D7EHT7</t>
  </si>
  <si>
    <t>D7FP25_ECTSI</t>
  </si>
  <si>
    <t>D7FP25</t>
  </si>
  <si>
    <t>D7FRE8_ECTSI</t>
  </si>
  <si>
    <t>D7FRE8</t>
  </si>
  <si>
    <t>PF01822</t>
  </si>
  <si>
    <t>PF01822.18 WSC domain</t>
  </si>
  <si>
    <t>D7FSZ8_ECTSI</t>
  </si>
  <si>
    <t>D7FSZ8</t>
  </si>
  <si>
    <t>D7FU28_ECTSI</t>
  </si>
  <si>
    <t>D7FU28</t>
  </si>
  <si>
    <t>D7G4D7_ECTSI</t>
  </si>
  <si>
    <t>D7G4D7</t>
  </si>
  <si>
    <t>D7G832_ECTSI</t>
  </si>
  <si>
    <t>D7G832</t>
  </si>
  <si>
    <t>D8LD65_ECTSI</t>
  </si>
  <si>
    <t>D8LD65</t>
  </si>
  <si>
    <t>D8LD67_ECTSI</t>
  </si>
  <si>
    <t>D8LD67</t>
  </si>
  <si>
    <t>D8LED6_ECTSI</t>
  </si>
  <si>
    <t>D8LED6</t>
  </si>
  <si>
    <t>D8LED7_ECTSI</t>
  </si>
  <si>
    <t>D8LED7</t>
  </si>
  <si>
    <t>D8LED9_ECTSI</t>
  </si>
  <si>
    <t>D8LED9</t>
  </si>
  <si>
    <t>D8LM92_ECTSI</t>
  </si>
  <si>
    <t>D8LM92</t>
  </si>
  <si>
    <t>D8LM93_ECTSI</t>
  </si>
  <si>
    <t>D8LM93</t>
  </si>
  <si>
    <t>D8LMF4_ECTSI</t>
  </si>
  <si>
    <t>D8LMF4</t>
  </si>
  <si>
    <t>D8LPI5_ECTSI</t>
  </si>
  <si>
    <t>D8LPI5</t>
  </si>
  <si>
    <t>D8PQ52_SCHCM</t>
  </si>
  <si>
    <t>D8PQ52</t>
  </si>
  <si>
    <t>D8PYP3_SCHCM</t>
  </si>
  <si>
    <t>D8PYP3</t>
  </si>
  <si>
    <t>D8Q6G1_SCHCM</t>
  </si>
  <si>
    <t>D8Q6G1</t>
  </si>
  <si>
    <t>D8QAT3_SCHCM</t>
  </si>
  <si>
    <t>D8QAT3</t>
  </si>
  <si>
    <t>D8QAT9_SCHCM</t>
  </si>
  <si>
    <t>D8QAT9</t>
  </si>
  <si>
    <t>D9SZQ3_MICAI</t>
  </si>
  <si>
    <t>D9SZQ3</t>
  </si>
  <si>
    <t>D9T1F0_MICAI</t>
  </si>
  <si>
    <t>D9T1F0</t>
  </si>
  <si>
    <t>D9T4V8_MICAI</t>
  </si>
  <si>
    <t>D9T4V8</t>
  </si>
  <si>
    <t>D9TBD4_MICAI</t>
  </si>
  <si>
    <t>D9TBD4</t>
  </si>
  <si>
    <t>D9TC53_MICAI</t>
  </si>
  <si>
    <t>D9TC53</t>
  </si>
  <si>
    <t>D9V474_9ACTN</t>
  </si>
  <si>
    <t>D9V474</t>
  </si>
  <si>
    <t>D9V7F2_9ACTN</t>
  </si>
  <si>
    <t>D9V7F2</t>
  </si>
  <si>
    <t>D9VEV0_9ACTN</t>
  </si>
  <si>
    <t>D9VEV0</t>
  </si>
  <si>
    <t>D9VXH3_9ACTN</t>
  </si>
  <si>
    <t>D9VXH3</t>
  </si>
  <si>
    <t>D9W865_9ACTN</t>
  </si>
  <si>
    <t>D9W865</t>
  </si>
  <si>
    <t>D9WG37_9ACTN</t>
  </si>
  <si>
    <t>D9WG37</t>
  </si>
  <si>
    <t>D9WM96_9ACTN</t>
  </si>
  <si>
    <t>D9WM96</t>
  </si>
  <si>
    <t>D9WNV9_9ACTN</t>
  </si>
  <si>
    <t>D9WNV9</t>
  </si>
  <si>
    <t>D9WV41_9ACTN</t>
  </si>
  <si>
    <t>D9WV41</t>
  </si>
  <si>
    <t>D9WYL9_STRVT</t>
  </si>
  <si>
    <t>D9WYL9</t>
  </si>
  <si>
    <t>D9X0J0_STRVT</t>
  </si>
  <si>
    <t>D9X0J0</t>
  </si>
  <si>
    <t>D9XCB3_STRVT</t>
  </si>
  <si>
    <t>D9XCB3</t>
  </si>
  <si>
    <t>D9XDF9_STRVT</t>
  </si>
  <si>
    <t>D9XDF9</t>
  </si>
  <si>
    <t>D9XL43_9ACTN</t>
  </si>
  <si>
    <t>D9XL43</t>
  </si>
  <si>
    <t>D9XN87_9ACTN</t>
  </si>
  <si>
    <t>D9XN87</t>
  </si>
  <si>
    <t>D9XS80_9ACTN</t>
  </si>
  <si>
    <t>D9XS80</t>
  </si>
  <si>
    <t>D9XZ49_9ACTN</t>
  </si>
  <si>
    <t>D9XZ49</t>
  </si>
  <si>
    <t>D9XZX4_9ACTN</t>
  </si>
  <si>
    <t>D9XZX4</t>
  </si>
  <si>
    <t>E0I8Q7_9BACL</t>
  </si>
  <si>
    <t>E0I8Q7</t>
  </si>
  <si>
    <t>E0NHQ5_PEDAC</t>
  </si>
  <si>
    <t>E0NHQ5</t>
  </si>
  <si>
    <t>E0V9Y4_PEDHC</t>
  </si>
  <si>
    <t>E0V9Y4</t>
  </si>
  <si>
    <t>E0VWI6_PEDHC</t>
  </si>
  <si>
    <t>E0VWI6</t>
  </si>
  <si>
    <t>E0W0W6_PEDHC</t>
  </si>
  <si>
    <t>E0W0W6</t>
  </si>
  <si>
    <t>E1SRC3_FERBD</t>
  </si>
  <si>
    <t>E1SRC3</t>
  </si>
  <si>
    <t>E1ZAX0_CHLVA</t>
  </si>
  <si>
    <t>E1ZAX0</t>
  </si>
  <si>
    <t>E1ZBQ1_CHLVA</t>
  </si>
  <si>
    <t>E1ZBQ1</t>
  </si>
  <si>
    <t>E1ZL61_CHLVA</t>
  </si>
  <si>
    <t>E1ZL61</t>
  </si>
  <si>
    <t>E2A7W4_CAMFO</t>
  </si>
  <si>
    <t>E2A7W4</t>
  </si>
  <si>
    <t>E2AE17_CAMFO</t>
  </si>
  <si>
    <t>E2AE17</t>
  </si>
  <si>
    <t>E2AEC4_CAMFO</t>
  </si>
  <si>
    <t>E2AEC4</t>
  </si>
  <si>
    <t>E2BJ68_HARSA</t>
  </si>
  <si>
    <t>E2BJ68</t>
  </si>
  <si>
    <t>E2BJ69_HARSA</t>
  </si>
  <si>
    <t>E2BJ69</t>
  </si>
  <si>
    <t>E2BRK9_HARSA</t>
  </si>
  <si>
    <t>E2BRK9</t>
  </si>
  <si>
    <t>E2C005_HARSA</t>
  </si>
  <si>
    <t>E2C005</t>
  </si>
  <si>
    <t>E2C9Y9_HARSA</t>
  </si>
  <si>
    <t>E2C9Y9</t>
  </si>
  <si>
    <t>E2PXA0_STRC2</t>
  </si>
  <si>
    <t>E2PXA0</t>
  </si>
  <si>
    <t>E2Q0G4_STRC2</t>
  </si>
  <si>
    <t>E2Q0G4</t>
  </si>
  <si>
    <t>E2Q4L8_STRC2</t>
  </si>
  <si>
    <t>E2Q4L8</t>
  </si>
  <si>
    <t>E3BJY5_9VIBR</t>
  </si>
  <si>
    <t>E3BJY5</t>
  </si>
  <si>
    <t>E3FV76_STIAD</t>
  </si>
  <si>
    <t>E3FV76</t>
  </si>
  <si>
    <t>E3QKF1_COLGM</t>
  </si>
  <si>
    <t>E3QKF1</t>
  </si>
  <si>
    <t>E3QKY3_COLGM</t>
  </si>
  <si>
    <t>E3QKY3</t>
  </si>
  <si>
    <t>E3QWQ9_COLGM</t>
  </si>
  <si>
    <t>E3QWQ9</t>
  </si>
  <si>
    <t>E3RGN8_PYRTT</t>
  </si>
  <si>
    <t>E3RGN8</t>
  </si>
  <si>
    <t>E3RIL6_PYRTT</t>
  </si>
  <si>
    <t>E3RIL6</t>
  </si>
  <si>
    <t>E3RYB2_PYRTT</t>
  </si>
  <si>
    <t>E3RYB2</t>
  </si>
  <si>
    <t>E4N0M0_KITSK</t>
  </si>
  <si>
    <t>E4N0M0</t>
  </si>
  <si>
    <t>E4N4V5_KITSK</t>
  </si>
  <si>
    <t>E4N4V5</t>
  </si>
  <si>
    <t>E4N7G8_KITSK</t>
  </si>
  <si>
    <t>E4N7G8</t>
  </si>
  <si>
    <t>E4NBM8_KITSK</t>
  </si>
  <si>
    <t>E4NBM8</t>
  </si>
  <si>
    <t>E4NDI0_KITSK</t>
  </si>
  <si>
    <t>E4NDI0</t>
  </si>
  <si>
    <t>E4WRH8_OIKDI</t>
  </si>
  <si>
    <t>E4WRH8</t>
  </si>
  <si>
    <t>E4WRH9_OIKDI</t>
  </si>
  <si>
    <t>E4WRH9</t>
  </si>
  <si>
    <t>E4XC42_OIKDI</t>
  </si>
  <si>
    <t>E4XC42</t>
  </si>
  <si>
    <t>E4XPY5_OIKDI</t>
  </si>
  <si>
    <t>E4XPY5</t>
  </si>
  <si>
    <t>E4Y0N1_OIKDI</t>
  </si>
  <si>
    <t>E4Y0N1</t>
  </si>
  <si>
    <t>E4ZQ37_LEPMJ</t>
  </si>
  <si>
    <t>E4ZQ37</t>
  </si>
  <si>
    <t>E5A5Y5_LEPMJ</t>
  </si>
  <si>
    <t>E5A5Y5</t>
  </si>
  <si>
    <t>E5ASF5_PARRH</t>
  </si>
  <si>
    <t>E5ASF5</t>
  </si>
  <si>
    <t>E6TYG9_BACCJ</t>
  </si>
  <si>
    <t>E6TYG9</t>
  </si>
  <si>
    <t>E6WA97_PANSA</t>
  </si>
  <si>
    <t>E6WA97</t>
  </si>
  <si>
    <t>E6WDV1_PANSA</t>
  </si>
  <si>
    <t>E6WDV1</t>
  </si>
  <si>
    <t>E6WWF8_PSEUU</t>
  </si>
  <si>
    <t>E6WWF8</t>
  </si>
  <si>
    <t>E6ZRJ8_SPORE</t>
  </si>
  <si>
    <t>E6ZRJ8</t>
  </si>
  <si>
    <t>E9GFS4_DAPPU</t>
  </si>
  <si>
    <t>E9GFS4</t>
  </si>
  <si>
    <t>E9GY40_DAPPU</t>
  </si>
  <si>
    <t>E9GY40</t>
  </si>
  <si>
    <t>E9H0A2_DAPPU</t>
  </si>
  <si>
    <t>E9H0A2</t>
  </si>
  <si>
    <t>E9H0A6_DAPPU</t>
  </si>
  <si>
    <t>E9H0A6</t>
  </si>
  <si>
    <t>E9H0C5_DAPPU</t>
  </si>
  <si>
    <t>E9H0C5</t>
  </si>
  <si>
    <t>E9H5W4_DAPPU</t>
  </si>
  <si>
    <t>E9H5W4</t>
  </si>
  <si>
    <t>E9HLB3_DAPPU</t>
  </si>
  <si>
    <t>E9HLB3</t>
  </si>
  <si>
    <t>E9HLB6_DAPPU</t>
  </si>
  <si>
    <t>E9HLB6</t>
  </si>
  <si>
    <t>E9HT72_DAPPU</t>
  </si>
  <si>
    <t>E9HT72</t>
  </si>
  <si>
    <t>E9HT73_DAPPU</t>
  </si>
  <si>
    <t>E9HT73</t>
  </si>
  <si>
    <t>E9I0N7_DAPPU</t>
  </si>
  <si>
    <t>E9I0N7</t>
  </si>
  <si>
    <t>E9IQN5_SOLIN</t>
  </si>
  <si>
    <t>E9IQN5</t>
  </si>
  <si>
    <t>E9J357_SOLIN</t>
  </si>
  <si>
    <t>E9J357</t>
  </si>
  <si>
    <t>E9JDJ3_SOLIN</t>
  </si>
  <si>
    <t>E9JDJ3</t>
  </si>
  <si>
    <t>E9QTI1_ASPFU</t>
  </si>
  <si>
    <t>E9QTI1</t>
  </si>
  <si>
    <t>F0LZP6_VIBFN</t>
  </si>
  <si>
    <t>F0LZP6</t>
  </si>
  <si>
    <t>F0U797_AJEC8</t>
  </si>
  <si>
    <t>F0U797</t>
  </si>
  <si>
    <t>F0XBJ1_GROCL</t>
  </si>
  <si>
    <t>F0XBJ1</t>
  </si>
  <si>
    <t>F0Y0G8_AURAN</t>
  </si>
  <si>
    <t>F0Y0G8</t>
  </si>
  <si>
    <t>PF03567</t>
  </si>
  <si>
    <t>PF03567.13 Sulfotransferase family</t>
  </si>
  <si>
    <t>F0YFY0_AURAN</t>
  </si>
  <si>
    <t>F0YFY0</t>
  </si>
  <si>
    <t>F0Z9G7_DICPU</t>
  </si>
  <si>
    <t>F0Z9G7</t>
  </si>
  <si>
    <t>F0ZC49_DICPU</t>
  </si>
  <si>
    <t>F0ZC49</t>
  </si>
  <si>
    <t>F0ZME9_DICPU</t>
  </si>
  <si>
    <t>F0ZME9</t>
  </si>
  <si>
    <t>F0ZMF0_DICPU</t>
  </si>
  <si>
    <t>F0ZMF0</t>
  </si>
  <si>
    <t>F1A2P2_DICPU</t>
  </si>
  <si>
    <t>F1A2P2</t>
  </si>
  <si>
    <t>F2LBZ0_BURGS</t>
  </si>
  <si>
    <t>F2LBZ0</t>
  </si>
  <si>
    <t>F2R2Z0_STRVP</t>
  </si>
  <si>
    <t>F2R2Z0</t>
  </si>
  <si>
    <t>F2R3Q5_STRVP</t>
  </si>
  <si>
    <t>F2R3Q5</t>
  </si>
  <si>
    <t>F2RF60_STRVP</t>
  </si>
  <si>
    <t>F2RF60</t>
  </si>
  <si>
    <t>F2U099_SALR5</t>
  </si>
  <si>
    <t>F2U099</t>
  </si>
  <si>
    <t>F3NLN4_9ACTN</t>
  </si>
  <si>
    <t>F3NLN4</t>
  </si>
  <si>
    <t>F3NP70_9ACTN</t>
  </si>
  <si>
    <t>F3NP70</t>
  </si>
  <si>
    <t>F3YA96_MELPT</t>
  </si>
  <si>
    <t>F3YA96</t>
  </si>
  <si>
    <t>F3ZEB9_9ACTN</t>
  </si>
  <si>
    <t>F3ZEB9</t>
  </si>
  <si>
    <t>F4F6G8_VERMA</t>
  </si>
  <si>
    <t>F4F6G8</t>
  </si>
  <si>
    <t>F4FDY2_VERMA</t>
  </si>
  <si>
    <t>F4FDY2</t>
  </si>
  <si>
    <t>F4FDY6_VERMA</t>
  </si>
  <si>
    <t>F4FDY6</t>
  </si>
  <si>
    <t>F4FFD8_VERMA</t>
  </si>
  <si>
    <t>F4FFD8</t>
  </si>
  <si>
    <t>F4H6A3_CELFA</t>
  </si>
  <si>
    <t>F4H6A3</t>
  </si>
  <si>
    <t>F4P507_BATDJ</t>
  </si>
  <si>
    <t>F4P507</t>
  </si>
  <si>
    <t>F4PL56_DICFS</t>
  </si>
  <si>
    <t>F4PL56</t>
  </si>
  <si>
    <t>F4PNZ4_DICFS</t>
  </si>
  <si>
    <t>F4PNZ4</t>
  </si>
  <si>
    <t>F4QCN8_DICFS</t>
  </si>
  <si>
    <t>F4QCN8</t>
  </si>
  <si>
    <t>F4WDN0_ACREC</t>
  </si>
  <si>
    <t>F4WDN0</t>
  </si>
  <si>
    <t>F4WEL1_ACREC</t>
  </si>
  <si>
    <t>F4WEL1</t>
  </si>
  <si>
    <t>F4WYF2_ACREC</t>
  </si>
  <si>
    <t>F4WYF2</t>
  </si>
  <si>
    <t>F4X7B6_ACREC</t>
  </si>
  <si>
    <t>F4X7B6</t>
  </si>
  <si>
    <t>F5LEE1_9BACL</t>
  </si>
  <si>
    <t>F5LEE1</t>
  </si>
  <si>
    <t>F5LIN4_9BACL</t>
  </si>
  <si>
    <t>F5LIN4</t>
  </si>
  <si>
    <t>F5LIQ3_9BACL</t>
  </si>
  <si>
    <t>F5LIQ3</t>
  </si>
  <si>
    <t>F5LJ14_9BACL</t>
  </si>
  <si>
    <t>F5LJ14</t>
  </si>
  <si>
    <t>F5LR49_9BACL</t>
  </si>
  <si>
    <t>F5LR49</t>
  </si>
  <si>
    <t>F5SBV9_9BACL</t>
  </si>
  <si>
    <t>F5SBV9</t>
  </si>
  <si>
    <t>F6Y0I3_CIOIN</t>
  </si>
  <si>
    <t>F6Y0I3</t>
  </si>
  <si>
    <t>F7NXL5_9GAMM</t>
  </si>
  <si>
    <t>F7NXL5</t>
  </si>
  <si>
    <t>F7VJY8_SORMK</t>
  </si>
  <si>
    <t>F7VJY8</t>
  </si>
  <si>
    <t>F7VQ11_SORMK</t>
  </si>
  <si>
    <t>F7VQ11</t>
  </si>
  <si>
    <t>F7YSQ5_VIBA7</t>
  </si>
  <si>
    <t>F7YSQ5</t>
  </si>
  <si>
    <t>F8A7J2_CELGA</t>
  </si>
  <si>
    <t>F8A7J2</t>
  </si>
  <si>
    <t>F8JTB3_STREN</t>
  </si>
  <si>
    <t>F8JTB3</t>
  </si>
  <si>
    <t>F8PKW3_SERL3</t>
  </si>
  <si>
    <t>F8PKW3</t>
  </si>
  <si>
    <t>F9F0Y2_FUSOF</t>
  </si>
  <si>
    <t>F9F0Y2</t>
  </si>
  <si>
    <t>F9FKX8_FUSOF</t>
  </si>
  <si>
    <t>F9FKX8</t>
  </si>
  <si>
    <t>F9RH95_VIBSN</t>
  </si>
  <si>
    <t>F9RH95</t>
  </si>
  <si>
    <t>F9T997_9VIBR</t>
  </si>
  <si>
    <t>F9T997</t>
  </si>
  <si>
    <t>F9TDA6_9VIBR</t>
  </si>
  <si>
    <t>F9TDA6</t>
  </si>
  <si>
    <t>F9UP60_LACPL</t>
  </si>
  <si>
    <t>F9UP60</t>
  </si>
  <si>
    <t>F9VDV2_LACGL</t>
  </si>
  <si>
    <t>F9VDV2</t>
  </si>
  <si>
    <t>G0A903_COLFT</t>
  </si>
  <si>
    <t>G0A903</t>
  </si>
  <si>
    <t>G0FLJ0_AMYMS</t>
  </si>
  <si>
    <t>G0FLJ0</t>
  </si>
  <si>
    <t>G0FPV3_AMYMS</t>
  </si>
  <si>
    <t>G0FPV3</t>
  </si>
  <si>
    <t>G0FQP5_AMYMS</t>
  </si>
  <si>
    <t>G0FQP5</t>
  </si>
  <si>
    <t>G0FUQ7_AMYMS</t>
  </si>
  <si>
    <t>G0FUQ7</t>
  </si>
  <si>
    <t>G0G8Q3_AMYMS</t>
  </si>
  <si>
    <t>G0G8Q3</t>
  </si>
  <si>
    <t>G1XQZ0_ARTOA</t>
  </si>
  <si>
    <t>G1XQZ0</t>
  </si>
  <si>
    <t>G2GF42_9ACTN</t>
  </si>
  <si>
    <t>G2GF42</t>
  </si>
  <si>
    <t>G2GHH6_9ACTN</t>
  </si>
  <si>
    <t>G2GHH6</t>
  </si>
  <si>
    <t>G2N9V9_STREK</t>
  </si>
  <si>
    <t>G2N9V9</t>
  </si>
  <si>
    <t>G2NBC9_STREK</t>
  </si>
  <si>
    <t>G2NBC9</t>
  </si>
  <si>
    <t>G2NHJ3_STREK</t>
  </si>
  <si>
    <t>G2NHJ3</t>
  </si>
  <si>
    <t>G2NK15_STREK</t>
  </si>
  <si>
    <t>G2NK15</t>
  </si>
  <si>
    <t>G2NN74_STREK</t>
  </si>
  <si>
    <t>G2NN74</t>
  </si>
  <si>
    <t>G2NNR3_STREK</t>
  </si>
  <si>
    <t>G2NNR3</t>
  </si>
  <si>
    <t>G2NV78_STRVO</t>
  </si>
  <si>
    <t>G2NV78</t>
  </si>
  <si>
    <t>G2NVU2_STRVO</t>
  </si>
  <si>
    <t>G2NVU2</t>
  </si>
  <si>
    <t>G2NXD5_STRVO</t>
  </si>
  <si>
    <t>G2NXD5</t>
  </si>
  <si>
    <t>G2NYJ7_STRVO</t>
  </si>
  <si>
    <t>G2NYJ7</t>
  </si>
  <si>
    <t>G2P3V9_STRVO</t>
  </si>
  <si>
    <t>G2P3V9</t>
  </si>
  <si>
    <t>G2PC07_STRVO</t>
  </si>
  <si>
    <t>G2PC07</t>
  </si>
  <si>
    <t>G2QH80_MYCTT</t>
  </si>
  <si>
    <t>G2QH80</t>
  </si>
  <si>
    <t>G2QJ05_MYCTT</t>
  </si>
  <si>
    <t>G2QJ05</t>
  </si>
  <si>
    <t>G2QNN7_MYCTT</t>
  </si>
  <si>
    <t>G2QNN7</t>
  </si>
  <si>
    <t>G2QP40_MYCTT</t>
  </si>
  <si>
    <t>G2QP40</t>
  </si>
  <si>
    <t>G2RGB5_THITE</t>
  </si>
  <si>
    <t>G2RGB5</t>
  </si>
  <si>
    <t>G2X2M8_VERDV</t>
  </si>
  <si>
    <t>G2X2M8</t>
  </si>
  <si>
    <t>G2X9U0_VERDV</t>
  </si>
  <si>
    <t>G2X9U0</t>
  </si>
  <si>
    <t>G2YP31_BOTF4</t>
  </si>
  <si>
    <t>G2YP31</t>
  </si>
  <si>
    <t>G2YZ29_BOTF4</t>
  </si>
  <si>
    <t>G2YZ29</t>
  </si>
  <si>
    <t>G3XRE8_ASPNA</t>
  </si>
  <si>
    <t>G3XRE8</t>
  </si>
  <si>
    <t>G4MZI0_MAGO7</t>
  </si>
  <si>
    <t>G4MZI0</t>
  </si>
  <si>
    <t>G4N3D1_MAGO7</t>
  </si>
  <si>
    <t>G4N3D1</t>
  </si>
  <si>
    <t>G4NDJ2_MAGO7</t>
  </si>
  <si>
    <t>G4NDJ2</t>
  </si>
  <si>
    <t>G4TVB4_SERID</t>
  </si>
  <si>
    <t>G4TVB4</t>
  </si>
  <si>
    <t>G4UUJ4_NEUT9</t>
  </si>
  <si>
    <t>G4UUJ4</t>
  </si>
  <si>
    <t>G5A5S7_PHYSP</t>
  </si>
  <si>
    <t>G5A5S7</t>
  </si>
  <si>
    <t>G5A5S8_PHYSP</t>
  </si>
  <si>
    <t>G5A5S8</t>
  </si>
  <si>
    <t>G5A5T1_PHYSP</t>
  </si>
  <si>
    <t>G5A5T1</t>
  </si>
  <si>
    <t>G5A5X1_PHYSP</t>
  </si>
  <si>
    <t>G5A5X1</t>
  </si>
  <si>
    <t>G5A5X3_PHYSP</t>
  </si>
  <si>
    <t>G5A5X3</t>
  </si>
  <si>
    <t>G5A5X4_PHYSP</t>
  </si>
  <si>
    <t>G5A5X4</t>
  </si>
  <si>
    <t>G6CI19_DANPL</t>
  </si>
  <si>
    <t>G6CI19</t>
  </si>
  <si>
    <t>PF01399</t>
  </si>
  <si>
    <t>PF01399.26 PCI domain</t>
  </si>
  <si>
    <t>G6D0G7_DANPL</t>
  </si>
  <si>
    <t>G6D0G7</t>
  </si>
  <si>
    <t>G6D0G8_DANPL</t>
  </si>
  <si>
    <t>G6D0G8</t>
  </si>
  <si>
    <t>G6DFU2_DANPL</t>
  </si>
  <si>
    <t>G6DFU2</t>
  </si>
  <si>
    <t>G7XIZ5_ASPKW</t>
  </si>
  <si>
    <t>G7XIZ5</t>
  </si>
  <si>
    <t>G8S169_ACTS5</t>
  </si>
  <si>
    <t>G8S169</t>
  </si>
  <si>
    <t>G8S216_ACTS5</t>
  </si>
  <si>
    <t>G8S216</t>
  </si>
  <si>
    <t>G8S2F9_ACTS5</t>
  </si>
  <si>
    <t>G8S2F9</t>
  </si>
  <si>
    <t>G8SCH9_ACTS5</t>
  </si>
  <si>
    <t>G8SCH9</t>
  </si>
  <si>
    <t>GBPA_PHOPR</t>
  </si>
  <si>
    <t>Q6LKG5</t>
  </si>
  <si>
    <t>GBPA_SHEON</t>
  </si>
  <si>
    <t>Q8EHY2</t>
  </si>
  <si>
    <t>GBPA_VIBCH</t>
  </si>
  <si>
    <t>Q9KLD5</t>
  </si>
  <si>
    <t>GBPA_VIBF1</t>
  </si>
  <si>
    <t>Q5E183</t>
  </si>
  <si>
    <t>GBPA_VIBPA</t>
  </si>
  <si>
    <t>Q87FT0</t>
  </si>
  <si>
    <t>GBPA_VIBVY</t>
  </si>
  <si>
    <t>Q7MEW9</t>
  </si>
  <si>
    <t>H0EVV8_GLAL7</t>
  </si>
  <si>
    <t>H0EVV8</t>
  </si>
  <si>
    <t>H0EWW9_GLAL7</t>
  </si>
  <si>
    <t>H0EWW9</t>
  </si>
  <si>
    <t>H1UUS7_COLHI</t>
  </si>
  <si>
    <t>H1UUS7</t>
  </si>
  <si>
    <t>H1V4C0_COLHI</t>
  </si>
  <si>
    <t>H1V4C0</t>
  </si>
  <si>
    <t>H1V823_COLHI</t>
  </si>
  <si>
    <t>H1V823</t>
  </si>
  <si>
    <t>H2JM05_STRHJ</t>
  </si>
  <si>
    <t>H2JM05</t>
  </si>
  <si>
    <t>H2JPN5_STRHJ</t>
  </si>
  <si>
    <t>H2JPN5</t>
  </si>
  <si>
    <t>H2K617_STRHJ</t>
  </si>
  <si>
    <t>H2K617</t>
  </si>
  <si>
    <t>H2K921_STRHJ</t>
  </si>
  <si>
    <t>H2K921</t>
  </si>
  <si>
    <t>H2XNG5_CIOIN</t>
  </si>
  <si>
    <t>H2XNG5</t>
  </si>
  <si>
    <t>H2YE08_CIOSA</t>
  </si>
  <si>
    <t>H2YE08</t>
  </si>
  <si>
    <t>H2YE09_CIOSA</t>
  </si>
  <si>
    <t>H2YE09</t>
  </si>
  <si>
    <t>H2YE13_CIOSA</t>
  </si>
  <si>
    <t>H2YE13</t>
  </si>
  <si>
    <t>H2YE14_CIOSA</t>
  </si>
  <si>
    <t>H2YE14</t>
  </si>
  <si>
    <t>H2ZBC7_CIOSA</t>
  </si>
  <si>
    <t>H2ZBC7</t>
  </si>
  <si>
    <t>H2ZBC8_CIOSA</t>
  </si>
  <si>
    <t>H2ZBC8</t>
  </si>
  <si>
    <t>H3GNI5_PHYRM</t>
  </si>
  <si>
    <t>H3GNI5</t>
  </si>
  <si>
    <t>H3GNI6_PHYRM</t>
  </si>
  <si>
    <t>H3GNI6</t>
  </si>
  <si>
    <t>H3GNI8_PHYRM</t>
  </si>
  <si>
    <t>H3GNI8</t>
  </si>
  <si>
    <t>H3GX32_PHYRM</t>
  </si>
  <si>
    <t>H3GX32</t>
  </si>
  <si>
    <t>H3GX33_PHYRM</t>
  </si>
  <si>
    <t>H3GX33</t>
  </si>
  <si>
    <t>H3GX34_PHYRM</t>
  </si>
  <si>
    <t>H3GX34</t>
  </si>
  <si>
    <t>H3H5L2_PHYRM</t>
  </si>
  <si>
    <t>H3H5L2</t>
  </si>
  <si>
    <t>H3SC18_9BACL</t>
  </si>
  <si>
    <t>H3SC18</t>
  </si>
  <si>
    <t>H3SEE3_9BACL</t>
  </si>
  <si>
    <t>H3SEE3</t>
  </si>
  <si>
    <t>H3SGL4_9BACL</t>
  </si>
  <si>
    <t>H3SGL4</t>
  </si>
  <si>
    <t>H3SI77_9BACL</t>
  </si>
  <si>
    <t>H3SI77</t>
  </si>
  <si>
    <t>H6NDM3_9BACL</t>
  </si>
  <si>
    <t>H6NDM3</t>
  </si>
  <si>
    <t>H7F1W4_9LIST</t>
  </si>
  <si>
    <t>H7F1W4</t>
  </si>
  <si>
    <t>H7F9Q2_9LIST</t>
  </si>
  <si>
    <t>H7F9Q2</t>
  </si>
  <si>
    <t>H8MWU0_CORCM</t>
  </si>
  <si>
    <t>H8MWU0</t>
  </si>
  <si>
    <t>H9JHR8_BOMMO</t>
  </si>
  <si>
    <t>H9JHR8</t>
  </si>
  <si>
    <t>H9JHR9_BOMMO</t>
  </si>
  <si>
    <t>H9JHR9</t>
  </si>
  <si>
    <t>H9JNN7_BOMMO</t>
  </si>
  <si>
    <t>H9JNN7</t>
  </si>
  <si>
    <t>H9JU14_BOMMO</t>
  </si>
  <si>
    <t>H9JU14</t>
  </si>
  <si>
    <t>I0H648_ACTM4</t>
  </si>
  <si>
    <t>I0H648</t>
  </si>
  <si>
    <t>I0H7A5_ACTM4</t>
  </si>
  <si>
    <t>I0H7A5</t>
  </si>
  <si>
    <t>I0HBF4_ACTM4</t>
  </si>
  <si>
    <t>I0HBF4</t>
  </si>
  <si>
    <t>I0HBN9_ACTM4</t>
  </si>
  <si>
    <t>I0HBN9</t>
  </si>
  <si>
    <t>I0HBU0_ACTM4</t>
  </si>
  <si>
    <t>I0HBU0</t>
  </si>
  <si>
    <t>I0HCK5_ACTM4</t>
  </si>
  <si>
    <t>I0HCK5</t>
  </si>
  <si>
    <t>I0HJD3_ACTM4</t>
  </si>
  <si>
    <t>I0HJD3</t>
  </si>
  <si>
    <t>I0KX99_9ACTN</t>
  </si>
  <si>
    <t>I0KX99</t>
  </si>
  <si>
    <t>I0KZ10_9ACTN</t>
  </si>
  <si>
    <t>I0KZ10</t>
  </si>
  <si>
    <t>I0KZ15_9ACTN</t>
  </si>
  <si>
    <t>I0KZ15</t>
  </si>
  <si>
    <t>I0L7D1_9ACTN</t>
  </si>
  <si>
    <t>I0L7D1</t>
  </si>
  <si>
    <t>I0L866_9ACTN</t>
  </si>
  <si>
    <t>I0L866</t>
  </si>
  <si>
    <t>I1E2R7_9GAMM</t>
  </si>
  <si>
    <t>I1E2R7</t>
  </si>
  <si>
    <t>I1FFF9_AMPQE</t>
  </si>
  <si>
    <t>I1FFF9</t>
  </si>
  <si>
    <t>I1FFG0_AMPQE</t>
  </si>
  <si>
    <t>I1FFG0</t>
  </si>
  <si>
    <t>I1RLB7_GIBZE</t>
  </si>
  <si>
    <t>I1RLB7</t>
  </si>
  <si>
    <t>I1RR04_GIBZE</t>
  </si>
  <si>
    <t>I1RR04</t>
  </si>
  <si>
    <t>I2FTJ1_USTH4</t>
  </si>
  <si>
    <t>I2FTJ1</t>
  </si>
  <si>
    <t>I2MTH8_9ACTN</t>
  </si>
  <si>
    <t>I2MTH8</t>
  </si>
  <si>
    <t>I2MTX2_9ACTN</t>
  </si>
  <si>
    <t>I2MTX2</t>
  </si>
  <si>
    <t>I2MVV8_9ACTN</t>
  </si>
  <si>
    <t>I2MVV8</t>
  </si>
  <si>
    <t>I2MYP0_9ACTN</t>
  </si>
  <si>
    <t>I2MYP0</t>
  </si>
  <si>
    <t>I3IE55_9GAMM</t>
  </si>
  <si>
    <t>I3IE55</t>
  </si>
  <si>
    <t>I3U0N5_ENTFC</t>
  </si>
  <si>
    <t>I3U0N5</t>
  </si>
  <si>
    <t>I6SGH0_ENTHA</t>
  </si>
  <si>
    <t>I6SGH0</t>
  </si>
  <si>
    <t>I6SY92_ENTHA</t>
  </si>
  <si>
    <t>I6SY92</t>
  </si>
  <si>
    <t>I6T6Q6_ENTHA</t>
  </si>
  <si>
    <t>I6T6Q6</t>
  </si>
  <si>
    <t>I8AKR4_9BACI</t>
  </si>
  <si>
    <t>I8AKR4</t>
  </si>
  <si>
    <t>J0WXG0_AURST</t>
  </si>
  <si>
    <t>J0WXG0</t>
  </si>
  <si>
    <t>J1RWS0_9ACTN</t>
  </si>
  <si>
    <t>J1RWS0</t>
  </si>
  <si>
    <t>J1ZND0_9ACTN</t>
  </si>
  <si>
    <t>J1ZND0</t>
  </si>
  <si>
    <t>J3NLJ8_GAGT3</t>
  </si>
  <si>
    <t>J3NLJ8</t>
  </si>
  <si>
    <t>J3P260_GAGT3</t>
  </si>
  <si>
    <t>J3P260</t>
  </si>
  <si>
    <t>J3PGQ8_GAGT3</t>
  </si>
  <si>
    <t>J3PGQ8</t>
  </si>
  <si>
    <t>J4KMP7_BEAB2</t>
  </si>
  <si>
    <t>J4KMP7</t>
  </si>
  <si>
    <t>J7L1S0_NOCAA</t>
  </si>
  <si>
    <t>J7L1S0</t>
  </si>
  <si>
    <t>J7LC96_NOCAA</t>
  </si>
  <si>
    <t>J7LC96</t>
  </si>
  <si>
    <t>J7LEU7_NOCAA</t>
  </si>
  <si>
    <t>J7LEU7</t>
  </si>
  <si>
    <t>J7U151_MORMO</t>
  </si>
  <si>
    <t>J7U151</t>
  </si>
  <si>
    <t>J9JJV2_ACYPI</t>
  </si>
  <si>
    <t>J9JJV2</t>
  </si>
  <si>
    <t>J9JSE2_ACYPI</t>
  </si>
  <si>
    <t>J9JSE2</t>
  </si>
  <si>
    <t>J9K883_ACYPI</t>
  </si>
  <si>
    <t>J9K883</t>
  </si>
  <si>
    <t>K0EMP2_9NOCA</t>
  </si>
  <si>
    <t>K0EMP2</t>
  </si>
  <si>
    <t>K0K1S9_SACES</t>
  </si>
  <si>
    <t>K0K1S9</t>
  </si>
  <si>
    <t>K0K5X5_SACES</t>
  </si>
  <si>
    <t>K0K5X5</t>
  </si>
  <si>
    <t>K0K9W1_SACES</t>
  </si>
  <si>
    <t>K0K9W1</t>
  </si>
  <si>
    <t>K0R3J7_THAOC</t>
  </si>
  <si>
    <t>K0R3J7</t>
  </si>
  <si>
    <t>K0R416_THAOC</t>
  </si>
  <si>
    <t>K0R416</t>
  </si>
  <si>
    <t>K0RWE9_THAOC</t>
  </si>
  <si>
    <t>K0RWE9</t>
  </si>
  <si>
    <t>K0RWK1_THAOC</t>
  </si>
  <si>
    <t>K0RWK1</t>
  </si>
  <si>
    <t>K0RZN0_THAOC</t>
  </si>
  <si>
    <t>K0RZN0</t>
  </si>
  <si>
    <t>K0SFR9_THAOC</t>
  </si>
  <si>
    <t>K0SFR9</t>
  </si>
  <si>
    <t>PF13365</t>
  </si>
  <si>
    <t>PF13365.5 Trypsin-like peptidase domain</t>
  </si>
  <si>
    <t>K0ST21_THAOC</t>
  </si>
  <si>
    <t>K0ST21</t>
  </si>
  <si>
    <t>K0STF0_THAOC</t>
  </si>
  <si>
    <t>K0STF0</t>
  </si>
  <si>
    <t>K0SVQ0_THAOC</t>
  </si>
  <si>
    <t>K0SVQ0</t>
  </si>
  <si>
    <t>K0T0X9_THAOC</t>
  </si>
  <si>
    <t>K0T0X9</t>
  </si>
  <si>
    <t>K0TH08_THAOC</t>
  </si>
  <si>
    <t>K0TH08</t>
  </si>
  <si>
    <t>K0TJZ8_THAOC</t>
  </si>
  <si>
    <t>K0TJZ8</t>
  </si>
  <si>
    <t>K0TML4_THAOC</t>
  </si>
  <si>
    <t>K0TML4</t>
  </si>
  <si>
    <t>K0TPZ1_THAOC</t>
  </si>
  <si>
    <t>K0TPZ1</t>
  </si>
  <si>
    <t>PF02927</t>
  </si>
  <si>
    <t>PF02927.13 Cellulase N-terminal ig-like domain</t>
  </si>
  <si>
    <t>K1PDR9_CRAGI</t>
  </si>
  <si>
    <t>K1PDR9</t>
  </si>
  <si>
    <t>K1PFV1_CRAGI</t>
  </si>
  <si>
    <t>K1PFV1</t>
  </si>
  <si>
    <t>K1PQD3_CRAGI</t>
  </si>
  <si>
    <t>K1PQD3</t>
  </si>
  <si>
    <t>K1PZZ5_CRAGI</t>
  </si>
  <si>
    <t>K1PZZ5</t>
  </si>
  <si>
    <t>K1Q527_CRAGI</t>
  </si>
  <si>
    <t>K1Q527</t>
  </si>
  <si>
    <t>K1Q653_CRAGI</t>
  </si>
  <si>
    <t>K1Q653</t>
  </si>
  <si>
    <t>K1Q9U7_CRAGI</t>
  </si>
  <si>
    <t>K1Q9U7</t>
  </si>
  <si>
    <t>K1QAV8_CRAGI</t>
  </si>
  <si>
    <t>K1QAV8</t>
  </si>
  <si>
    <t>K1QCL4_CRAGI</t>
  </si>
  <si>
    <t>K1QCL4</t>
  </si>
  <si>
    <t>K1QD31_CRAGI</t>
  </si>
  <si>
    <t>K1QD31</t>
  </si>
  <si>
    <t>K1QD34_CRAGI</t>
  </si>
  <si>
    <t>K1QD34</t>
  </si>
  <si>
    <t>K1QE07_CRAGI</t>
  </si>
  <si>
    <t>K1QE07</t>
  </si>
  <si>
    <t>K1QE93_CRAGI</t>
  </si>
  <si>
    <t>K1QE93</t>
  </si>
  <si>
    <t>K1QPD4_CRAGI</t>
  </si>
  <si>
    <t>K1QPD4</t>
  </si>
  <si>
    <t>K1QV69_CRAGI</t>
  </si>
  <si>
    <t>K1QV69</t>
  </si>
  <si>
    <t>K1QWK7_CRAGI</t>
  </si>
  <si>
    <t>K1QWK7</t>
  </si>
  <si>
    <t>K1QYR6_CRAGI</t>
  </si>
  <si>
    <t>K1QYR6</t>
  </si>
  <si>
    <t>K1QZK5_CRAGI</t>
  </si>
  <si>
    <t>K1QZK5</t>
  </si>
  <si>
    <t>K1R007_CRAGI</t>
  </si>
  <si>
    <t>K1R007</t>
  </si>
  <si>
    <t>K1R0J9_CRAGI</t>
  </si>
  <si>
    <t>K1R0J9</t>
  </si>
  <si>
    <t>K1R690_CRAGI</t>
  </si>
  <si>
    <t>K1R690</t>
  </si>
  <si>
    <t>K1R9D2_CRAGI</t>
  </si>
  <si>
    <t>K1R9D2</t>
  </si>
  <si>
    <t>K1RGW4_CRAGI</t>
  </si>
  <si>
    <t>K1RGW4</t>
  </si>
  <si>
    <t>K1RHH4_CRAGI</t>
  </si>
  <si>
    <t>K1RHH4</t>
  </si>
  <si>
    <t>K1RI75_CRAGI</t>
  </si>
  <si>
    <t>K1RI75</t>
  </si>
  <si>
    <t>K1RNN3_CRAGI</t>
  </si>
  <si>
    <t>K1RNN3</t>
  </si>
  <si>
    <t>K1RUS4_CRAGI</t>
  </si>
  <si>
    <t>K1RUS4</t>
  </si>
  <si>
    <t>K1RXG3_CRAGI</t>
  </si>
  <si>
    <t>K1RXG3</t>
  </si>
  <si>
    <t>K1S1K6_CRAGI</t>
  </si>
  <si>
    <t>K1S1K6</t>
  </si>
  <si>
    <t>K1WSM6_MARBU</t>
  </si>
  <si>
    <t>K1WSM6</t>
  </si>
  <si>
    <t>K1X6X9_MARBU</t>
  </si>
  <si>
    <t>K1X6X9</t>
  </si>
  <si>
    <t>K2KKD5_9GAMM</t>
  </si>
  <si>
    <t>K2KKD5</t>
  </si>
  <si>
    <t>K2SD25_MACPH</t>
  </si>
  <si>
    <t>K2SD25</t>
  </si>
  <si>
    <t>K3W2V1_FUSPC</t>
  </si>
  <si>
    <t>K3W2V1</t>
  </si>
  <si>
    <t>K3W944_PYTUL</t>
  </si>
  <si>
    <t>K3W944</t>
  </si>
  <si>
    <t>K3W974_PYTUL</t>
  </si>
  <si>
    <t>K3W974</t>
  </si>
  <si>
    <t>K3W980_PYTUL</t>
  </si>
  <si>
    <t>K3W980</t>
  </si>
  <si>
    <t>K3W981_PYTUL</t>
  </si>
  <si>
    <t>K3W981</t>
  </si>
  <si>
    <t>K4KLR5_SIMAS</t>
  </si>
  <si>
    <t>K4KLR5</t>
  </si>
  <si>
    <t>K4KTK3_SIMAS</t>
  </si>
  <si>
    <t>K4KTK3</t>
  </si>
  <si>
    <t>K4QTJ1_9ACTN</t>
  </si>
  <si>
    <t>K4QTJ1</t>
  </si>
  <si>
    <t>K4R0H1_9ACTN</t>
  </si>
  <si>
    <t>K4R0H1</t>
  </si>
  <si>
    <t>K4R0I1_9ACTN</t>
  </si>
  <si>
    <t>K4R0I1</t>
  </si>
  <si>
    <t>K4R9M5_9ACTN</t>
  </si>
  <si>
    <t>K4R9M5</t>
  </si>
  <si>
    <t>K4RDY4_9ACTN</t>
  </si>
  <si>
    <t>K4RDY4</t>
  </si>
  <si>
    <t>K4ZJ05_PAEAL</t>
  </si>
  <si>
    <t>K4ZJ05</t>
  </si>
  <si>
    <t>K5A739_PAEAL</t>
  </si>
  <si>
    <t>K5A739</t>
  </si>
  <si>
    <t>K5X2R0_AGABU</t>
  </si>
  <si>
    <t>K5X2R0</t>
  </si>
  <si>
    <t>K7IQK3_NASVI</t>
  </si>
  <si>
    <t>K7IQK3</t>
  </si>
  <si>
    <t>K7IQK4_NASVI</t>
  </si>
  <si>
    <t>K7IQK4</t>
  </si>
  <si>
    <t>K7IQK5_NASVI</t>
  </si>
  <si>
    <t>K7IQK5</t>
  </si>
  <si>
    <t>K7IR51_NASVI</t>
  </si>
  <si>
    <t>K7IR51</t>
  </si>
  <si>
    <t>K7ISV5_NASVI</t>
  </si>
  <si>
    <t>K7ISV5</t>
  </si>
  <si>
    <t>K7J5I8_NASVI</t>
  </si>
  <si>
    <t>K7J5I8</t>
  </si>
  <si>
    <t>K7J6C3_NASVI</t>
  </si>
  <si>
    <t>K7J6C3</t>
  </si>
  <si>
    <t>PF04668</t>
  </si>
  <si>
    <t>PF04668.11 Twisted gastrulation (Tsg) protein conserved region</t>
  </si>
  <si>
    <t>K7J6R8_NASVI</t>
  </si>
  <si>
    <t>K7J6R8</t>
  </si>
  <si>
    <t>K8E207_CARML</t>
  </si>
  <si>
    <t>K8E207</t>
  </si>
  <si>
    <t>K8E7A5_CARML</t>
  </si>
  <si>
    <t>K8E7A5</t>
  </si>
  <si>
    <t>K8EDE1_CARML</t>
  </si>
  <si>
    <t>K8EDE1</t>
  </si>
  <si>
    <t>K8W8B7_PRORE</t>
  </si>
  <si>
    <t>K8W8B7</t>
  </si>
  <si>
    <t>K8W8H4_9GAMM</t>
  </si>
  <si>
    <t>K8W8H4</t>
  </si>
  <si>
    <t>K8WRJ6_9GAMM</t>
  </si>
  <si>
    <t>K8WRJ6</t>
  </si>
  <si>
    <t>K9G6K3_PEND2</t>
  </si>
  <si>
    <t>K9G6K3</t>
  </si>
  <si>
    <t>L0MJE4_SERMA</t>
  </si>
  <si>
    <t>L0MJE4</t>
  </si>
  <si>
    <t>L0MLC7_SERMA</t>
  </si>
  <si>
    <t>L0MLC7</t>
  </si>
  <si>
    <t>L1KKD3_9ACTN</t>
  </si>
  <si>
    <t>L1KKD3</t>
  </si>
  <si>
    <t>L1KKL0_9ACTN</t>
  </si>
  <si>
    <t>L1KKL0</t>
  </si>
  <si>
    <t>L1KT00_9ACTN</t>
  </si>
  <si>
    <t>L1KT00</t>
  </si>
  <si>
    <t>L1L702_9ACTN</t>
  </si>
  <si>
    <t>L1L702</t>
  </si>
  <si>
    <t>L2FPN0_COLGN</t>
  </si>
  <si>
    <t>L2FPN0</t>
  </si>
  <si>
    <t>L2FTW8_COLGN</t>
  </si>
  <si>
    <t>L2FTW8</t>
  </si>
  <si>
    <t>L2G5Y0_COLGN</t>
  </si>
  <si>
    <t>L2G5Y0</t>
  </si>
  <si>
    <t>L2GES6_COLGN</t>
  </si>
  <si>
    <t>L2GES6</t>
  </si>
  <si>
    <t>L7EXY5_9ACTN</t>
  </si>
  <si>
    <t>L7EXY5</t>
  </si>
  <si>
    <t>L7FAM4_9ACTN</t>
  </si>
  <si>
    <t>L7FAM4</t>
  </si>
  <si>
    <t>L7FE72_9ACTN</t>
  </si>
  <si>
    <t>L7FE72</t>
  </si>
  <si>
    <t>L7FJ31_9ACTN</t>
  </si>
  <si>
    <t>L7FJ31</t>
  </si>
  <si>
    <t>L8DBF9_9GAMM</t>
  </si>
  <si>
    <t>L8DBF9</t>
  </si>
  <si>
    <t>L8EDC4_STRRM</t>
  </si>
  <si>
    <t>L8EDC4</t>
  </si>
  <si>
    <t>L8EE26_STRRM</t>
  </si>
  <si>
    <t>L8EE26</t>
  </si>
  <si>
    <t>L8EEU7_STRRM</t>
  </si>
  <si>
    <t>L8EEU7</t>
  </si>
  <si>
    <t>L8ER65_STRRM</t>
  </si>
  <si>
    <t>L8ER65</t>
  </si>
  <si>
    <t>L8F3E1_STRRM</t>
  </si>
  <si>
    <t>L8F3E1</t>
  </si>
  <si>
    <t>L8FZK9_PSED2</t>
  </si>
  <si>
    <t>L8FZK9</t>
  </si>
  <si>
    <t>M2S5V9_COCSN</t>
  </si>
  <si>
    <t>M2S5V9</t>
  </si>
  <si>
    <t>M2TMC5_COCSN</t>
  </si>
  <si>
    <t>M2TMC5</t>
  </si>
  <si>
    <t>M2UDS7_COCH5</t>
  </si>
  <si>
    <t>M2UDS7</t>
  </si>
  <si>
    <t>M2V1G6_COCH5</t>
  </si>
  <si>
    <t>M2V1G6</t>
  </si>
  <si>
    <t>M2YHN1_PSEFD</t>
  </si>
  <si>
    <t>M2YHN1</t>
  </si>
  <si>
    <t>M3C765_SPHMS</t>
  </si>
  <si>
    <t>M3C765</t>
  </si>
  <si>
    <t>M4BZA1_HYAAE</t>
  </si>
  <si>
    <t>M4BZA1</t>
  </si>
  <si>
    <t>M5BVD9_THACB</t>
  </si>
  <si>
    <t>M5BVD9</t>
  </si>
  <si>
    <t>M5C6Q0_THACB</t>
  </si>
  <si>
    <t>M5C6Q0</t>
  </si>
  <si>
    <t>M5C8B7_THACB</t>
  </si>
  <si>
    <t>M5C8B7</t>
  </si>
  <si>
    <t>M7SIH4_EUTLA</t>
  </si>
  <si>
    <t>M7SIH4</t>
  </si>
  <si>
    <t>M7SM14_EUTLA</t>
  </si>
  <si>
    <t>M7SM14</t>
  </si>
  <si>
    <t>M7ST82_EUTLA</t>
  </si>
  <si>
    <t>M7ST82</t>
  </si>
  <si>
    <t>M7T121_EUTLA</t>
  </si>
  <si>
    <t>M7T121</t>
  </si>
  <si>
    <t>M7T9X2_EUTLA</t>
  </si>
  <si>
    <t>M7T9X2</t>
  </si>
  <si>
    <t>M7TH52_BOTF1</t>
  </si>
  <si>
    <t>M7TH52</t>
  </si>
  <si>
    <t>M7UUT4_BOTF1</t>
  </si>
  <si>
    <t>M7UUT4</t>
  </si>
  <si>
    <t>M9MEP3_PSEA3</t>
  </si>
  <si>
    <t>M9MEP3</t>
  </si>
  <si>
    <t>M9MS70_DROME</t>
  </si>
  <si>
    <t>M9MS70</t>
  </si>
  <si>
    <t>N1PJM3_DOTSN</t>
  </si>
  <si>
    <t>N1PJM3</t>
  </si>
  <si>
    <t>N1RIX7_FUSC4</t>
  </si>
  <si>
    <t>N1RIX7</t>
  </si>
  <si>
    <t>N1SAU6_FUSC4</t>
  </si>
  <si>
    <t>N1SAU6</t>
  </si>
  <si>
    <t>N4U1X2_FUSC1</t>
  </si>
  <si>
    <t>N4U1X2</t>
  </si>
  <si>
    <t>N4UA15_FUSC1</t>
  </si>
  <si>
    <t>N4UA15</t>
  </si>
  <si>
    <t>N4VB78_COLOR</t>
  </si>
  <si>
    <t>N4VB78</t>
  </si>
  <si>
    <t>N4VNB2_COLOR</t>
  </si>
  <si>
    <t>N4VNB2</t>
  </si>
  <si>
    <t>N4VQK0_COLOR</t>
  </si>
  <si>
    <t>N4VQK0</t>
  </si>
  <si>
    <t>N4VXL7_COLOR</t>
  </si>
  <si>
    <t>N4VXL7</t>
  </si>
  <si>
    <t>N6TMZ4_DENPD</t>
  </si>
  <si>
    <t>N6TMZ4</t>
  </si>
  <si>
    <t>N6U1R1_DENPD</t>
  </si>
  <si>
    <t>N6U1R1</t>
  </si>
  <si>
    <t>N9V9X0_9GAMM</t>
  </si>
  <si>
    <t>N9V9X0</t>
  </si>
  <si>
    <t>O86614_STRCO</t>
  </si>
  <si>
    <t>O86614</t>
  </si>
  <si>
    <t>Q090U9_STIAD</t>
  </si>
  <si>
    <t>Q090U9</t>
  </si>
  <si>
    <t>Q0CFN7_ASPTN</t>
  </si>
  <si>
    <t>Q0CFN7</t>
  </si>
  <si>
    <t>Q0CGA6_ASPTN</t>
  </si>
  <si>
    <t>Q0CGA6</t>
  </si>
  <si>
    <t>Q0CTV7_ASPTN</t>
  </si>
  <si>
    <t>Q0CTV7</t>
  </si>
  <si>
    <t>Q0D091_ASPTN</t>
  </si>
  <si>
    <t>Q0D091</t>
  </si>
  <si>
    <t>Q0RUD7_FRAAA</t>
  </si>
  <si>
    <t>Q0RUD7</t>
  </si>
  <si>
    <t>Q0U033_PHANO</t>
  </si>
  <si>
    <t>Q0U033</t>
  </si>
  <si>
    <t>Q0U2M4_PHANO</t>
  </si>
  <si>
    <t>Q0U2M4</t>
  </si>
  <si>
    <t>Q12QF8_SHEDO</t>
  </si>
  <si>
    <t>Q12QF8</t>
  </si>
  <si>
    <t>Q16JW4_AEDAE</t>
  </si>
  <si>
    <t>Q16JW4</t>
  </si>
  <si>
    <t>Q177F7_AEDAE</t>
  </si>
  <si>
    <t>Q177F7</t>
  </si>
  <si>
    <t>Q17AL8_AEDAE</t>
  </si>
  <si>
    <t>Q17AL8</t>
  </si>
  <si>
    <t>Q17EI7_AEDAE</t>
  </si>
  <si>
    <t>Q17EI7</t>
  </si>
  <si>
    <t>Q1D875_MYXXD</t>
  </si>
  <si>
    <t>Q1D875</t>
  </si>
  <si>
    <t>Q1YWH2_9GAMM</t>
  </si>
  <si>
    <t>Q1YWH2</t>
  </si>
  <si>
    <t>Q1Z3F4_9GAMM</t>
  </si>
  <si>
    <t>Q1Z3F4</t>
  </si>
  <si>
    <t>Q1ZX31_PHOAS</t>
  </si>
  <si>
    <t>Q1ZX31</t>
  </si>
  <si>
    <t>Q21N34_SACD2</t>
  </si>
  <si>
    <t>Q21N34</t>
  </si>
  <si>
    <t>Q294F7_DROPS</t>
  </si>
  <si>
    <t>Q294F7</t>
  </si>
  <si>
    <t>Q294F8_DROPS</t>
  </si>
  <si>
    <t>Q294F8</t>
  </si>
  <si>
    <t>Q29J30_DROPS</t>
  </si>
  <si>
    <t>Q29J30</t>
  </si>
  <si>
    <t>Q2GMU5_CHAGB</t>
  </si>
  <si>
    <t>Q2GMU5</t>
  </si>
  <si>
    <t>Q2GUN2_CHAGB</t>
  </si>
  <si>
    <t>Q2GUN2</t>
  </si>
  <si>
    <t>Q2GZT1_CHAGB</t>
  </si>
  <si>
    <t>Q2GZT1</t>
  </si>
  <si>
    <t>Q2HEM2_CHAGB</t>
  </si>
  <si>
    <t>Q2HEM2</t>
  </si>
  <si>
    <t>Q2HHP0_CHAGB</t>
  </si>
  <si>
    <t>Q2HHP0</t>
  </si>
  <si>
    <t>Q2NST5_SODGM</t>
  </si>
  <si>
    <t>Q2NST5</t>
  </si>
  <si>
    <t>Q2SF82_HAHCH</t>
  </si>
  <si>
    <t>Q2SF82</t>
  </si>
  <si>
    <t>Q2SNS3_HAHCH</t>
  </si>
  <si>
    <t>Q2SNS3</t>
  </si>
  <si>
    <t>Q2U0N6_ASPOR</t>
  </si>
  <si>
    <t>Q2U0N6</t>
  </si>
  <si>
    <t>Q2U8Y3_ASPOR</t>
  </si>
  <si>
    <t>Q2U8Y3</t>
  </si>
  <si>
    <t>Q38WX1_LACSS</t>
  </si>
  <si>
    <t>Q38WX1</t>
  </si>
  <si>
    <t>Q47PB9_THEFY</t>
  </si>
  <si>
    <t>Q47PB9</t>
  </si>
  <si>
    <t>Q47QG3_THEFY</t>
  </si>
  <si>
    <t>Q47QG3</t>
  </si>
  <si>
    <t>Q4KEY5_PSEF5</t>
  </si>
  <si>
    <t>Q4KEY5</t>
  </si>
  <si>
    <t>Q4WF00_ASPFU</t>
  </si>
  <si>
    <t>Q4WF00</t>
  </si>
  <si>
    <t>Q556T5_DICDI</t>
  </si>
  <si>
    <t>Q556T5</t>
  </si>
  <si>
    <t>Q5B027_EMENI</t>
  </si>
  <si>
    <t>Q5B027</t>
  </si>
  <si>
    <t>Q5B1W7_EMENI</t>
  </si>
  <si>
    <t>Q5B1W7</t>
  </si>
  <si>
    <t>Q5BFA2_EMENI</t>
  </si>
  <si>
    <t>Q5BFA2</t>
  </si>
  <si>
    <t>Q5E1L3_VIBF1</t>
  </si>
  <si>
    <t>Q5E1L3</t>
  </si>
  <si>
    <t>Q5NGL9_FRATT</t>
  </si>
  <si>
    <t>Q5NGL9</t>
  </si>
  <si>
    <t>Q5WIV6_BACSK</t>
  </si>
  <si>
    <t>Q5WIV6</t>
  </si>
  <si>
    <t>Q62YN7_BACLD</t>
  </si>
  <si>
    <t>Q62YN7</t>
  </si>
  <si>
    <t>Q63N05_BURPS</t>
  </si>
  <si>
    <t>Q63N05</t>
  </si>
  <si>
    <t>Q63PN3_BURPS</t>
  </si>
  <si>
    <t>Q63PN3</t>
  </si>
  <si>
    <t>Q74WX0_YERPE</t>
  </si>
  <si>
    <t>Q74WX0</t>
  </si>
  <si>
    <t>Q7MG83_VIBVY</t>
  </si>
  <si>
    <t>Q7MG83</t>
  </si>
  <si>
    <t>Q7N4I5_PHOLL</t>
  </si>
  <si>
    <t>Q7N4I5</t>
  </si>
  <si>
    <t>Q7NSD7_CHRVO</t>
  </si>
  <si>
    <t>Q7NSD7</t>
  </si>
  <si>
    <t>Q7NSU6_CHRVO</t>
  </si>
  <si>
    <t>Q7NSU6</t>
  </si>
  <si>
    <t>Q7NUV5_CHRVO</t>
  </si>
  <si>
    <t>Q7NUV5</t>
  </si>
  <si>
    <t>Q7P0L3_CHRVO</t>
  </si>
  <si>
    <t>Q7P0L3</t>
  </si>
  <si>
    <t>Q7P0L4_CHRVO</t>
  </si>
  <si>
    <t>Q7P0L4</t>
  </si>
  <si>
    <t>Q7PTG9_ANOGA</t>
  </si>
  <si>
    <t>Q7PTG9</t>
  </si>
  <si>
    <t>Q7PY19_ANOGA</t>
  </si>
  <si>
    <t>Q7PY19</t>
  </si>
  <si>
    <t>Q7PYA6_ANOGA</t>
  </si>
  <si>
    <t>Q7PYA6</t>
  </si>
  <si>
    <t>Q7QF23_ANOGA</t>
  </si>
  <si>
    <t>Q7QF23</t>
  </si>
  <si>
    <t>Q7SCE9_NEUCR</t>
  </si>
  <si>
    <t>Q7SCE9</t>
  </si>
  <si>
    <t>Q81CE4_BACCR</t>
  </si>
  <si>
    <t>Q81CE4</t>
  </si>
  <si>
    <t>Q81CG6_BACCR</t>
  </si>
  <si>
    <t>Q81CG6</t>
  </si>
  <si>
    <t>Q81PH8_BACAN</t>
  </si>
  <si>
    <t>Q81PH8</t>
  </si>
  <si>
    <t>Q81PK9_BACAN</t>
  </si>
  <si>
    <t>Q81PK9</t>
  </si>
  <si>
    <t>Q828V1_STRAW</t>
  </si>
  <si>
    <t>Q828V1</t>
  </si>
  <si>
    <t>Q82CW5_STRAW</t>
  </si>
  <si>
    <t>Q82CW5</t>
  </si>
  <si>
    <t>Q82KV8_STRAW</t>
  </si>
  <si>
    <t>Q82KV8</t>
  </si>
  <si>
    <t>Q82L44_STRAW</t>
  </si>
  <si>
    <t>Q82L44</t>
  </si>
  <si>
    <t>Q838S1_ENTFA</t>
  </si>
  <si>
    <t>Q838S1</t>
  </si>
  <si>
    <t>Q84646_PBCV1</t>
  </si>
  <si>
    <t>Q84646</t>
  </si>
  <si>
    <t>Q86IV9_DICDI</t>
  </si>
  <si>
    <t>Q86IV9</t>
  </si>
  <si>
    <t>Q86K62_DICDI</t>
  </si>
  <si>
    <t>Q86K62</t>
  </si>
  <si>
    <t>Q87K06_VIBPA</t>
  </si>
  <si>
    <t>Q87K06</t>
  </si>
  <si>
    <t>Q881B8_PSESM</t>
  </si>
  <si>
    <t>Q881B8</t>
  </si>
  <si>
    <t>Q8B9I8_NPVR1</t>
  </si>
  <si>
    <t>Q8B9I8</t>
  </si>
  <si>
    <t>Q8ES33_OCEIH</t>
  </si>
  <si>
    <t>Q8ES33</t>
  </si>
  <si>
    <t>Q8MSA3_DROME</t>
  </si>
  <si>
    <t>Q8MSA3</t>
  </si>
  <si>
    <t>Q8QKV1_ESV1K</t>
  </si>
  <si>
    <t>Q8QKV1</t>
  </si>
  <si>
    <t>Q8Y4H4_LISMO</t>
  </si>
  <si>
    <t>Q8Y4H4</t>
  </si>
  <si>
    <t>Q91F33_GVCPM</t>
  </si>
  <si>
    <t>Q91F33</t>
  </si>
  <si>
    <t>Q9CE94_LACLA</t>
  </si>
  <si>
    <t>Q9CE94</t>
  </si>
  <si>
    <t>Q9K460_STRCO</t>
  </si>
  <si>
    <t>Q9K460</t>
  </si>
  <si>
    <t>Q9KDB1_BACHD</t>
  </si>
  <si>
    <t>Q9KDB1</t>
  </si>
  <si>
    <t>Q9KN26_VIBCH</t>
  </si>
  <si>
    <t>Q9KN26</t>
  </si>
  <si>
    <t>Q9RDB8_STRCO</t>
  </si>
  <si>
    <t>Q9RDB8</t>
  </si>
  <si>
    <t>Q9RJC1_STRCO</t>
  </si>
  <si>
    <t>Q9RJC1</t>
  </si>
  <si>
    <t>Q9RJF2_STRCO</t>
  </si>
  <si>
    <t>Q9RJF2</t>
  </si>
  <si>
    <t>Q9RJY2_STRCO</t>
  </si>
  <si>
    <t>Q9RJY2</t>
  </si>
  <si>
    <t>Q9S296_STRCO</t>
  </si>
  <si>
    <t>Q9S296</t>
  </si>
  <si>
    <t>Q9VDN6_DROME</t>
  </si>
  <si>
    <t>Q9VDN6</t>
  </si>
  <si>
    <t>Q9W1X5_DROME</t>
  </si>
  <si>
    <t>Q9W1X5</t>
  </si>
  <si>
    <t>Q9W4E1_DROME</t>
  </si>
  <si>
    <t>Q9W4E1</t>
  </si>
  <si>
    <t>R0K3Z1_SETT2</t>
  </si>
  <si>
    <t>R0K3Z1</t>
  </si>
  <si>
    <t>R0KCI0_SETT2</t>
  </si>
  <si>
    <t>R0KCI0</t>
  </si>
  <si>
    <t>R1B510_EMIHU</t>
  </si>
  <si>
    <t>R1B510</t>
  </si>
  <si>
    <t>R1BSH5_EMIHU</t>
  </si>
  <si>
    <t>R1BSH5</t>
  </si>
  <si>
    <t>R1CHT4_EMIHU</t>
  </si>
  <si>
    <t>R1CHT4</t>
  </si>
  <si>
    <t>R1CJ87_EMIHU</t>
  </si>
  <si>
    <t>R1CJ87</t>
  </si>
  <si>
    <t>R1CSF4_EMIHU</t>
  </si>
  <si>
    <t>R1CSF4</t>
  </si>
  <si>
    <t>R1DHM1_EMIHU</t>
  </si>
  <si>
    <t>R1DHM1</t>
  </si>
  <si>
    <t>R1DL20_EMIHU</t>
  </si>
  <si>
    <t>R1DL20</t>
  </si>
  <si>
    <t>R1DR69_EMIHU</t>
  </si>
  <si>
    <t>R1DR69</t>
  </si>
  <si>
    <t>R1EEC9_BOTPV</t>
  </si>
  <si>
    <t>R1EEC9</t>
  </si>
  <si>
    <t>R1ELM5_EMIHU</t>
  </si>
  <si>
    <t>R1ELM5</t>
  </si>
  <si>
    <t>R1FG73_EMIHU</t>
  </si>
  <si>
    <t>R1FG73</t>
  </si>
  <si>
    <t>R1FGK4_EMIHU</t>
  </si>
  <si>
    <t>R1FGK4</t>
  </si>
  <si>
    <t>PF00127</t>
  </si>
  <si>
    <t>PF00127.19 Copper binding proteins, plastocyanin/azurin family</t>
  </si>
  <si>
    <t>R1FLU5_EMIHU</t>
  </si>
  <si>
    <t>R1FLU5</t>
  </si>
  <si>
    <t>R1FVS2_EMIHU</t>
  </si>
  <si>
    <t>R1FVS2</t>
  </si>
  <si>
    <t>R2QNN9_9ENTE</t>
  </si>
  <si>
    <t>R2QNN9</t>
  </si>
  <si>
    <t>R2QXZ5_9ENTE</t>
  </si>
  <si>
    <t>R2QXZ5</t>
  </si>
  <si>
    <t>R2SIP2_9ENTE</t>
  </si>
  <si>
    <t>R2SIP2</t>
  </si>
  <si>
    <t>R2SQJ1_9ENTE</t>
  </si>
  <si>
    <t>R2SQJ1</t>
  </si>
  <si>
    <t>R4LJA1_9ACTN</t>
  </si>
  <si>
    <t>R4LJA1</t>
  </si>
  <si>
    <t>R4LMH3_9ACTN</t>
  </si>
  <si>
    <t>R4LMH3</t>
  </si>
  <si>
    <t>R4LN67_9ACTN</t>
  </si>
  <si>
    <t>R4LN67</t>
  </si>
  <si>
    <t>R4LNG1_9ACTN</t>
  </si>
  <si>
    <t>R4LNG1</t>
  </si>
  <si>
    <t>R4LQ58_9ACTN</t>
  </si>
  <si>
    <t>R4LQ58</t>
  </si>
  <si>
    <t>R4LUJ8_9ACTN</t>
  </si>
  <si>
    <t>R4LUJ8</t>
  </si>
  <si>
    <t>R4SK17_AMYOR</t>
  </si>
  <si>
    <t>R4SK17</t>
  </si>
  <si>
    <t>R4SQZ8_AMYOR</t>
  </si>
  <si>
    <t>R4SQZ8</t>
  </si>
  <si>
    <t>R4TJZ9_AMYOR</t>
  </si>
  <si>
    <t>R4TJZ9</t>
  </si>
  <si>
    <t>R7S2H9_PUNST</t>
  </si>
  <si>
    <t>R7S2H9</t>
  </si>
  <si>
    <t>R8API9_PLESH</t>
  </si>
  <si>
    <t>R8API9</t>
  </si>
  <si>
    <t>R8AUB4_PLESH</t>
  </si>
  <si>
    <t>R8AUB4</t>
  </si>
  <si>
    <t>R8BMQ6_TOGMI</t>
  </si>
  <si>
    <t>R8BMQ6</t>
  </si>
  <si>
    <t>R8BNT6_TOGMI</t>
  </si>
  <si>
    <t>R8BNT6</t>
  </si>
  <si>
    <t>R9P8X1_PSEHS</t>
  </si>
  <si>
    <t>R9P8X1</t>
  </si>
  <si>
    <t>R9PH29_AGAAL</t>
  </si>
  <si>
    <t>R9PH29</t>
  </si>
  <si>
    <t>S0DVG2_GIBF5</t>
  </si>
  <si>
    <t>S0DVG2</t>
  </si>
  <si>
    <t>S0EAV4_GIBF5</t>
  </si>
  <si>
    <t>S0EAV4</t>
  </si>
  <si>
    <t>S2Z964_9ACTN</t>
  </si>
  <si>
    <t>S2Z964</t>
  </si>
  <si>
    <t>S2ZAH6_9ACTN</t>
  </si>
  <si>
    <t>S2ZAH6</t>
  </si>
  <si>
    <t>S2ZC01_9ACTN</t>
  </si>
  <si>
    <t>S2ZC01</t>
  </si>
  <si>
    <t>S3CR98_GLAL2</t>
  </si>
  <si>
    <t>S3CR98</t>
  </si>
  <si>
    <t>S3CYP7_GLAL2</t>
  </si>
  <si>
    <t>S3CYP7</t>
  </si>
  <si>
    <t>S3D4J4_GLAL2</t>
  </si>
  <si>
    <t>S3D4J4</t>
  </si>
  <si>
    <t>S3MVC6_9GAMM</t>
  </si>
  <si>
    <t>S3MVC6</t>
  </si>
  <si>
    <t>S3ZN35_9ACTN</t>
  </si>
  <si>
    <t>S3ZN35</t>
  </si>
  <si>
    <t>S3ZYD6_9ACTN</t>
  </si>
  <si>
    <t>S3ZYD6</t>
  </si>
  <si>
    <t>S4AFB0_9ACTN</t>
  </si>
  <si>
    <t>S4AFB0</t>
  </si>
  <si>
    <t>S4D9S5_ENTFL</t>
  </si>
  <si>
    <t>S4D9S5</t>
  </si>
  <si>
    <t>S4DDW2_ENTFL</t>
  </si>
  <si>
    <t>S4DDW2</t>
  </si>
  <si>
    <t>S4DL06_ENTFL</t>
  </si>
  <si>
    <t>S4DL06</t>
  </si>
  <si>
    <t>S5UVH2_STRC3</t>
  </si>
  <si>
    <t>S5UVH2</t>
  </si>
  <si>
    <t>S5UYW6_STRC3</t>
  </si>
  <si>
    <t>S5UYW6</t>
  </si>
  <si>
    <t>S5V087_STRC3</t>
  </si>
  <si>
    <t>S5V087</t>
  </si>
  <si>
    <t>S6IR71_9PSED</t>
  </si>
  <si>
    <t>S6IR71</t>
  </si>
  <si>
    <t>S7Z4E5_PENO1</t>
  </si>
  <si>
    <t>S7Z4E5</t>
  </si>
  <si>
    <t>S8AKS0_PENO1</t>
  </si>
  <si>
    <t>S8AKS0</t>
  </si>
  <si>
    <t>S9NWE8_9DELT</t>
  </si>
  <si>
    <t>S9NWE8</t>
  </si>
  <si>
    <t>S9PB41_9DELT</t>
  </si>
  <si>
    <t>S9PB41</t>
  </si>
  <si>
    <t>S9PIG4_9DELT</t>
  </si>
  <si>
    <t>S9PIG4</t>
  </si>
  <si>
    <t>S9QRZ7_9DELT</t>
  </si>
  <si>
    <t>S9QRZ7</t>
  </si>
  <si>
    <t>T0KA72_COLGC</t>
  </si>
  <si>
    <t>T0KA72</t>
  </si>
  <si>
    <t>T0KQM2_COLGC</t>
  </si>
  <si>
    <t>T0KQM2</t>
  </si>
  <si>
    <t>T0M7T0_COLGC</t>
  </si>
  <si>
    <t>T0M7T0</t>
  </si>
  <si>
    <t>T0MA78_COLGC</t>
  </si>
  <si>
    <t>T0MA78</t>
  </si>
  <si>
    <t>T0PEI6_PHOTE</t>
  </si>
  <si>
    <t>T0PEI6</t>
  </si>
  <si>
    <t>T0PP66_9STRA</t>
  </si>
  <si>
    <t>T0PP66</t>
  </si>
  <si>
    <t>T0PTF2_9STRA</t>
  </si>
  <si>
    <t>T0PTF2</t>
  </si>
  <si>
    <t>PF04886</t>
  </si>
  <si>
    <t>PF04886.11 PT repeat</t>
  </si>
  <si>
    <t>T0PY88_9STRA</t>
  </si>
  <si>
    <t>T0PY88</t>
  </si>
  <si>
    <t>T0Q1G4_9STRA</t>
  </si>
  <si>
    <t>T0Q1G4</t>
  </si>
  <si>
    <t>T0Q5X0_9STRA</t>
  </si>
  <si>
    <t>T0Q5X0</t>
  </si>
  <si>
    <t>T0QAI8_9STRA</t>
  </si>
  <si>
    <t>T0QAI8</t>
  </si>
  <si>
    <t>T0QDM6_9STRA</t>
  </si>
  <si>
    <t>T0QDM6</t>
  </si>
  <si>
    <t>T0R7P0_9STRA</t>
  </si>
  <si>
    <t>T0R7P0</t>
  </si>
  <si>
    <t>T1GBP9_MEGSC</t>
  </si>
  <si>
    <t>T1GBP9</t>
  </si>
  <si>
    <t>T1H2D6_MEGSC</t>
  </si>
  <si>
    <t>T1H2D6</t>
  </si>
  <si>
    <t>T1J472_STRMM</t>
  </si>
  <si>
    <t>T1J472</t>
  </si>
  <si>
    <t>T1JDM2_STRMM</t>
  </si>
  <si>
    <t>T1JDM2</t>
  </si>
  <si>
    <t>T1JL38_STRMM</t>
  </si>
  <si>
    <t>T1JL38</t>
  </si>
  <si>
    <t>T1JLX3_STRMM</t>
  </si>
  <si>
    <t>T1JLX3</t>
  </si>
  <si>
    <t>T1K348_TETUR</t>
  </si>
  <si>
    <t>T1K348</t>
  </si>
  <si>
    <t>T1KAY4_TETUR</t>
  </si>
  <si>
    <t>T1KAY4</t>
  </si>
  <si>
    <t>PF01805</t>
  </si>
  <si>
    <t>PF01805.19 Surp module</t>
  </si>
  <si>
    <t>T1KBI8_TETUR</t>
  </si>
  <si>
    <t>T1KBI8</t>
  </si>
  <si>
    <t>T1KDI2_TETUR</t>
  </si>
  <si>
    <t>T1KDI2</t>
  </si>
  <si>
    <t>T1L0I5_TETUR</t>
  </si>
  <si>
    <t>T1L0I5</t>
  </si>
  <si>
    <t>U1JM96_9GAMM</t>
  </si>
  <si>
    <t>U1JM96</t>
  </si>
  <si>
    <t>U1JQB7_9GAMM</t>
  </si>
  <si>
    <t>U1JQB7</t>
  </si>
  <si>
    <t>U3ASK2_9VIBR</t>
  </si>
  <si>
    <t>U3ASK2</t>
  </si>
  <si>
    <t>U3AT49_9VIBR</t>
  </si>
  <si>
    <t>U3AT49</t>
  </si>
  <si>
    <t>U3BF67_VIBPR</t>
  </si>
  <si>
    <t>U3BF67</t>
  </si>
  <si>
    <t>U4JWV7_9VIBR</t>
  </si>
  <si>
    <t>U4JWV7</t>
  </si>
  <si>
    <t>U4UP75_DENPD</t>
  </si>
  <si>
    <t>U4UP75</t>
  </si>
  <si>
    <t>U4UPU5_DENPD</t>
  </si>
  <si>
    <t>U4UPU5</t>
  </si>
  <si>
    <t>U4UQE5_DENPD</t>
  </si>
  <si>
    <t>U4UQE5</t>
  </si>
  <si>
    <t>U5E922_NOCAS</t>
  </si>
  <si>
    <t>U5E922</t>
  </si>
  <si>
    <t>U5VY85_9ACTN</t>
  </si>
  <si>
    <t>U5VY85</t>
  </si>
  <si>
    <t>U5W274_9ACTN</t>
  </si>
  <si>
    <t>U5W274</t>
  </si>
  <si>
    <t>U5W326_9ACTN</t>
  </si>
  <si>
    <t>U5W326</t>
  </si>
  <si>
    <t>U5W5X0_9ACTN</t>
  </si>
  <si>
    <t>U5W5X0</t>
  </si>
  <si>
    <t>U5WBC6_9ACTN</t>
  </si>
  <si>
    <t>U5WBC6</t>
  </si>
  <si>
    <t>U5WPZ1_MYCKA</t>
  </si>
  <si>
    <t>U5WPZ1</t>
  </si>
  <si>
    <t>U7Q0M6_SPOS1</t>
  </si>
  <si>
    <t>U7Q0M6</t>
  </si>
  <si>
    <t>U7Q2B5_SPOS1</t>
  </si>
  <si>
    <t>U7Q2B5</t>
  </si>
  <si>
    <t>V2XD73_MONRO</t>
  </si>
  <si>
    <t>V2XD73</t>
  </si>
  <si>
    <t>V2XDL4_MONRO</t>
  </si>
  <si>
    <t>V2XDL4</t>
  </si>
  <si>
    <t>V2YGF9_MONRO</t>
  </si>
  <si>
    <t>V2YGF9</t>
  </si>
  <si>
    <t>V2YIY7_MONRO</t>
  </si>
  <si>
    <t>V2YIY7</t>
  </si>
  <si>
    <t>V3ZHX8_LOTGI</t>
  </si>
  <si>
    <t>V3ZHX8</t>
  </si>
  <si>
    <t>V3ZNR4_LOTGI</t>
  </si>
  <si>
    <t>V3ZNR4</t>
  </si>
  <si>
    <t>V3ZV13_LOTGI</t>
  </si>
  <si>
    <t>V3ZV13</t>
  </si>
  <si>
    <t>V3ZW82_LOTGI</t>
  </si>
  <si>
    <t>V3ZW82</t>
  </si>
  <si>
    <t>V4A407_LOTGI</t>
  </si>
  <si>
    <t>V4A407</t>
  </si>
  <si>
    <t>V4AK64_LOTGI</t>
  </si>
  <si>
    <t>V4AK64</t>
  </si>
  <si>
    <t>V4AM16_LOTGI</t>
  </si>
  <si>
    <t>V4AM16</t>
  </si>
  <si>
    <t>V4BBK7_LOTGI</t>
  </si>
  <si>
    <t>V4BBK7</t>
  </si>
  <si>
    <t>V4BDB3_LOTGI</t>
  </si>
  <si>
    <t>V4BDB3</t>
  </si>
  <si>
    <t>V4BKR2_LOTGI</t>
  </si>
  <si>
    <t>V4BKR2</t>
  </si>
  <si>
    <t>V4BLS4_LOTGI</t>
  </si>
  <si>
    <t>V4BLS4</t>
  </si>
  <si>
    <t>V4C8J2_LOTGI</t>
  </si>
  <si>
    <t>V4C8J2</t>
  </si>
  <si>
    <t>V4ISI3_9ACTN</t>
  </si>
  <si>
    <t>V4ISI3</t>
  </si>
  <si>
    <t>V4IWW6_9ACTN</t>
  </si>
  <si>
    <t>V4IWW6</t>
  </si>
  <si>
    <t>V4K7L9_9ACTN</t>
  </si>
  <si>
    <t>V4K7L9</t>
  </si>
  <si>
    <t>V4KLR5_9ACTN</t>
  </si>
  <si>
    <t>V4KLR5</t>
  </si>
  <si>
    <t>V5AVX3_ENTCL</t>
  </si>
  <si>
    <t>V5AVX3</t>
  </si>
  <si>
    <t>V5GQN2_KALBG</t>
  </si>
  <si>
    <t>V5GQN2</t>
  </si>
  <si>
    <t>V5XKI3_ENTMU</t>
  </si>
  <si>
    <t>V5XKI3</t>
  </si>
  <si>
    <t>V5XLM1_ENTMU</t>
  </si>
  <si>
    <t>V5XLM1</t>
  </si>
  <si>
    <t>V5XN17_ENTMU</t>
  </si>
  <si>
    <t>V5XN17</t>
  </si>
  <si>
    <t>V5XNH2_ENTMU</t>
  </si>
  <si>
    <t>V5XNH2</t>
  </si>
  <si>
    <t>V5XP09_ENTMU</t>
  </si>
  <si>
    <t>V5XP09</t>
  </si>
  <si>
    <t>V5XPJ9_ENTMU</t>
  </si>
  <si>
    <t>V5XPJ9</t>
  </si>
  <si>
    <t>V5XT28_ENTMU</t>
  </si>
  <si>
    <t>V5XT28</t>
  </si>
  <si>
    <t>V5XV53_ENTMU</t>
  </si>
  <si>
    <t>V5XV53</t>
  </si>
  <si>
    <t>V6JIH5_STRRC</t>
  </si>
  <si>
    <t>V6JIH5</t>
  </si>
  <si>
    <t>V6JQ39_STRRC</t>
  </si>
  <si>
    <t>V6JQ39</t>
  </si>
  <si>
    <t>V6JUW7_STRNV</t>
  </si>
  <si>
    <t>V6JUW7</t>
  </si>
  <si>
    <t>V6JUY7_STRNV</t>
  </si>
  <si>
    <t>V6JUY7</t>
  </si>
  <si>
    <t>V6JWY7_STRNV</t>
  </si>
  <si>
    <t>V6JWY7</t>
  </si>
  <si>
    <t>V6K971_STRRC</t>
  </si>
  <si>
    <t>V6K971</t>
  </si>
  <si>
    <t>V6KB32_STRNV</t>
  </si>
  <si>
    <t>V6KB32</t>
  </si>
  <si>
    <t>V6KNR9_STRNV</t>
  </si>
  <si>
    <t>V6KNR9</t>
  </si>
  <si>
    <t>V6KXN4_9ACTN</t>
  </si>
  <si>
    <t>V6KXN4</t>
  </si>
  <si>
    <t>V6L038_STRRC</t>
  </si>
  <si>
    <t>V6L038</t>
  </si>
  <si>
    <t>V9ERA0_PHYPR</t>
  </si>
  <si>
    <t>V9ERA0</t>
  </si>
  <si>
    <t>V9ET93_PHYPR</t>
  </si>
  <si>
    <t>V9ET93</t>
  </si>
  <si>
    <t>V9ETG7_PHYPR</t>
  </si>
  <si>
    <t>V9ETG7</t>
  </si>
  <si>
    <t>V9EUH3_PHYPR</t>
  </si>
  <si>
    <t>V9EUH3</t>
  </si>
  <si>
    <t>V9EUP9_PHYPR</t>
  </si>
  <si>
    <t>V9EUP9</t>
  </si>
  <si>
    <t>V9GD09_9BACL</t>
  </si>
  <si>
    <t>V9GD09</t>
  </si>
  <si>
    <t>V9GEJ5_9BACL</t>
  </si>
  <si>
    <t>V9GEJ5</t>
  </si>
  <si>
    <t>V9W4R1_9BACL</t>
  </si>
  <si>
    <t>V9W4R1</t>
  </si>
  <si>
    <t>V9W8A3_9BACL</t>
  </si>
  <si>
    <t>V9W8A3</t>
  </si>
  <si>
    <t>W0HUF5_9GAMM</t>
  </si>
  <si>
    <t>W0HUF5</t>
  </si>
  <si>
    <t>W0HZH3_9GAMM</t>
  </si>
  <si>
    <t>W0HZH3</t>
  </si>
  <si>
    <t>W0I2T7_9GAMM</t>
  </si>
  <si>
    <t>W0I2T7</t>
  </si>
  <si>
    <t>W0I3I4_9GAMM</t>
  </si>
  <si>
    <t>W0I3I4</t>
  </si>
  <si>
    <t>W0I4I6_9GAMM</t>
  </si>
  <si>
    <t>W0I4I6</t>
  </si>
  <si>
    <t>W0L9J8_9GAMM</t>
  </si>
  <si>
    <t>W0L9J8</t>
  </si>
  <si>
    <t>W0LAZ6_9GAMM</t>
  </si>
  <si>
    <t>W0LAZ6</t>
  </si>
  <si>
    <t>W0LDY6_9GAMM</t>
  </si>
  <si>
    <t>W0LDY6</t>
  </si>
  <si>
    <t>W1IQN8_9GAMM</t>
  </si>
  <si>
    <t>W1IQN8</t>
  </si>
  <si>
    <t>W1ITP7_9GAMM</t>
  </si>
  <si>
    <t>W1ITP7</t>
  </si>
  <si>
    <t>W2EGU6_9ACTN</t>
  </si>
  <si>
    <t>W2EGU6</t>
  </si>
  <si>
    <t>W2EXZ1_9ACTN</t>
  </si>
  <si>
    <t>W2EXZ1</t>
  </si>
  <si>
    <t>W2F2E1_9ACTN</t>
  </si>
  <si>
    <t>W2F2E1</t>
  </si>
  <si>
    <t>W2R3H1_PHYPN</t>
  </si>
  <si>
    <t>W2R3H1</t>
  </si>
  <si>
    <t>W2R3L4_PHYPN</t>
  </si>
  <si>
    <t>W2R3L4</t>
  </si>
  <si>
    <t>W2R460_PHYPN</t>
  </si>
  <si>
    <t>W2R460</t>
  </si>
  <si>
    <t>W2R5I9_PHYPN</t>
  </si>
  <si>
    <t>W2R5I9</t>
  </si>
  <si>
    <t>W2R6A4_PHYPN</t>
  </si>
  <si>
    <t>W2R6A4</t>
  </si>
  <si>
    <t>W2YWS1_PHYPR</t>
  </si>
  <si>
    <t>W2YWS1</t>
  </si>
  <si>
    <t>W2YX38_PHYPR</t>
  </si>
  <si>
    <t>W2YX38</t>
  </si>
  <si>
    <t>W2YXY9_PHYPR</t>
  </si>
  <si>
    <t>W2YXY9</t>
  </si>
  <si>
    <t>W2YY75_PHYPR</t>
  </si>
  <si>
    <t>W2YY75</t>
  </si>
  <si>
    <t>W2Z0C4_PHYPR</t>
  </si>
  <si>
    <t>W2Z0C4</t>
  </si>
  <si>
    <t>W3WJE4_9PEZI</t>
  </si>
  <si>
    <t>W3WJE4</t>
  </si>
  <si>
    <t>W3WVP5_9PEZI</t>
  </si>
  <si>
    <t>W3WVP5</t>
  </si>
  <si>
    <t>W3WWE7_9PEZI</t>
  </si>
  <si>
    <t>W3WWE7</t>
  </si>
  <si>
    <t>W3XDU0_9PEZI</t>
  </si>
  <si>
    <t>W3XDU0</t>
  </si>
  <si>
    <t>W3XHU1_9PEZI</t>
  </si>
  <si>
    <t>W3XHU1</t>
  </si>
  <si>
    <t>W4F826_9STRA</t>
  </si>
  <si>
    <t>W4F826</t>
  </si>
  <si>
    <t>W4F8D3_9STRA</t>
  </si>
  <si>
    <t>W4F8D3</t>
  </si>
  <si>
    <t>W4F915_9STRA</t>
  </si>
  <si>
    <t>W4F915</t>
  </si>
  <si>
    <t>W4F9P3_9STRA</t>
  </si>
  <si>
    <t>W4F9P3</t>
  </si>
  <si>
    <t>W4FAH7_9STRA</t>
  </si>
  <si>
    <t>W4FAH7</t>
  </si>
  <si>
    <t>W4FDN5_9STRA</t>
  </si>
  <si>
    <t>W4FDN5</t>
  </si>
  <si>
    <t>W4FE36_9STRA</t>
  </si>
  <si>
    <t>W4FE36</t>
  </si>
  <si>
    <t>W4FFD8_9STRA</t>
  </si>
  <si>
    <t>W4FFD8</t>
  </si>
  <si>
    <t>W4FFS5_9STRA</t>
  </si>
  <si>
    <t>W4FFS5</t>
  </si>
  <si>
    <t>W4FGU1_9STRA</t>
  </si>
  <si>
    <t>W4FGU1</t>
  </si>
  <si>
    <t>W4FMY5_9STRA</t>
  </si>
  <si>
    <t>W4FMY5</t>
  </si>
  <si>
    <t>W4FQ69_9STRA</t>
  </si>
  <si>
    <t>W4FQ69</t>
  </si>
  <si>
    <t>W4FSN3_9STRA</t>
  </si>
  <si>
    <t>W4FSN3</t>
  </si>
  <si>
    <t>W4FXF0_9STRA</t>
  </si>
  <si>
    <t>W4FXF0</t>
  </si>
  <si>
    <t>W4G0M2_9STRA</t>
  </si>
  <si>
    <t>W4G0M2</t>
  </si>
  <si>
    <t>W4G2T6_9STRA</t>
  </si>
  <si>
    <t>W4G2T6</t>
  </si>
  <si>
    <t>W4G523_9STRA</t>
  </si>
  <si>
    <t>W4G523</t>
  </si>
  <si>
    <t>W4G624_9STRA</t>
  </si>
  <si>
    <t>W4G624</t>
  </si>
  <si>
    <t>W4G6J8_9STRA</t>
  </si>
  <si>
    <t>W4G6J8</t>
  </si>
  <si>
    <t>PF00188</t>
  </si>
  <si>
    <t>PF00188.25 Cysteine-rich secretory protein family</t>
  </si>
  <si>
    <t>W4G6L8_9STRA</t>
  </si>
  <si>
    <t>W4G6L8</t>
  </si>
  <si>
    <t>W4GN81_9STRA</t>
  </si>
  <si>
    <t>W4GN81</t>
  </si>
  <si>
    <t>W4GR44_9STRA</t>
  </si>
  <si>
    <t>W4GR44</t>
  </si>
  <si>
    <t>W4GRV7_9STRA</t>
  </si>
  <si>
    <t>W4GRV7</t>
  </si>
  <si>
    <t>W4JYN3_9HOMO</t>
  </si>
  <si>
    <t>W4JYN3</t>
  </si>
  <si>
    <t>W4LPV1_9BACT</t>
  </si>
  <si>
    <t>W4LPV1</t>
  </si>
  <si>
    <t>W4QLS0_9BACI</t>
  </si>
  <si>
    <t>W4QLS0</t>
  </si>
  <si>
    <t>W4YVV0_STRPU</t>
  </si>
  <si>
    <t>W4YVV0</t>
  </si>
  <si>
    <t>W5JHA4_ANODA</t>
  </si>
  <si>
    <t>W5JHA4</t>
  </si>
  <si>
    <t>W5JJ21_ANODA</t>
  </si>
  <si>
    <t>W5JJ21</t>
  </si>
  <si>
    <t>W5JWX1_ANODA</t>
  </si>
  <si>
    <t>W5JWX1</t>
  </si>
  <si>
    <t>W5TRR7_9NOCA</t>
  </si>
  <si>
    <t>W5TRR7</t>
  </si>
  <si>
    <t>W5W2Q1_9PSEU</t>
  </si>
  <si>
    <t>W5W2Q1</t>
  </si>
  <si>
    <t>W5W899_9PSEU</t>
  </si>
  <si>
    <t>W5W899</t>
  </si>
  <si>
    <t>W5WP13_9PSEU</t>
  </si>
  <si>
    <t>W5WP13</t>
  </si>
  <si>
    <t>W6QDJ7_PENRF</t>
  </si>
  <si>
    <t>W6QDJ7</t>
  </si>
  <si>
    <t>W6XSC2_COCCA</t>
  </si>
  <si>
    <t>W6XSC2</t>
  </si>
  <si>
    <t>W6YYE8_COCCA</t>
  </si>
  <si>
    <t>W6YYE8</t>
  </si>
  <si>
    <t>W7BDP1_9LIST</t>
  </si>
  <si>
    <t>W7BDP1</t>
  </si>
  <si>
    <t>W7BFF5_9LIST</t>
  </si>
  <si>
    <t>W7BFF5</t>
  </si>
  <si>
    <t>W7BVB6_9LIST</t>
  </si>
  <si>
    <t>W7BVB6</t>
  </si>
  <si>
    <t>W7BY05_9LIST</t>
  </si>
  <si>
    <t>W7BY05</t>
  </si>
  <si>
    <t>W7C252_9LIST</t>
  </si>
  <si>
    <t>W7C252</t>
  </si>
  <si>
    <t>W7CCV2_9LIST</t>
  </si>
  <si>
    <t>W7CCV2</t>
  </si>
  <si>
    <t>W7CEL9_9LIST</t>
  </si>
  <si>
    <t>W7CEL9</t>
  </si>
  <si>
    <t>W7IVI6_9PSEU</t>
  </si>
  <si>
    <t>W7IVI6</t>
  </si>
  <si>
    <t>W7M118_GIBM7</t>
  </si>
  <si>
    <t>W7M118</t>
  </si>
  <si>
    <t>W7MAL2_GIBM7</t>
  </si>
  <si>
    <t>W7MAL2</t>
  </si>
  <si>
    <t>W7MJ21_GIBM7</t>
  </si>
  <si>
    <t>W7MJ21</t>
  </si>
  <si>
    <t>W7SJ56_9PSEU</t>
  </si>
  <si>
    <t>W7SJ56</t>
  </si>
  <si>
    <t>W7SRZ3_9PSEU</t>
  </si>
  <si>
    <t>W7SRZ3</t>
  </si>
  <si>
    <t>W7SY05_9PSEU</t>
  </si>
  <si>
    <t>W7SY05</t>
  </si>
  <si>
    <t>W7YG25_9BACL</t>
  </si>
  <si>
    <t>W7YG25</t>
  </si>
  <si>
    <t>W7YIH7_9BACL</t>
  </si>
  <si>
    <t>W7YIH7</t>
  </si>
  <si>
    <t>W7YKU5_9BACL</t>
  </si>
  <si>
    <t>W7YKU5</t>
  </si>
  <si>
    <t>W7YLA3_9BACL</t>
  </si>
  <si>
    <t>W7YLA3</t>
  </si>
  <si>
    <t>W7YLD4_9BACL</t>
  </si>
  <si>
    <t>W7YLD4</t>
  </si>
  <si>
    <t>W7YWY0_9BACL</t>
  </si>
  <si>
    <t>W7YWY0</t>
  </si>
  <si>
    <t>W7Z2R1_9BACI</t>
  </si>
  <si>
    <t>W7Z2R1</t>
  </si>
  <si>
    <t>W9CMD4_9HELO</t>
  </si>
  <si>
    <t>W9CMD4</t>
  </si>
  <si>
    <t>X0C1Y4_FUSOX</t>
  </si>
  <si>
    <t>X0C1Y4</t>
  </si>
  <si>
    <t>X0CC53_FUSOX</t>
  </si>
  <si>
    <t>X0CC53</t>
  </si>
  <si>
    <t>X0CH09_FUSOX</t>
  </si>
  <si>
    <t>X0CH09</t>
  </si>
  <si>
    <t>X0IRM1_FUSOX</t>
  </si>
  <si>
    <t>X0IRM1</t>
  </si>
  <si>
    <t>X0JQW7_FUSOX</t>
  </si>
  <si>
    <t>X0JQW7</t>
  </si>
  <si>
    <t>X0K4E3_FUSOX</t>
  </si>
  <si>
    <t>X0K4E3</t>
  </si>
  <si>
    <t>X7Y2K3_MYCKA</t>
  </si>
  <si>
    <t>X7Y2K3</t>
  </si>
  <si>
    <t>Z5XNL8_9GAMM</t>
  </si>
  <si>
    <t>Z5XNL8</t>
  </si>
  <si>
    <t>Названия строк</t>
  </si>
  <si>
    <t>(пусто)</t>
  </si>
  <si>
    <t>Общий итог</t>
  </si>
  <si>
    <t>Названия столбцов</t>
  </si>
  <si>
    <t>Количество по полю Pfam_AC</t>
  </si>
  <si>
    <t>AC</t>
  </si>
  <si>
    <t>ID</t>
  </si>
  <si>
    <t>primary_AC</t>
  </si>
  <si>
    <t>OS</t>
  </si>
  <si>
    <t>OG</t>
  </si>
  <si>
    <t>OX</t>
  </si>
  <si>
    <t>OH</t>
  </si>
  <si>
    <t>Taxonomy</t>
  </si>
  <si>
    <t xml:space="preserve"> Colletotrichum fioriniae PJ7.</t>
  </si>
  <si>
    <t xml:space="preserve"> NCBI_TaxID=1445577 {ECO:0000313|EMBL:EXF74752.1, ECO:0000313|Proteomes:UP000020467};</t>
  </si>
  <si>
    <t>Eukaryota</t>
  </si>
  <si>
    <t xml:space="preserve"> Fungi</t>
  </si>
  <si>
    <t xml:space="preserve"> Dikarya</t>
  </si>
  <si>
    <t xml:space="preserve"> Ascomycota</t>
  </si>
  <si>
    <t xml:space="preserve"> Pezizomycotina</t>
  </si>
  <si>
    <t>Sordariomycetes</t>
  </si>
  <si>
    <t xml:space="preserve"> Hypocreomycetidae</t>
  </si>
  <si>
    <t xml:space="preserve"> Glomerellales</t>
  </si>
  <si>
    <t xml:space="preserve"> Glomerellaceae</t>
  </si>
  <si>
    <t>Colletotrichum.</t>
  </si>
  <si>
    <t xml:space="preserve"> NCBI_TaxID=1445577 {ECO:0000313|EMBL:EXF79214.1, ECO:0000313|Proteomes:UP000020467};</t>
  </si>
  <si>
    <t xml:space="preserve"> NCBI_TaxID=1445577 {ECO:0000313|EMBL:EXF73783.1, ECO:0000313|Proteomes:UP000020467};</t>
  </si>
  <si>
    <t xml:space="preserve"> NCBI_TaxID=1445577 {ECO:0000313|EMBL:EXF86178.1, ECO:0000313|Proteomes:UP000020467};</t>
  </si>
  <si>
    <t xml:space="preserve"> Aspergillus ruber CBS 135680.</t>
  </si>
  <si>
    <t xml:space="preserve"> NCBI_TaxID=1388766 {ECO:0000313|EMBL:EYE99083.1, ECO:0000313|Proteomes:UP000019804};</t>
  </si>
  <si>
    <t xml:space="preserve"> Eurotiomycetes</t>
  </si>
  <si>
    <t>Eurotiomycetidae</t>
  </si>
  <si>
    <t xml:space="preserve"> Eurotiales</t>
  </si>
  <si>
    <t xml:space="preserve"> Aspergillaceae</t>
  </si>
  <si>
    <t xml:space="preserve"> Aspergillus.</t>
  </si>
  <si>
    <t xml:space="preserve"> Chondromyces apiculatus DSM 436.</t>
  </si>
  <si>
    <t xml:space="preserve"> NCBI_TaxID=1192034 {ECO:0000313|EMBL:EYF06975.1, ECO:0000313|Proteomes:UP000019678};</t>
  </si>
  <si>
    <t>Bacteria</t>
  </si>
  <si>
    <t xml:space="preserve"> Proteobacteria</t>
  </si>
  <si>
    <t xml:space="preserve"> Deltaproteobacteria</t>
  </si>
  <si>
    <t xml:space="preserve"> Myxococcales</t>
  </si>
  <si>
    <t>Sorangiineae</t>
  </si>
  <si>
    <t xml:space="preserve"> Polyangiaceae</t>
  </si>
  <si>
    <t xml:space="preserve"> Chondromyces.</t>
  </si>
  <si>
    <t xml:space="preserve"> Streptomyces sp. Tu 6176.</t>
  </si>
  <si>
    <t xml:space="preserve"> NCBI_TaxID=1470557 {ECO:0000313|EMBL:EYT78338.1, ECO:0000313|Proteomes:UP000020060};</t>
  </si>
  <si>
    <t xml:space="preserve"> Actinobacteria</t>
  </si>
  <si>
    <t xml:space="preserve"> Streptomycetales</t>
  </si>
  <si>
    <t xml:space="preserve"> Streptomycetaceae</t>
  </si>
  <si>
    <t>Streptomyces.</t>
  </si>
  <si>
    <t xml:space="preserve"> NCBI_TaxID=1470557 {ECO:0000313|EMBL:EYT78170.1, ECO:0000313|Proteomes:UP000020060};</t>
  </si>
  <si>
    <t xml:space="preserve"> NCBI_TaxID=1470557 {ECO:0000313|EMBL:EYT83301.1, ECO:0000313|Proteomes:UP000020060};</t>
  </si>
  <si>
    <t xml:space="preserve"> Aquimarina atlantica.</t>
  </si>
  <si>
    <t xml:space="preserve"> NCBI_TaxID=1317122 {ECO:0000313|EMBL:EZH74266.1, ECO:0000313|Proteomes:UP000023541};</t>
  </si>
  <si>
    <t xml:space="preserve"> Bacteroidetes</t>
  </si>
  <si>
    <t xml:space="preserve"> Flavobacteriia</t>
  </si>
  <si>
    <t xml:space="preserve"> Flavobacteriales</t>
  </si>
  <si>
    <t>Flavobacteriaceae</t>
  </si>
  <si>
    <t xml:space="preserve"> Aquimarina.</t>
  </si>
  <si>
    <t xml:space="preserve"> Virgibacillus massiliensis.</t>
  </si>
  <si>
    <t xml:space="preserve"> NCBI_TaxID=1462526 {ECO:0000313|EMBL:CDQ38513.1, ECO:0000313|Proteomes:UP000028875};</t>
  </si>
  <si>
    <t xml:space="preserve"> Firmicutes</t>
  </si>
  <si>
    <t xml:space="preserve"> Bacilli</t>
  </si>
  <si>
    <t xml:space="preserve"> Bacillales</t>
  </si>
  <si>
    <t xml:space="preserve"> Bacillaceae</t>
  </si>
  <si>
    <t xml:space="preserve"> Virgibacillus.</t>
  </si>
  <si>
    <t>A0A026WAH5_OOCBI</t>
  </si>
  <si>
    <t xml:space="preserve"> Ooceraea biroi (Clonal raider ant) (Cerapachys biroi).</t>
  </si>
  <si>
    <t xml:space="preserve"> NCBI_TaxID=2015173 {ECO:0000313|EMBL:EZA52983.1, ECO:0000313|Proteomes:UP000053097};</t>
  </si>
  <si>
    <t xml:space="preserve"> Metazoa</t>
  </si>
  <si>
    <t xml:space="preserve"> Ecdysozoa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</si>
  <si>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</si>
  <si>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</si>
  <si>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</si>
  <si>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</si>
  <si>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</si>
  <si>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Holometabola</t>
  </si>
  <si>
    <t xml:space="preserve"> Hymenoptera</t>
  </si>
  <si>
    <t xml:space="preserve"> Apocrita</t>
  </si>
  <si>
    <t xml:space="preserve"> Aculeata</t>
  </si>
  <si>
    <t>Vespoidea</t>
  </si>
  <si>
    <t xml:space="preserve"> Formicidae</t>
  </si>
  <si>
    <t xml:space="preserve"> Dorylinae</t>
  </si>
  <si>
    <t xml:space="preserve"> Ooceraea.</t>
  </si>
  <si>
    <t>A0A026WED4_OOCBI</t>
  </si>
  <si>
    <t xml:space="preserve"> NCBI_TaxID=2015173 {ECO:0000313|EMBL:EZA54026.1, ECO:0000313|Proteomes:UP000053097};</t>
  </si>
  <si>
    <t>A0A026WUH6_OOCBI</t>
  </si>
  <si>
    <t xml:space="preserve"> NCBI_TaxID=2015173 {ECO:0000313|EMBL:EZA59608.1, ECO:0000313|Proteomes:UP000053097};</t>
  </si>
  <si>
    <t>A0A026X0A5_OOCBI</t>
  </si>
  <si>
    <t xml:space="preserve"> NCBI_TaxID=2015173 {ECO:0000313|EMBL:EZA61441.1, ECO:0000313|Proteomes:UP000053097};</t>
  </si>
  <si>
    <t>A0A026X217_OOCBI</t>
  </si>
  <si>
    <t xml:space="preserve"> NCBI_TaxID=2015173 {ECO:0000313|EMBL:EZA61439.1, ECO:0000313|Proteomes:UP000053097};</t>
  </si>
  <si>
    <t xml:space="preserve"> Helicosporidium sp. ATCC 50920.</t>
  </si>
  <si>
    <t xml:space="preserve"> NCBI_TaxID=1291522 {ECO:0000313|EMBL:KDD72946.1, ECO:0000313|Proteomes:UP000026042};</t>
  </si>
  <si>
    <t xml:space="preserve"> Viridiplantae</t>
  </si>
  <si>
    <t xml:space="preserve"> Chlorophyta</t>
  </si>
  <si>
    <t xml:space="preserve"> Trebouxiophyceae</t>
  </si>
  <si>
    <t xml:space="preserve"> Chlorellales</t>
  </si>
  <si>
    <t>Chlorellaceae</t>
  </si>
  <si>
    <t xml:space="preserve"> Helicosporidium.</t>
  </si>
  <si>
    <t xml:space="preserve"> NCBI_TaxID=1291522 {ECO:0000313|EMBL:KDD72986.1, ECO:0000313|Proteomes:UP000026042};</t>
  </si>
  <si>
    <t xml:space="preserve"> NCBI_TaxID=1291522 {ECO:0000313|EMBL:KDD73697.1, ECO:0000313|Proteomes:UP000026042};</t>
  </si>
  <si>
    <t xml:space="preserve"> NCBI_TaxID=1291522 {ECO:0000313|EMBL:KDD74834.1, ECO:0000313|Proteomes:UP000026042};</t>
  </si>
  <si>
    <t xml:space="preserve"> Streptomyces albulus.</t>
  </si>
  <si>
    <t xml:space="preserve"> NCBI_TaxID=68570 {ECO:0000313|EMBL:AIA03795.1, ECO:0000313|Proteomes:UP000026918};</t>
  </si>
  <si>
    <t xml:space="preserve"> NCBI_TaxID=68570 {ECO:0000313|EMBL:AIA02721.1, ECO:0000313|Proteomes:UP000026918};</t>
  </si>
  <si>
    <t xml:space="preserve"> Bacillus lehensis G1.</t>
  </si>
  <si>
    <t xml:space="preserve"> NCBI_TaxID=1246626 {ECO:0000313|EMBL:AIC95922.1, ECO:0000313|Proteomes:UP000027142};</t>
  </si>
  <si>
    <t xml:space="preserve"> Bacillus.</t>
  </si>
  <si>
    <t xml:space="preserve"> Anthracocystis flocculosa PF-1.</t>
  </si>
  <si>
    <t xml:space="preserve"> NCBI_TaxID=1277687 {ECO:0000313|EMBL:EPQ29024.1, ECO:0000313|Proteomes:UP000053664};</t>
  </si>
  <si>
    <t xml:space="preserve"> Basidiomycota</t>
  </si>
  <si>
    <t xml:space="preserve"> Ustilaginomycotina</t>
  </si>
  <si>
    <t>Ustilaginomycetes</t>
  </si>
  <si>
    <t xml:space="preserve"> Ustilaginales</t>
  </si>
  <si>
    <t xml:space="preserve"> Ustilaginaceae</t>
  </si>
  <si>
    <t xml:space="preserve"> Anthracocystis.</t>
  </si>
  <si>
    <t xml:space="preserve"> Photobacterium galatheae.</t>
  </si>
  <si>
    <t xml:space="preserve"> NCBI_TaxID=1654360 {ECO:0000313|EMBL:KDM91088.1, ECO:0000313|Proteomes:UP000027192};</t>
  </si>
  <si>
    <t xml:space="preserve"> Gammaproteobacteria</t>
  </si>
  <si>
    <t xml:space="preserve"> Vibrionales</t>
  </si>
  <si>
    <t>Vibrionaceae</t>
  </si>
  <si>
    <t xml:space="preserve"> Photobacterium.</t>
  </si>
  <si>
    <t xml:space="preserve"> NCBI_TaxID=1654360 {ECO:0000313|EMBL:KDM92683.1, ECO:0000313|Proteomes:UP000027192};</t>
  </si>
  <si>
    <t xml:space="preserve"> Rhizoctonia solani AG-8 WAC10335.</t>
  </si>
  <si>
    <t xml:space="preserve"> NCBI_TaxID=1287689 {ECO:0000313|EMBL:KDN36721.1, ECO:0000313|Proteomes:UP000027042};</t>
  </si>
  <si>
    <t xml:space="preserve"> Agaricomycotina</t>
  </si>
  <si>
    <t>Agaricomycetes</t>
  </si>
  <si>
    <t xml:space="preserve"> Cantharellales</t>
  </si>
  <si>
    <t xml:space="preserve"> Ceratobasidiaceae</t>
  </si>
  <si>
    <t xml:space="preserve"> Rhizoctonia.</t>
  </si>
  <si>
    <t xml:space="preserve"> Colletotrichum sublineola (Sorghum anthracnose fungus).</t>
  </si>
  <si>
    <t xml:space="preserve"> NCBI_TaxID=1173701 {ECO:0000313|EMBL:KDN60972.1, ECO:0000313|Proteomes:UP000027238};</t>
  </si>
  <si>
    <t xml:space="preserve"> NCBI_TaxID=1173701 {ECO:0000313|EMBL:KDN61921.1, ECO:0000313|Proteomes:UP000027238};</t>
  </si>
  <si>
    <t xml:space="preserve"> NCBI_TaxID=1173701 {ECO:0000313|EMBL:KDN66054.1, ECO:0000313|Proteomes:UP000027238};</t>
  </si>
  <si>
    <t xml:space="preserve"> Kitasatospora cheerisanensis KCTC 2395.</t>
  </si>
  <si>
    <t xml:space="preserve"> NCBI_TaxID=1348663 {ECO:0000313|EMBL:KDN82019.1, ECO:0000313|Proteomes:UP000027178};</t>
  </si>
  <si>
    <t>Kitasatospora.</t>
  </si>
  <si>
    <t xml:space="preserve"> NCBI_TaxID=1348663 {ECO:0000313|EMBL:KDN84682.1, ECO:0000313|Proteomes:UP000027178};</t>
  </si>
  <si>
    <t xml:space="preserve"> NCBI_TaxID=1348663 {ECO:0000313|EMBL:KDN82371.1, ECO:0000313|Proteomes:UP000027178};</t>
  </si>
  <si>
    <t xml:space="preserve"> NCBI_TaxID=1348663 {ECO:0000313|EMBL:KDN87164.1, ECO:0000313|Proteomes:UP000027178};</t>
  </si>
  <si>
    <t xml:space="preserve"> NCBI_TaxID=1348663 {ECO:0000313|EMBL:KDN87889.1, ECO:0000313|Proteomes:UP000027178};</t>
  </si>
  <si>
    <t xml:space="preserve"> Saprolegnia parasitica (strain CBS 223.65).</t>
  </si>
  <si>
    <t xml:space="preserve"> NCBI_TaxID=695850 {ECO:0000313|EMBL:KDO16894.1, ECO:0000313|Proteomes:UP000030745};</t>
  </si>
  <si>
    <t xml:space="preserve"> Stramenopiles</t>
  </si>
  <si>
    <t xml:space="preserve"> Oomycetes</t>
  </si>
  <si>
    <t xml:space="preserve"> Saprolegniales</t>
  </si>
  <si>
    <t xml:space="preserve"> Saprolegniaceae</t>
  </si>
  <si>
    <t>Saprolegnia.</t>
  </si>
  <si>
    <t xml:space="preserve"> NCBI_TaxID=695850 {ECO:0000313|EMBL:KDO18684.1, ECO:0000313|Proteomes:UP000030745};</t>
  </si>
  <si>
    <t xml:space="preserve"> NCBI_TaxID=695850 {ECO:0000313|EMBL:KDO18683.1, ECO:0000313|Proteomes:UP000030745};</t>
  </si>
  <si>
    <t xml:space="preserve"> NCBI_TaxID=695850 {ECO:0000313|EMBL:KDO22779.1, ECO:0000313|Proteomes:UP000030745};</t>
  </si>
  <si>
    <t xml:space="preserve"> NCBI_TaxID=695850 {ECO:0000313|EMBL:KDO27650.1, ECO:0000313|Proteomes:UP000030745};</t>
  </si>
  <si>
    <t xml:space="preserve"> NCBI_TaxID=695850 {ECO:0000313|EMBL:KDO26031.1, ECO:0000313|Proteomes:UP000030745};</t>
  </si>
  <si>
    <t xml:space="preserve"> NCBI_TaxID=695850 {ECO:0000313|EMBL:KDO27652.1, ECO:0000313|Proteomes:UP000030745};</t>
  </si>
  <si>
    <t xml:space="preserve"> NCBI_TaxID=695850 {ECO:0000313|EMBL:KDO27651.1, ECO:0000313|Proteomes:UP000030745};</t>
  </si>
  <si>
    <t xml:space="preserve"> NCBI_TaxID=695850 {ECO:0000313|EMBL:KDO33855.1, ECO:0000313|Proteomes:UP000030745};</t>
  </si>
  <si>
    <t xml:space="preserve"> Botryobasidium botryosum FD-172 SS1.</t>
  </si>
  <si>
    <t xml:space="preserve"> NCBI_TaxID=930990 {ECO:0000313|EMBL:KDQ07671.1, ECO:0000313|Proteomes:UP000027195};</t>
  </si>
  <si>
    <t xml:space="preserve"> Botryobasidiaceae</t>
  </si>
  <si>
    <t xml:space="preserve"> Botryobasidium.</t>
  </si>
  <si>
    <t xml:space="preserve"> NCBI_TaxID=930990 {ECO:0000313|EMBL:KDQ13530.1, ECO:0000313|Proteomes:UP000027195};</t>
  </si>
  <si>
    <t xml:space="preserve"> NCBI_TaxID=930990 {ECO:0000313|EMBL:KDQ17214.1, ECO:0000313|Proteomes:UP000027195};</t>
  </si>
  <si>
    <t xml:space="preserve"> Pleurotus ostreatus PC15.</t>
  </si>
  <si>
    <t xml:space="preserve"> NCBI_TaxID=1137138 {ECO:0000313|EMBL:KDQ22744.1, ECO:0000313|Proteomes:UP000027073};</t>
  </si>
  <si>
    <t xml:space="preserve"> Agaricomycetidae</t>
  </si>
  <si>
    <t xml:space="preserve"> Agaricales</t>
  </si>
  <si>
    <t xml:space="preserve"> Pleurotaceae</t>
  </si>
  <si>
    <t xml:space="preserve"> Pleurotus.</t>
  </si>
  <si>
    <t xml:space="preserve"> Jaapia argillacea MUCL 33604.</t>
  </si>
  <si>
    <t xml:space="preserve"> NCBI_TaxID=933084 {ECO:0000313|EMBL:KDQ56223.1, ECO:0000313|Proteomes:UP000027265};</t>
  </si>
  <si>
    <t xml:space="preserve"> Jaapiales</t>
  </si>
  <si>
    <t xml:space="preserve"> Jaapiaceae</t>
  </si>
  <si>
    <t xml:space="preserve"> Jaapia.</t>
  </si>
  <si>
    <t xml:space="preserve"> NCBI_TaxID=933084 {ECO:0000313|EMBL:KDQ56224.1, ECO:0000313|Proteomes:UP000027265};</t>
  </si>
  <si>
    <t xml:space="preserve"> NCBI_TaxID=933084 {ECO:0000313|EMBL:KDQ56222.1, ECO:0000313|Proteomes:UP000027265};</t>
  </si>
  <si>
    <t xml:space="preserve"> NCBI_TaxID=933084 {ECO:0000313|EMBL:KDQ56221.1, ECO:0000313|Proteomes:UP000027265};</t>
  </si>
  <si>
    <t xml:space="preserve"> Zootermopsis nevadensis (Dampwood termite).</t>
  </si>
  <si>
    <t xml:space="preserve"> NCBI_TaxID=136037 {ECO:0000313|EMBL:KDR18540.1, ECO:0000313|Proteomes:UP000027135};</t>
  </si>
  <si>
    <t xml:space="preserve"> Polyneoptera</t>
  </si>
  <si>
    <t xml:space="preserve"> Dictyoptera</t>
  </si>
  <si>
    <t xml:space="preserve"> Blattodea</t>
  </si>
  <si>
    <t xml:space="preserve"> Blattoidea</t>
  </si>
  <si>
    <t>Termitoidae</t>
  </si>
  <si>
    <t xml:space="preserve"> Termopsidae</t>
  </si>
  <si>
    <t xml:space="preserve"> Zootermopsis.</t>
  </si>
  <si>
    <t xml:space="preserve"> NCBI_TaxID=136037 {ECO:0000313|EMBL:KDR18045.1, ECO:0000313|Proteomes:UP000027135};</t>
  </si>
  <si>
    <t xml:space="preserve"> NCBI_TaxID=136037 {ECO:0000313|EMBL:KDR22451.1, ECO:0000313|Proteomes:UP000027135};</t>
  </si>
  <si>
    <t>A0A067SN17_GALM3</t>
  </si>
  <si>
    <t xml:space="preserve"> Galerina marginata (strain CBS 339.88).</t>
  </si>
  <si>
    <t xml:space="preserve"> NCBI_TaxID=685588 {ECO:0000313|EMBL:KDR72320.1, ECO:0000313|Proteomes:UP000027222};</t>
  </si>
  <si>
    <t xml:space="preserve"> Strophariaceae</t>
  </si>
  <si>
    <t>Galerina.</t>
  </si>
  <si>
    <t>A0A067SXJ4_GALM3</t>
  </si>
  <si>
    <t xml:space="preserve"> NCBI_TaxID=685588 {ECO:0000313|EMBL:KDR72409.1, ECO:0000313|Proteomes:UP000027222};</t>
  </si>
  <si>
    <t xml:space="preserve"> Xenorhabdus doucetiae.</t>
  </si>
  <si>
    <t xml:space="preserve"> NCBI_TaxID=351671 {ECO:0000313|EMBL:CDG18250.1, ECO:0000313|Proteomes:UP000032721};</t>
  </si>
  <si>
    <t xml:space="preserve"> Enterobacterales</t>
  </si>
  <si>
    <t>Morganellaceae</t>
  </si>
  <si>
    <t xml:space="preserve"> Xenorhabdus.</t>
  </si>
  <si>
    <t xml:space="preserve"> Xenorhabdus poinarii G6.</t>
  </si>
  <si>
    <t xml:space="preserve"> NCBI_TaxID=1354304 {ECO:0000313|EMBL:CDG20521.1, ECO:0000313|Proteomes:UP000032735};</t>
  </si>
  <si>
    <t xml:space="preserve"> Paenibacillus sp. TCA20.</t>
  </si>
  <si>
    <t xml:space="preserve"> NCBI_TaxID=1499968 {ECO:0000313|EMBL:GAK39343.1, ECO:0000313|Proteomes:UP000028160};</t>
  </si>
  <si>
    <t xml:space="preserve"> Paenibacillaceae</t>
  </si>
  <si>
    <t>Paenibacillus.</t>
  </si>
  <si>
    <t xml:space="preserve"> NCBI_TaxID=1499968 {ECO:0000313|EMBL:GAK40743.1, ECO:0000313|Proteomes:UP000028160};</t>
  </si>
  <si>
    <t xml:space="preserve"> Streptomyces sp. NTK 937.</t>
  </si>
  <si>
    <t xml:space="preserve"> NCBI_TaxID=1487711 {ECO:0000313|EMBL:KDQ67474.1, ECO:0000313|Proteomes:UP000027475};</t>
  </si>
  <si>
    <t xml:space="preserve"> NCBI_TaxID=1487711 {ECO:0000313|EMBL:KDQ68199.1, ECO:0000313|Proteomes:UP000027475};</t>
  </si>
  <si>
    <t xml:space="preserve"> NCBI_TaxID=1487711 {ECO:0000313|EMBL:KDQ69491.1, ECO:0000313|Proteomes:UP000027475};</t>
  </si>
  <si>
    <t xml:space="preserve"> NCBI_TaxID=1487711 {ECO:0000313|EMBL:KDQ71422.1, ECO:0000313|Proteomes:UP000027475};</t>
  </si>
  <si>
    <t xml:space="preserve"> Bacillus manliponensis.</t>
  </si>
  <si>
    <t xml:space="preserve"> NCBI_TaxID=574376 {ECO:0000313|EMBL:KEK18026.1, ECO:0000313|Proteomes:UP000027822};</t>
  </si>
  <si>
    <t xml:space="preserve"> Bacillus</t>
  </si>
  <si>
    <t>Bacillus cereus group.</t>
  </si>
  <si>
    <t xml:space="preserve"> Rhizoctonia solani 123E.</t>
  </si>
  <si>
    <t xml:space="preserve"> NCBI_TaxID=1423351 {ECO:0000313|EMBL:KEP45379.1, ECO:0000313|Proteomes:UP000027456};</t>
  </si>
  <si>
    <t xml:space="preserve"> NCBI_TaxID=1423351 {ECO:0000313|EMBL:KEP49026.1, ECO:0000313|Proteomes:UP000027456};</t>
  </si>
  <si>
    <t xml:space="preserve"> NCBI_TaxID=1423351 {ECO:0000313|EMBL:KEP52961.1, ECO:0000313|Proteomes:UP000027456};</t>
  </si>
  <si>
    <t xml:space="preserve"> Aureobasidium melanogenum CBS 110374.</t>
  </si>
  <si>
    <t xml:space="preserve"> NCBI_TaxID=1043003 {ECO:0000313|EMBL:KEQ66062.1, ECO:0000313|Proteomes:UP000030672};</t>
  </si>
  <si>
    <t>Dothideomycetes</t>
  </si>
  <si>
    <t xml:space="preserve"> Dothideomycetidae</t>
  </si>
  <si>
    <t xml:space="preserve"> Dothideales</t>
  </si>
  <si>
    <t xml:space="preserve"> Saccotheciaceae</t>
  </si>
  <si>
    <t>Aureobasidium.</t>
  </si>
  <si>
    <t xml:space="preserve"> Aureobasidium namibiae CBS 147.97.</t>
  </si>
  <si>
    <t xml:space="preserve"> NCBI_TaxID=1043004 {ECO:0000313|EMBL:KEQ69913.1, ECO:0000313|Proteomes:UP000027730};</t>
  </si>
  <si>
    <t xml:space="preserve"> Aureobasidium pullulans EXF-150.</t>
  </si>
  <si>
    <t xml:space="preserve"> NCBI_TaxID=1043002 {ECO:0000313|EMBL:KEQ78697.1, ECO:0000313|Proteomes:UP000030706};</t>
  </si>
  <si>
    <t xml:space="preserve"> Aureobasidium subglaciale EXF-2481.</t>
  </si>
  <si>
    <t xml:space="preserve"> NCBI_TaxID=1043005 {ECO:0000313|EMBL:KEQ92878.1, ECO:0000313|Proteomes:UP000030641};</t>
  </si>
  <si>
    <t xml:space="preserve"> Rozella allomycis CSF55.</t>
  </si>
  <si>
    <t xml:space="preserve"> NCBI_TaxID=988480 {ECO:0000313|EMBL:EPZ31400.1, ECO:0000313|Proteomes:UP000030755};</t>
  </si>
  <si>
    <t xml:space="preserve"> Cryptomycota</t>
  </si>
  <si>
    <t xml:space="preserve"> Rozella.</t>
  </si>
  <si>
    <t xml:space="preserve"> NCBI_TaxID=988480 {ECO:0000313|EMBL:EPZ33847.1, ECO:0000313|Proteomes:UP000030755};</t>
  </si>
  <si>
    <t xml:space="preserve"> Brevibacillus laterosporus LMG 15441.</t>
  </si>
  <si>
    <t xml:space="preserve"> NCBI_TaxID=1042163 {ECO:0000313|EMBL:AIG25281.1, ECO:0000313|Proteomes:UP000005850};</t>
  </si>
  <si>
    <t>Brevibacillus.</t>
  </si>
  <si>
    <t xml:space="preserve"> NCBI_TaxID=1042163 {ECO:0000313|EMBL:AIG25280.1, ECO:0000313|Proteomes:UP000005850};</t>
  </si>
  <si>
    <t xml:space="preserve"> Amycolatopsis methanolica 239.</t>
  </si>
  <si>
    <t xml:space="preserve"> NCBI_TaxID=1068978 {ECO:0000313|EMBL:AIJ24342.1, ECO:0000313|Proteomes:UP000062973};</t>
  </si>
  <si>
    <t xml:space="preserve"> Pseudonocardiales</t>
  </si>
  <si>
    <t xml:space="preserve"> Pseudonocardiaceae</t>
  </si>
  <si>
    <t>Amycolatopsis.</t>
  </si>
  <si>
    <t xml:space="preserve"> Rickettsiales bacterium Ac37b.</t>
  </si>
  <si>
    <t xml:space="preserve"> NCBI_TaxID=1528098 {ECO:0000313|EMBL:AIL65118.1, ECO:0000313|Proteomes:UP000028936};</t>
  </si>
  <si>
    <t xml:space="preserve"> Alphaproteobacteria</t>
  </si>
  <si>
    <t xml:space="preserve"> Rickettsiales.</t>
  </si>
  <si>
    <t xml:space="preserve"> NCBI_TaxID=1528098 {ECO:0000313|EMBL:AIL64431.1, ECO:0000313|Proteomes:UP000028936};</t>
  </si>
  <si>
    <t xml:space="preserve"> Pseudozyma antarctica (Yeast) (Candida antarctica).</t>
  </si>
  <si>
    <t xml:space="preserve"> NCBI_TaxID=84753 {ECO:0000313|EMBL:GAK67161.1, ECO:0000313|Proteomes:UP000053758};</t>
  </si>
  <si>
    <t xml:space="preserve"> Moesziomyces.</t>
  </si>
  <si>
    <t xml:space="preserve"> Streptomyces fradiae (Streptomyces roseoflavus).</t>
  </si>
  <si>
    <t xml:space="preserve"> NCBI_TaxID=1906 {ECO:0000313|EMBL:KDS84022.1, ECO:0000313|Proteomes:UP000028058};</t>
  </si>
  <si>
    <t xml:space="preserve"> NCBI_TaxID=1906 {ECO:0000313|EMBL:KDS86208.1, ECO:0000313|Proteomes:UP000028058};</t>
  </si>
  <si>
    <t xml:space="preserve"> NCBI_TaxID=1906 {ECO:0000313|EMBL:KDS87329.1, ECO:0000313|Proteomes:UP000028058};</t>
  </si>
  <si>
    <t xml:space="preserve"> NCBI_TaxID=1906 {ECO:0000313|EMBL:KDS88836.1, ECO:0000313|Proteomes:UP000028058};</t>
  </si>
  <si>
    <t xml:space="preserve"> NCBI_TaxID=1906 {ECO:0000313|EMBL:KDS88868.1, ECO:0000313|Proteomes:UP000028058};</t>
  </si>
  <si>
    <t xml:space="preserve"> NCBI_TaxID=1906 {ECO:0000313|EMBL:KDS89398.1, ECO:0000313|Proteomes:UP000028058};</t>
  </si>
  <si>
    <t xml:space="preserve"> Endozoicomonas elysicola.</t>
  </si>
  <si>
    <t xml:space="preserve"> NCBI_TaxID=305900 {ECO:0000313|EMBL:KEI70174.1, ECO:0000313|Proteomes:UP000027997};</t>
  </si>
  <si>
    <t xml:space="preserve"> Oceanospirillales</t>
  </si>
  <si>
    <t>Endozoicomonaceae</t>
  </si>
  <si>
    <t xml:space="preserve"> Endozoicomonas.</t>
  </si>
  <si>
    <t xml:space="preserve"> Paenibacillus tyrfis.</t>
  </si>
  <si>
    <t xml:space="preserve"> NCBI_TaxID=1501230 {ECO:0000313|EMBL:KEQ23348.1, ECO:0000313|Proteomes:UP000028123};</t>
  </si>
  <si>
    <t xml:space="preserve"> NCBI_TaxID=1501230 {ECO:0000313|EMBL:KEQ23349.1, ECO:0000313|Proteomes:UP000028123};</t>
  </si>
  <si>
    <t xml:space="preserve"> Scedosporium apiospermum.</t>
  </si>
  <si>
    <t xml:space="preserve"> NCBI_TaxID=563466 {ECO:0000313|EMBL:KEZ41371.1, ECO:0000313|Proteomes:UP000028545};</t>
  </si>
  <si>
    <t xml:space="preserve"> Microascales</t>
  </si>
  <si>
    <t xml:space="preserve"> Microascaceae</t>
  </si>
  <si>
    <t>Scedosporium.</t>
  </si>
  <si>
    <t xml:space="preserve"> NCBI_TaxID=563466 {ECO:0000313|EMBL:KEZ42028.1, ECO:0000313|Proteomes:UP000028545};</t>
  </si>
  <si>
    <t xml:space="preserve"> NCBI_TaxID=563466 {ECO:0000313|EMBL:KEZ42199.1, ECO:0000313|Proteomes:UP000028545};</t>
  </si>
  <si>
    <t>A0A084Q801_STAC4</t>
  </si>
  <si>
    <t xml:space="preserve"> Stachybotrys chlorohalonata (strain IBT 40285).</t>
  </si>
  <si>
    <t xml:space="preserve"> NCBI_TaxID=1283841 {ECO:0000313|EMBL:KFA60086.1, ECO:0000313|Proteomes:UP000028524};</t>
  </si>
  <si>
    <t xml:space="preserve"> Hypocreales</t>
  </si>
  <si>
    <t xml:space="preserve"> Stachybotryaceae</t>
  </si>
  <si>
    <t>Stachybotrys.</t>
  </si>
  <si>
    <t>A0A084Q825_STAC4</t>
  </si>
  <si>
    <t xml:space="preserve"> NCBI_TaxID=1283841 {ECO:0000313|EMBL:KFA60110.1, ECO:0000313|Proteomes:UP000028524};</t>
  </si>
  <si>
    <t>A0A084QIA4_STAC4</t>
  </si>
  <si>
    <t xml:space="preserve"> NCBI_TaxID=1283841 {ECO:0000313|EMBL:KFA63689.1, ECO:0000313|Proteomes:UP000028524};</t>
  </si>
  <si>
    <t xml:space="preserve"> Anopheles sinensis (Mosquito).</t>
  </si>
  <si>
    <t xml:space="preserve"> NCBI_TaxID=74873 {ECO:0000313|EMBL:KFB37605.1, ECO:0000313|Proteomes:UP000030765};</t>
  </si>
  <si>
    <t xml:space="preserve"> Diptera</t>
  </si>
  <si>
    <t xml:space="preserve"> Nematocera</t>
  </si>
  <si>
    <t xml:space="preserve"> Culicoidea</t>
  </si>
  <si>
    <t>Culicidae</t>
  </si>
  <si>
    <t xml:space="preserve"> Anophelinae</t>
  </si>
  <si>
    <t xml:space="preserve"> Anopheles.</t>
  </si>
  <si>
    <t xml:space="preserve"> NCBI_TaxID=74873 {ECO:0000313|EMBL:KFB40633.1, ECO:0000313|Proteomes:UP000030765};</t>
  </si>
  <si>
    <t xml:space="preserve"> NCBI_TaxID=74873 {ECO:0000313|EMBL:KFB42488.1, ECO:0000313|Proteomes:UP000030765};</t>
  </si>
  <si>
    <t xml:space="preserve"> NCBI_TaxID=74873 {ECO:0000313|EMBL:KFB42570.1, ECO:0000313|Proteomes:UP000030765};</t>
  </si>
  <si>
    <t xml:space="preserve"> Tatumella ptyseos ATCC 33301.</t>
  </si>
  <si>
    <t xml:space="preserve"> NCBI_TaxID=1005995 {ECO:0000313|EMBL:KFD18928.1, ECO:0000313|Proteomes:UP000028602};</t>
  </si>
  <si>
    <t>Erwiniaceae</t>
  </si>
  <si>
    <t xml:space="preserve"> Tatumella.</t>
  </si>
  <si>
    <t xml:space="preserve"> Cellulosimicrobium sp. MM.</t>
  </si>
  <si>
    <t xml:space="preserve"> NCBI_TaxID=1523621 {ECO:0000313|EMBL:KFD44348.1, ECO:0000313|Proteomes:UP000028634};</t>
  </si>
  <si>
    <t xml:space="preserve"> Micrococcales</t>
  </si>
  <si>
    <t xml:space="preserve"> Promicromonosporaceae</t>
  </si>
  <si>
    <t>Cellulosimicrobium.</t>
  </si>
  <si>
    <t xml:space="preserve"> Acremonium chrysogenum (strain ATCC 11550 / CBS 779.69 / DSM 880 / JCM 23072 / IMI 49137).</t>
  </si>
  <si>
    <t xml:space="preserve"> NCBI_TaxID=857340 {ECO:0000313|EMBL:KFH44916.1, ECO:0000313|Proteomes:UP000029964};</t>
  </si>
  <si>
    <t>Hypocreales incertae sedis</t>
  </si>
  <si>
    <t xml:space="preserve"> Acremonium.</t>
  </si>
  <si>
    <t xml:space="preserve"> NCBI_TaxID=857340 {ECO:0000313|EMBL:KFH45368.1, ECO:0000313|Proteomes:UP000029964};</t>
  </si>
  <si>
    <t xml:space="preserve"> Auxenochlorella protothecoides (Green microalga) (Chlorella protothecoides).</t>
  </si>
  <si>
    <t xml:space="preserve"> NCBI_TaxID=3075 {ECO:0000313|EMBL:KFM24396.1, ECO:0000313|Proteomes:UP000028924};</t>
  </si>
  <si>
    <t xml:space="preserve"> Auxenochlorella.</t>
  </si>
  <si>
    <t xml:space="preserve"> NCBI_TaxID=3075 {ECO:0000313|EMBL:KFM24397.1, ECO:0000313|Proteomes:UP000028924};</t>
  </si>
  <si>
    <t xml:space="preserve"> NCBI_TaxID=3075 {ECO:0000313|EMBL:KFM24713.1, ECO:0000313|Proteomes:UP000028924};</t>
  </si>
  <si>
    <t xml:space="preserve"> Stegodyphus mimosarum.</t>
  </si>
  <si>
    <t xml:space="preserve"> NCBI_TaxID=407821 {ECO:0000313|EMBL:KFM62296.1, ECO:0000313|Proteomes:UP000054359};</t>
  </si>
  <si>
    <t xml:space="preserve"> Chelicerata</t>
  </si>
  <si>
    <t xml:space="preserve"> Arachnida</t>
  </si>
  <si>
    <t>Araneae</t>
  </si>
  <si>
    <t xml:space="preserve"> Araneomorphae</t>
  </si>
  <si>
    <t xml:space="preserve"> Entelegynae</t>
  </si>
  <si>
    <t xml:space="preserve"> Eresoidea</t>
  </si>
  <si>
    <t xml:space="preserve"> Eresidae</t>
  </si>
  <si>
    <t xml:space="preserve"> Stegodyphus.</t>
  </si>
  <si>
    <t xml:space="preserve"> NCBI_TaxID=407821 {ECO:0000313|EMBL:KFM67820.1, ECO:0000313|Proteomes:UP000054359};</t>
  </si>
  <si>
    <t xml:space="preserve"> NCBI_TaxID=407821 {ECO:0000313|EMBL:KFM69291.1, ECO:0000313|Proteomes:UP000054359};</t>
  </si>
  <si>
    <t xml:space="preserve"> NCBI_TaxID=407821 {ECO:0000313|EMBL:KFM73151.1, ECO:0000313|Proteomes:UP000054359};</t>
  </si>
  <si>
    <t xml:space="preserve"> Apis mellifera (Honeybee).</t>
  </si>
  <si>
    <t xml:space="preserve"> NCBI_TaxID=7460 {ECO:0000313|EnsemblMetazoa:GB40830-PA, ECO:0000313|Proteomes:UP000005203};</t>
  </si>
  <si>
    <t>Apoidea</t>
  </si>
  <si>
    <t xml:space="preserve"> Apidae</t>
  </si>
  <si>
    <t xml:space="preserve"> Apis.</t>
  </si>
  <si>
    <t xml:space="preserve"> NCBI_TaxID=7460 {ECO:0000313|EnsemblMetazoa:GB44798-PA, ECO:0000313|Proteomes:UP000005203};</t>
  </si>
  <si>
    <t xml:space="preserve"> NCBI_TaxID=7460 {ECO:0000313|EnsemblMetazoa:GB48211-PA, ECO:0000313|Proteomes:UP000005203};</t>
  </si>
  <si>
    <t xml:space="preserve"> NCBI_TaxID=7460 {ECO:0000313|EnsemblMetazoa:GB48656-PA, ECO:0000313|Proteomes:UP000005203};</t>
  </si>
  <si>
    <t xml:space="preserve"> NCBI_TaxID=7460 {ECO:0000313|EnsemblMetazoa:GB51764-PA, ECO:0000313|Proteomes:UP000005203};</t>
  </si>
  <si>
    <t xml:space="preserve"> Paenibacillus sp. FSL H7-0737.</t>
  </si>
  <si>
    <t xml:space="preserve"> NCBI_TaxID=1536775 {ECO:0000313|EMBL:AIQ23557.1, ECO:0000313|Proteomes:UP000029519};</t>
  </si>
  <si>
    <t xml:space="preserve"> NCBI_TaxID=1536775 {ECO:0000313|EMBL:AIQ24841.1, ECO:0000313|Proteomes:UP000029519};</t>
  </si>
  <si>
    <t xml:space="preserve"> Streptomyces glaucescens.</t>
  </si>
  <si>
    <t xml:space="preserve"> NCBI_TaxID=1907 {ECO:0000313|EMBL:AIR97547.1, ECO:0000313|Proteomes:UP000029482};</t>
  </si>
  <si>
    <t xml:space="preserve"> NCBI_TaxID=1907 {ECO:0000313|EMBL:AIR96066.1, ECO:0000313|Proteomes:UP000029482};</t>
  </si>
  <si>
    <t xml:space="preserve"> NCBI_TaxID=1907 {ECO:0000313|EMBL:AIR98569.1, ECO:0000313|Proteomes:UP000029482};</t>
  </si>
  <si>
    <t xml:space="preserve"> NCBI_TaxID=1907 {ECO:0000313|EMBL:AIS02294.1, ECO:0000313|Proteomes:UP000029482};</t>
  </si>
  <si>
    <t xml:space="preserve"> NCBI_TaxID=1907 {ECO:0000313|EMBL:AIS02325.1, ECO:0000313|Proteomes:UP000029482};</t>
  </si>
  <si>
    <t xml:space="preserve"> NCBI_TaxID=1907 {ECO:0000313|EMBL:AIR99535.1, ECO:0000313|Proteomes:UP000029482};</t>
  </si>
  <si>
    <t xml:space="preserve"> NCBI_TaxID=1907 {ECO:0000313|EMBL:AIS01271.1, ECO:0000313|Proteomes:UP000029482};</t>
  </si>
  <si>
    <t xml:space="preserve"> Moritella viscosa.</t>
  </si>
  <si>
    <t xml:space="preserve"> NCBI_TaxID=80854 {ECO:0000313|EMBL:CED59767.1, ECO:0000313|Proteomes:UP000032438};</t>
  </si>
  <si>
    <t xml:space="preserve"> Alteromonadales</t>
  </si>
  <si>
    <t>Moritellaceae</t>
  </si>
  <si>
    <t xml:space="preserve"> Moritella.</t>
  </si>
  <si>
    <t xml:space="preserve"> Vibrio ponticus.</t>
  </si>
  <si>
    <t xml:space="preserve"> NCBI_TaxID=265668 {ECO:0000313|EMBL:GAK83865.1, ECO:0000313|Proteomes:UP000029122};</t>
  </si>
  <si>
    <t xml:space="preserve"> Vibrio.</t>
  </si>
  <si>
    <t xml:space="preserve"> Vibrio sp. C7.</t>
  </si>
  <si>
    <t xml:space="preserve"> NCBI_TaxID=1001886 {ECO:0000313|EMBL:GAL15692.1, ECO:0000313|Proteomes:UP000029225};</t>
  </si>
  <si>
    <t xml:space="preserve"> Vibrio maritimus.</t>
  </si>
  <si>
    <t xml:space="preserve"> NCBI_TaxID=990268 {ECO:0000313|EMBL:GAL36784.1, ECO:0000313|Proteomes:UP000029224};</t>
  </si>
  <si>
    <t xml:space="preserve"> Vibrio variabilis.</t>
  </si>
  <si>
    <t xml:space="preserve"> NCBI_TaxID=990271 {ECO:0000313|EMBL:GAL30697.1, ECO:0000313|Proteomes:UP000029223};</t>
  </si>
  <si>
    <t xml:space="preserve"> Paenibacillus macerans (Bacillus macerans).</t>
  </si>
  <si>
    <t xml:space="preserve"> NCBI_TaxID=44252 {ECO:0000313|EMBL:KFN07016.1, ECO:0000313|Proteomes:UP000029278};</t>
  </si>
  <si>
    <t xml:space="preserve"> Pseudogymnoascus sp. VKM F-3808.</t>
  </si>
  <si>
    <t xml:space="preserve"> NCBI_TaxID=1391699 {ECO:0000313|EMBL:KFX86109.1, ECO:0000313|Proteomes:UP000029329};</t>
  </si>
  <si>
    <t xml:space="preserve"> Leotiomycetes</t>
  </si>
  <si>
    <t>Leotiomycetes incertae sedis</t>
  </si>
  <si>
    <t xml:space="preserve"> Pseudeurotiaceae</t>
  </si>
  <si>
    <t xml:space="preserve"> Pseudogymnoascus.</t>
  </si>
  <si>
    <t xml:space="preserve"> Pseudogymnoascus sp. VKM F-3557.</t>
  </si>
  <si>
    <t xml:space="preserve"> NCBI_TaxID=1437433 {ECO:0000313|EMBL:KFX93760.1, ECO:0000313|Proteomes:UP000029320};</t>
  </si>
  <si>
    <t xml:space="preserve"> NCBI_TaxID=1437433 {ECO:0000313|EMBL:KFX94448.1, ECO:0000313|Proteomes:UP000029320};</t>
  </si>
  <si>
    <t xml:space="preserve"> NCBI_TaxID=1437433 {ECO:0000313|EMBL:KFX95460.1, ECO:0000313|Proteomes:UP000029320};</t>
  </si>
  <si>
    <t xml:space="preserve"> NCBI_TaxID=1391699 {ECO:0000313|EMBL:KFX91099.1, ECO:0000313|Proteomes:UP000029329};</t>
  </si>
  <si>
    <t xml:space="preserve"> NCBI_TaxID=1437433 {ECO:0000313|EMBL:KFX99248.1, ECO:0000313|Proteomes:UP000029320};</t>
  </si>
  <si>
    <t xml:space="preserve"> NCBI_TaxID=1391699 {ECO:0000313|EMBL:KFY02054.1, ECO:0000313|Proteomes:UP000029329};</t>
  </si>
  <si>
    <t xml:space="preserve"> Pseudogymnoascus sp. VKM F-3775.</t>
  </si>
  <si>
    <t xml:space="preserve"> NCBI_TaxID=1420901 {ECO:0000313|EMBL:KFY09526.1, ECO:0000313|Proteomes:UP000029338};</t>
  </si>
  <si>
    <t xml:space="preserve"> Pseudogymnoascus sp. VKM F-4246.</t>
  </si>
  <si>
    <t xml:space="preserve"> NCBI_TaxID=1420902 {ECO:0000313|EMBL:KFY07750.1, ECO:0000313|Proteomes:UP000029299};</t>
  </si>
  <si>
    <t xml:space="preserve"> NCBI_TaxID=1420902 {ECO:0000313|EMBL:KFY09240.1, ECO:0000313|Proteomes:UP000029299};</t>
  </si>
  <si>
    <t xml:space="preserve"> NCBI_TaxID=1420902 {ECO:0000313|EMBL:KFY09580.1, ECO:0000313|Proteomes:UP000029299};</t>
  </si>
  <si>
    <t xml:space="preserve"> Pseudogymnoascus sp. VKM F-4281 (FW-2241).</t>
  </si>
  <si>
    <t xml:space="preserve"> NCBI_TaxID=1420906 {ECO:0000313|EMBL:KFY18753.1, ECO:0000313|Proteomes:UP000029327};</t>
  </si>
  <si>
    <t xml:space="preserve"> NCBI_TaxID=1420901 {ECO:0000313|EMBL:KFY25020.1, ECO:0000313|Proteomes:UP000029338};</t>
  </si>
  <si>
    <t xml:space="preserve"> NCBI_TaxID=1420906 {ECO:0000313|EMBL:KFY27145.1, ECO:0000313|Proteomes:UP000029327};</t>
  </si>
  <si>
    <t xml:space="preserve"> Pseudogymnoascus sp. VKM F-4513 (FW-928).</t>
  </si>
  <si>
    <t xml:space="preserve"> NCBI_TaxID=1420907 {ECO:0000313|EMBL:KFY34529.1, ECO:0000313|Proteomes:UP000029288};</t>
  </si>
  <si>
    <t xml:space="preserve"> NCBI_TaxID=1391699 {ECO:0000313|EMBL:KFY05097.1, ECO:0000313|Proteomes:UP000029329};</t>
  </si>
  <si>
    <t xml:space="preserve"> NCBI_TaxID=1420907 {ECO:0000313|EMBL:KFY37648.1, ECO:0000313|Proteomes:UP000029288};</t>
  </si>
  <si>
    <t xml:space="preserve"> NCBI_TaxID=1420907 {ECO:0000313|EMBL:KFY34880.1, ECO:0000313|Proteomes:UP000029288};</t>
  </si>
  <si>
    <t xml:space="preserve"> NCBI_TaxID=1420907 {ECO:0000313|EMBL:KFY35205.1, ECO:0000313|Proteomes:UP000029288};</t>
  </si>
  <si>
    <t xml:space="preserve"> NCBI_TaxID=1420902 {ECO:0000313|EMBL:KFY14812.1, ECO:0000313|Proteomes:UP000029299};</t>
  </si>
  <si>
    <t xml:space="preserve"> Pseudogymnoascus sp. VKM F-4516 (FW-969).</t>
  </si>
  <si>
    <t xml:space="preserve"> NCBI_TaxID=1420910 {ECO:0000313|EMBL:KFY51579.1, ECO:0000313|Proteomes:UP000029268};</t>
  </si>
  <si>
    <t xml:space="preserve"> Pseudogymnoascus sp. VKM F-4515 (FW-2607).</t>
  </si>
  <si>
    <t xml:space="preserve"> NCBI_TaxID=1420909 {ECO:0000313|EMBL:KFY53439.1, ECO:0000313|Proteomes:UP000029302};</t>
  </si>
  <si>
    <t xml:space="preserve"> NCBI_TaxID=1420906 {ECO:0000313|EMBL:KFY25002.1, ECO:0000313|Proteomes:UP000029327};</t>
  </si>
  <si>
    <t xml:space="preserve"> NCBI_TaxID=1420910 {ECO:0000313|EMBL:KFY60551.1, ECO:0000313|Proteomes:UP000029268};</t>
  </si>
  <si>
    <t xml:space="preserve"> NCBI_TaxID=1420906 {ECO:0000313|EMBL:KFY29942.1, ECO:0000313|Proteomes:UP000029327};</t>
  </si>
  <si>
    <t xml:space="preserve"> NCBI_TaxID=1420909 {ECO:0000313|EMBL:KFY58035.1, ECO:0000313|Proteomes:UP000029302};</t>
  </si>
  <si>
    <t xml:space="preserve"> NCBI_TaxID=1420910 {ECO:0000313|EMBL:KFY67753.1, ECO:0000313|Proteomes:UP000029268};</t>
  </si>
  <si>
    <t xml:space="preserve"> Pseudogymnoascus sp. VKM F-103.</t>
  </si>
  <si>
    <t xml:space="preserve"> NCBI_TaxID=1420912 {ECO:0000313|EMBL:KFY71661.1, ECO:0000313|Proteomes:UP000029295};</t>
  </si>
  <si>
    <t xml:space="preserve"> NCBI_TaxID=1420912 {ECO:0000313|EMBL:KFY73594.1, ECO:0000313|Proteomes:UP000029295};</t>
  </si>
  <si>
    <t xml:space="preserve"> NCBI_TaxID=1420912 {ECO:0000313|EMBL:KFY73490.1, ECO:0000313|Proteomes:UP000029295};</t>
  </si>
  <si>
    <t xml:space="preserve"> NCBI_TaxID=1420909 {ECO:0000313|EMBL:KFY50962.1, ECO:0000313|Proteomes:UP000029302};</t>
  </si>
  <si>
    <t xml:space="preserve"> Pseudogymnoascus sp. VKM F-4518 (FW-2643).</t>
  </si>
  <si>
    <t xml:space="preserve"> NCBI_TaxID=1420913 {ECO:0000313|EMBL:KFY81473.1, ECO:0000313|Proteomes:UP000029284};</t>
  </si>
  <si>
    <t xml:space="preserve"> NCBI_TaxID=1420913 {ECO:0000313|EMBL:KFY85434.1, ECO:0000313|Proteomes:UP000029284};</t>
  </si>
  <si>
    <t xml:space="preserve"> NCBI_TaxID=1420912 {ECO:0000313|EMBL:KFY79000.1, ECO:0000313|Proteomes:UP000029295};</t>
  </si>
  <si>
    <t xml:space="preserve"> NCBI_TaxID=1420910 {ECO:0000313|EMBL:KFY60777.1, ECO:0000313|Proteomes:UP000029268};</t>
  </si>
  <si>
    <t xml:space="preserve"> NCBI_TaxID=1420913 {ECO:0000313|EMBL:KFY90988.1, ECO:0000313|Proteomes:UP000029284};</t>
  </si>
  <si>
    <t xml:space="preserve"> Pseudogymnoascus sp. VKM F-4517 (FW-2822).</t>
  </si>
  <si>
    <t xml:space="preserve"> NCBI_TaxID=1420911 {ECO:0000313|EMBL:KFY90280.1, ECO:0000313|Proteomes:UP000029270};</t>
  </si>
  <si>
    <t xml:space="preserve"> NCBI_TaxID=1420911 {ECO:0000313|EMBL:KFY97644.1, ECO:0000313|Proteomes:UP000029270};</t>
  </si>
  <si>
    <t xml:space="preserve"> NCBI_TaxID=1420911 {ECO:0000313|EMBL:KFY99369.1, ECO:0000313|Proteomes:UP000029270};</t>
  </si>
  <si>
    <t xml:space="preserve"> NCBI_TaxID=1420913 {ECO:0000313|EMBL:KFZ00539.1, ECO:0000313|Proteomes:UP000029284};</t>
  </si>
  <si>
    <t xml:space="preserve"> Pseudogymnoascus sp. VKM F-4520 (FW-2644).</t>
  </si>
  <si>
    <t xml:space="preserve"> NCBI_TaxID=1420915 {ECO:0000313|EMBL:KFZ04137.1, ECO:0000313|Proteomes:UP000029308};</t>
  </si>
  <si>
    <t xml:space="preserve"> Pseudogymnoascus sp. VKM F-4519 (FW-2642).</t>
  </si>
  <si>
    <t xml:space="preserve"> NCBI_TaxID=1420914 {ECO:0000313|EMBL:KFZ04885.1, ECO:0000313|Proteomes:UP000029315};</t>
  </si>
  <si>
    <t xml:space="preserve"> NCBI_TaxID=1420915 {ECO:0000313|EMBL:KFZ08982.1, ECO:0000313|Proteomes:UP000029308};</t>
  </si>
  <si>
    <t xml:space="preserve"> NCBI_TaxID=1420914 {ECO:0000313|EMBL:KFZ10930.1, ECO:0000313|Proteomes:UP000029315};</t>
  </si>
  <si>
    <t xml:space="preserve"> NCBI_TaxID=1420915 {ECO:0000313|EMBL:KFZ17465.1, ECO:0000313|Proteomes:UP000029308};</t>
  </si>
  <si>
    <t xml:space="preserve"> NCBI_TaxID=1420915 {ECO:0000313|EMBL:KFZ23714.1, ECO:0000313|Proteomes:UP000029308};</t>
  </si>
  <si>
    <t xml:space="preserve"> NCBI_TaxID=1420914 {ECO:0000313|EMBL:KFZ00728.1, ECO:0000313|Proteomes:UP000029315};</t>
  </si>
  <si>
    <t xml:space="preserve"> Bacillus alcalophilus ATCC 27647 = CGMCC 1.3604.</t>
  </si>
  <si>
    <t xml:space="preserve"> NCBI_TaxID=1218173 {ECO:0000313|EMBL:KGA95959.1, ECO:0000313|Proteomes:UP000002754};</t>
  </si>
  <si>
    <t xml:space="preserve"> Streptomyces sp. CNQ-509.</t>
  </si>
  <si>
    <t xml:space="preserve"> NCBI_TaxID=444103 {ECO:0000313|EMBL:AIT42131.1};</t>
  </si>
  <si>
    <t xml:space="preserve"> Actinopolyspora erythraea.</t>
  </si>
  <si>
    <t xml:space="preserve"> NCBI_TaxID=414996 {ECO:0000313|EMBL:KGI81522.1, ECO:0000313|Proteomes:UP000029737};</t>
  </si>
  <si>
    <t xml:space="preserve"> Actinopolysporales</t>
  </si>
  <si>
    <t xml:space="preserve"> Actinopolysporaceae</t>
  </si>
  <si>
    <t>Actinopolyspora.</t>
  </si>
  <si>
    <t xml:space="preserve"> NCBI_TaxID=414996 {ECO:0000313|EMBL:KGI82007.1, ECO:0000313|Proteomes:UP000029737};</t>
  </si>
  <si>
    <t xml:space="preserve"> NCBI_TaxID=414996 {ECO:0000313|EMBL:KGI83056.1, ECO:0000313|Proteomes:UP000029737};</t>
  </si>
  <si>
    <t xml:space="preserve"> Listeriaceae bacterium FSL A5-0209.</t>
  </si>
  <si>
    <t xml:space="preserve"> NCBI_TaxID=1497679 {ECO:0000313|EMBL:KGL42211.1, ECO:0000313|Proteomes:UP000029855};</t>
  </si>
  <si>
    <t xml:space="preserve"> Listeriaceae.</t>
  </si>
  <si>
    <t xml:space="preserve"> Cellulomonas cellasea DSM 20118.</t>
  </si>
  <si>
    <t xml:space="preserve"> NCBI_TaxID=1408250 {ECO:0000313|EMBL:KGM01306.1, ECO:0000313|Proteomes:UP000029833};</t>
  </si>
  <si>
    <t xml:space="preserve"> Cellulomonadaceae</t>
  </si>
  <si>
    <t>Cellulomonas.</t>
  </si>
  <si>
    <t xml:space="preserve"> NCBI_TaxID=1408250 {ECO:0000313|EMBL:KGM03560.1, ECO:0000313|Proteomes:UP000029833};</t>
  </si>
  <si>
    <t xml:space="preserve"> NCBI_TaxID=1408250 {ECO:0000313|EMBL:KGM03715.1, ECO:0000313|Proteomes:UP000029833};</t>
  </si>
  <si>
    <t xml:space="preserve"> NCBI_TaxID=1408250 {ECO:0000313|EMBL:KGM03299.1, ECO:0000313|Proteomes:UP000029833};</t>
  </si>
  <si>
    <t xml:space="preserve"> NCBI_TaxID=1408250 {ECO:0000313|EMBL:KGM03786.1, ECO:0000313|Proteomes:UP000029833};</t>
  </si>
  <si>
    <t xml:space="preserve"> Cellulomonas bogoriensis 69B4 = DSM 16987.</t>
  </si>
  <si>
    <t xml:space="preserve"> NCBI_TaxID=1386082 {ECO:0000313|EMBL:KGM10704.1, ECO:0000313|Proteomes:UP000054314};</t>
  </si>
  <si>
    <t xml:space="preserve"> NCBI_TaxID=1386082 {ECO:0000313|EMBL:KGM12880.1, ECO:0000313|Proteomes:UP000054314};</t>
  </si>
  <si>
    <t xml:space="preserve"> NCBI_TaxID=1386082 {ECO:0000313|EMBL:KGM12936.1, ECO:0000313|Proteomes:UP000054314};</t>
  </si>
  <si>
    <t xml:space="preserve"> Actinotalea fermentans ATCC 43279 = JCM 9966 = DSM 3133.</t>
  </si>
  <si>
    <t xml:space="preserve"> NCBI_TaxID=862422 {ECO:0000313|EMBL:KGM15809.1, ECO:0000313|Proteomes:UP000029877};</t>
  </si>
  <si>
    <t>Actinotalea.</t>
  </si>
  <si>
    <t xml:space="preserve"> Collimonas arenae.</t>
  </si>
  <si>
    <t xml:space="preserve"> NCBI_TaxID=279058 {ECO:0000313|EMBL:AIY41454.1, ECO:0000313|Proteomes:UP000030302};</t>
  </si>
  <si>
    <t xml:space="preserve"> Betaproteobacteria</t>
  </si>
  <si>
    <t xml:space="preserve"> Burkholderiales</t>
  </si>
  <si>
    <t>Oxalobacteraceae</t>
  </si>
  <si>
    <t xml:space="preserve"> Collimonas.</t>
  </si>
  <si>
    <t xml:space="preserve"> Pseudomonas sp. SHC52.</t>
  </si>
  <si>
    <t xml:space="preserve"> NCBI_TaxID=984195 {ECO:0000313|EMBL:CDF94197.1, ECO:0000313|Proteomes:UP000031550};</t>
  </si>
  <si>
    <t xml:space="preserve"> Pseudomonadales</t>
  </si>
  <si>
    <t>Pseudomonadaceae</t>
  </si>
  <si>
    <t xml:space="preserve"> Pseudomonas.</t>
  </si>
  <si>
    <t xml:space="preserve"> Oceanobacillus oncorhynchi.</t>
  </si>
  <si>
    <t xml:space="preserve"> NCBI_TaxID=545501 {ECO:0000313|EMBL:CEI83111.1, ECO:0000313|Proteomes:UP000040453};</t>
  </si>
  <si>
    <t>Oceanobacillus.</t>
  </si>
  <si>
    <t xml:space="preserve"> Penicillium expansum (Blue mold rot fungus).</t>
  </si>
  <si>
    <t xml:space="preserve"> NCBI_TaxID=27334 {ECO:0000313|EMBL:KGO57804.1, ECO:0000313|Proteomes:UP000030143};</t>
  </si>
  <si>
    <t xml:space="preserve"> Penicillium.</t>
  </si>
  <si>
    <t xml:space="preserve"> NCBI_TaxID=27334 {ECO:0000313|EMBL:KGO62136.1, ECO:0000313|Proteomes:UP000030143};</t>
  </si>
  <si>
    <t xml:space="preserve"> NCBI_TaxID=27334 {ECO:0000313|EMBL:KGO53522.1, ECO:0000313|Proteomes:UP000030143};</t>
  </si>
  <si>
    <t xml:space="preserve"> Penicillium italicum (Blue mold).</t>
  </si>
  <si>
    <t xml:space="preserve"> NCBI_TaxID=40296 {ECO:0000313|EMBL:KGO75620.1, ECO:0000313|Proteomes:UP000030104};</t>
  </si>
  <si>
    <t xml:space="preserve"> Legionella norrlandica.</t>
  </si>
  <si>
    <t xml:space="preserve"> NCBI_TaxID=1498499 {ECO:0000313|EMBL:KGP64373.1, ECO:0000313|Proteomes:UP000054422};</t>
  </si>
  <si>
    <t xml:space="preserve"> Legionellales</t>
  </si>
  <si>
    <t>Legionellaceae</t>
  </si>
  <si>
    <t xml:space="preserve"> Legionella.</t>
  </si>
  <si>
    <t xml:space="preserve"> Paenibacillus sp. MAEPY2.</t>
  </si>
  <si>
    <t xml:space="preserve"> NCBI_TaxID=1395587 {ECO:0000313|EMBL:KGP81438.1, ECO:0000313|Proteomes:UP000030061};</t>
  </si>
  <si>
    <t xml:space="preserve"> Beauveria bassiana D1-5.</t>
  </si>
  <si>
    <t xml:space="preserve"> NCBI_TaxID=1245745 {ECO:0000313|EMBL:KGQ07255.1, ECO:0000313|Proteomes:UP000030106};</t>
  </si>
  <si>
    <t xml:space="preserve"> Cordycipitaceae</t>
  </si>
  <si>
    <t>Beauveria.</t>
  </si>
  <si>
    <t xml:space="preserve"> Vibrio sinaloensis.</t>
  </si>
  <si>
    <t xml:space="preserve"> NCBI_TaxID=379097 {ECO:0000313|EMBL:KGY10267.1, ECO:0000313|Proteomes:UP000030451};</t>
  </si>
  <si>
    <t xml:space="preserve"> Vibrio</t>
  </si>
  <si>
    <t xml:space="preserve"> Vibrio oreintalis group.</t>
  </si>
  <si>
    <t xml:space="preserve"> NCBI_TaxID=379097 {ECO:0000313|EMBL:KGY08486.1, ECO:0000313|Proteomes:UP000030451};</t>
  </si>
  <si>
    <t xml:space="preserve"> Actinoplanes utahensis.</t>
  </si>
  <si>
    <t xml:space="preserve"> NCBI_TaxID=1869 {ECO:0000313|EMBL:KHD72216.1, ECO:0000313|Proteomes:UP000054537};</t>
  </si>
  <si>
    <t xml:space="preserve"> Micromonosporales</t>
  </si>
  <si>
    <t xml:space="preserve"> Micromonosporaceae</t>
  </si>
  <si>
    <t>Actinoplanes.</t>
  </si>
  <si>
    <t xml:space="preserve"> NCBI_TaxID=1869 {ECO:0000313|EMBL:KHD72178.1, ECO:0000313|Proteomes:UP000054537};</t>
  </si>
  <si>
    <t xml:space="preserve"> NCBI_TaxID=1869 {ECO:0000313|EMBL:KHD72333.1, ECO:0000313|Proteomes:UP000054537};</t>
  </si>
  <si>
    <t xml:space="preserve"> NCBI_TaxID=1869 {ECO:0000313|EMBL:KHD75161.1, ECO:0000313|Proteomes:UP000054537};</t>
  </si>
  <si>
    <t xml:space="preserve"> NCBI_TaxID=1869 {ECO:0000313|EMBL:KHD78777.1, ECO:0000313|Proteomes:UP000054537};</t>
  </si>
  <si>
    <t xml:space="preserve"> Pseudoalteromonas piratica.</t>
  </si>
  <si>
    <t xml:space="preserve"> NCBI_TaxID=1348114 {ECO:0000313|EMBL:AIY65860.1, ECO:0000313|Proteomes:UP000030341};</t>
  </si>
  <si>
    <t>Pseudoalteromonadaceae</t>
  </si>
  <si>
    <t xml:space="preserve"> Pseudoalteromonas.</t>
  </si>
  <si>
    <t xml:space="preserve"> Legionella hackeliae.</t>
  </si>
  <si>
    <t xml:space="preserve"> NCBI_TaxID=449 {ECO:0000313|EMBL:CEK11374.1, ECO:0000313|Proteomes:UP000032803};</t>
  </si>
  <si>
    <t xml:space="preserve"> Paenibacillus sp. P1XP2.</t>
  </si>
  <si>
    <t xml:space="preserve"> NCBI_TaxID=1472719 {ECO:0000313|EMBL:KHF35462.1, ECO:0000313|Proteomes:UP000030851};</t>
  </si>
  <si>
    <t xml:space="preserve"> Mumia flava.</t>
  </si>
  <si>
    <t xml:space="preserve"> NCBI_TaxID=1348852 {ECO:0000313|EMBL:KHL13377.1};</t>
  </si>
  <si>
    <t xml:space="preserve"> Propionibacteriales</t>
  </si>
  <si>
    <t xml:space="preserve"> Nocardioidaceae</t>
  </si>
  <si>
    <t xml:space="preserve"> Mumia.</t>
  </si>
  <si>
    <t xml:space="preserve"> Drosophila melanogaster (Fruit fly).</t>
  </si>
  <si>
    <t xml:space="preserve"> NCBI_TaxID=7227 {ECO:0000313|EMBL:AFH08227.1, ECO:0000313|Proteomes:UP000000803};</t>
  </si>
  <si>
    <t xml:space="preserve"> Brachycera</t>
  </si>
  <si>
    <t xml:space="preserve"> Muscomorpha</t>
  </si>
  <si>
    <t>Ephydroidea</t>
  </si>
  <si>
    <t xml:space="preserve"> Drosophilidae</t>
  </si>
  <si>
    <t xml:space="preserve"> Drosophila</t>
  </si>
  <si>
    <t xml:space="preserve"> Sophophora.</t>
  </si>
  <si>
    <t xml:space="preserve"> Streptomyces nodosus.</t>
  </si>
  <si>
    <t xml:space="preserve"> NCBI_TaxID=40318 {ECO:0000313|EMBL:AJE42989.1, ECO:0000313|Proteomes:UP000031526};</t>
  </si>
  <si>
    <t xml:space="preserve"> NCBI_TaxID=40318 {ECO:0000313|EMBL:AJE40837.1, ECO:0000313|Proteomes:UP000031526};</t>
  </si>
  <si>
    <t xml:space="preserve"> Streptomyces albus (strain ATCC 21838 / DSM 41398 / FERM P-419 / JCM 4703 / NBRC 107858).</t>
  </si>
  <si>
    <t xml:space="preserve"> NCBI_TaxID=1081613 {ECO:0000313|EMBL:AJE84590.1, ECO:0000313|Proteomes:UP000031523};</t>
  </si>
  <si>
    <t xml:space="preserve"> Talaromyces cellulolyticus.</t>
  </si>
  <si>
    <t xml:space="preserve"> NCBI_TaxID=1472165 {ECO:0000313|EMBL:GAM43145.1};</t>
  </si>
  <si>
    <t xml:space="preserve"> Trichocomaceae</t>
  </si>
  <si>
    <t xml:space="preserve"> Talaromyces.</t>
  </si>
  <si>
    <t xml:space="preserve"> Nocardia seriolae.</t>
  </si>
  <si>
    <t xml:space="preserve"> NCBI_TaxID=37332 {ECO:0000313|EMBL:GAM48607.1, ECO:0000313|Proteomes:UP000019401};</t>
  </si>
  <si>
    <t xml:space="preserve"> Corynebacteriales</t>
  </si>
  <si>
    <t xml:space="preserve"> Nocardiaceae</t>
  </si>
  <si>
    <t xml:space="preserve"> Nocardia.</t>
  </si>
  <si>
    <t xml:space="preserve"> Vibrio ishigakensis.</t>
  </si>
  <si>
    <t xml:space="preserve"> NCBI_TaxID=1481914 {ECO:0000313|EMBL:GAM57760.1, ECO:0000313|Proteomes:UP000031671};</t>
  </si>
  <si>
    <t xml:space="preserve"> Vibrio sp. JCM 19236.</t>
  </si>
  <si>
    <t xml:space="preserve"> NCBI_TaxID=1481926 {ECO:0000313|EMBL:GAM69036.1, ECO:0000313|Proteomes:UP000031680};</t>
  </si>
  <si>
    <t xml:space="preserve"> Prauserella sp. Am3.</t>
  </si>
  <si>
    <t xml:space="preserve"> NCBI_TaxID=1515610 {ECO:0000313|EMBL:KID32159.1, ECO:0000313|Proteomes:UP000031395};</t>
  </si>
  <si>
    <t>Prauserella.</t>
  </si>
  <si>
    <t xml:space="preserve"> Streptomyces sp. RSD-27.</t>
  </si>
  <si>
    <t xml:space="preserve"> NCBI_TaxID=1571774 {ECO:0000313|EMBL:KIF04631.1, ECO:0000313|Proteomes:UP000031573};</t>
  </si>
  <si>
    <t xml:space="preserve"> NCBI_TaxID=1571774 {ECO:0000313|EMBL:KIF05360.1, ECO:0000313|Proteomes:UP000031573};</t>
  </si>
  <si>
    <t xml:space="preserve"> Streptomyces sp. AcH 505.</t>
  </si>
  <si>
    <t xml:space="preserve"> NCBI_TaxID=352211 {ECO:0000313|EMBL:KIF66533.1, ECO:0000313|Proteomes:UP000031567};</t>
  </si>
  <si>
    <t xml:space="preserve"> NCBI_TaxID=352211 {ECO:0000313|EMBL:KIF72333.1, ECO:0000313|Proteomes:UP000031567};</t>
  </si>
  <si>
    <t xml:space="preserve"> Streptomyces sp. 150FB.</t>
  </si>
  <si>
    <t xml:space="preserve"> NCBI_TaxID=1576605 {ECO:0000313|EMBL:KIF74587.1, ECO:0000313|Proteomes:UP000031584};</t>
  </si>
  <si>
    <t xml:space="preserve"> NCBI_TaxID=352211 {ECO:0000313|EMBL:KIF69749.1, ECO:0000313|Proteomes:UP000031567};</t>
  </si>
  <si>
    <t xml:space="preserve"> NCBI_TaxID=1576605 {ECO:0000313|EMBL:KIF73126.1, ECO:0000313|Proteomes:UP000031584};</t>
  </si>
  <si>
    <t xml:space="preserve"> NCBI_TaxID=1576605 {ECO:0000313|EMBL:KIF75894.1, ECO:0000313|Proteomes:UP000031584};</t>
  </si>
  <si>
    <t xml:space="preserve"> Streptomonospora alba.</t>
  </si>
  <si>
    <t xml:space="preserve"> NCBI_TaxID=183763 {ECO:0000313|EMBL:KIH98361.1, ECO:0000313|Proteomes:UP000031675};</t>
  </si>
  <si>
    <t xml:space="preserve"> Streptosporangiales</t>
  </si>
  <si>
    <t xml:space="preserve"> Nocardiopsaceae</t>
  </si>
  <si>
    <t>Streptomonospora.</t>
  </si>
  <si>
    <t xml:space="preserve"> NCBI_TaxID=183763 {ECO:0000313|EMBL:KII00172.1, ECO:0000313|Proteomes:UP000031675};</t>
  </si>
  <si>
    <t xml:space="preserve"> NCBI_TaxID=183763 {ECO:0000313|EMBL:KIH96422.1, ECO:0000313|Proteomes:UP000031675};</t>
  </si>
  <si>
    <t xml:space="preserve"> NCBI_TaxID=183763 {ECO:0000313|EMBL:KIH99922.1, ECO:0000313|Proteomes:UP000031675};</t>
  </si>
  <si>
    <t xml:space="preserve"> Serendipita vermifera MAFF 305830.</t>
  </si>
  <si>
    <t xml:space="preserve"> NCBI_TaxID=933852 {ECO:0000313|EMBL:KIM29349.1, ECO:0000313|Proteomes:UP000054097};</t>
  </si>
  <si>
    <t xml:space="preserve"> Sebacinales</t>
  </si>
  <si>
    <t xml:space="preserve"> Serendipitaceae</t>
  </si>
  <si>
    <t xml:space="preserve"> Serendipita.</t>
  </si>
  <si>
    <t xml:space="preserve"> Vibrio mytili.</t>
  </si>
  <si>
    <t xml:space="preserve"> NCBI_TaxID=50718 {ECO:0000313|EMBL:KIN11291.1, ECO:0000313|Proteomes:UP000031977};</t>
  </si>
  <si>
    <t xml:space="preserve"> Magnaporthiopsis poae (strain ATCC 64411 / 73-15) (Kentucky bluegrass fungus) (Magnaporthe poae).</t>
  </si>
  <si>
    <t xml:space="preserve"> NCBI_TaxID=644358 {ECO:0000313|EnsemblFungi:MAPG_06224T0, ECO:0000313|Proteomes:UP000011715};</t>
  </si>
  <si>
    <t xml:space="preserve"> Sordariomycetidae</t>
  </si>
  <si>
    <t xml:space="preserve"> Magnaporthales</t>
  </si>
  <si>
    <t xml:space="preserve"> Magnaporthaceae</t>
  </si>
  <si>
    <t>Magnaporthiopsis.</t>
  </si>
  <si>
    <t xml:space="preserve"> NCBI_TaxID=644358 {ECO:0000313|EnsemblFungi:MAPG_07271T0, ECO:0000313|Proteomes:UP000011715};</t>
  </si>
  <si>
    <t xml:space="preserve"> NCBI_TaxID=644358 {ECO:0000313|EnsemblFungi:MAPG_09196T0, ECO:0000313|Proteomes:UP000011715};</t>
  </si>
  <si>
    <t xml:space="preserve"> Streptomyces cyaneogriseus subsp. noncyanogenus.</t>
  </si>
  <si>
    <t xml:space="preserve"> NCBI_TaxID=477245 {ECO:0000313|EMBL:AJP02168.1, ECO:0000313|Proteomes:UP000032234};</t>
  </si>
  <si>
    <t xml:space="preserve"> NCBI_TaxID=477245 {ECO:0000313|EMBL:AJP05517.1, ECO:0000313|Proteomes:UP000032234};</t>
  </si>
  <si>
    <t xml:space="preserve"> NCBI_TaxID=477245 {ECO:0000313|EMBL:AJP04830.1, ECO:0000313|Proteomes:UP000032234};</t>
  </si>
  <si>
    <t xml:space="preserve"> NCBI_TaxID=477245 {ECO:0000313|EMBL:AJP05354.1, ECO:0000313|Proteomes:UP000032234};</t>
  </si>
  <si>
    <t xml:space="preserve"> NCBI_TaxID=477245 {ECO:0000313|EMBL:AJP01316.1, ECO:0000313|Proteomes:UP000032234};</t>
  </si>
  <si>
    <t xml:space="preserve"> Photobacterium gaetbulicola Gung47.</t>
  </si>
  <si>
    <t xml:space="preserve"> NCBI_TaxID=658445 {ECO:0000313|EMBL:AJR09391.1, ECO:0000313|Proteomes:UP000032303};</t>
  </si>
  <si>
    <t xml:space="preserve"> Hydnomerulius pinastri MD-312.</t>
  </si>
  <si>
    <t xml:space="preserve"> NCBI_TaxID=994086 {ECO:0000313|EMBL:KIJ62119.1, ECO:0000313|Proteomes:UP000053820};</t>
  </si>
  <si>
    <t xml:space="preserve"> Boletales</t>
  </si>
  <si>
    <t xml:space="preserve"> Paxilineae</t>
  </si>
  <si>
    <t xml:space="preserve"> Paxillaceae</t>
  </si>
  <si>
    <t>Hydnomerulius.</t>
  </si>
  <si>
    <t xml:space="preserve"> Kitasatospora griseola (Streptomyces griseolosporeus).</t>
  </si>
  <si>
    <t xml:space="preserve"> NCBI_TaxID=2064 {ECO:0000313|EMBL:KIQ62711.1, ECO:0000313|Proteomes:UP000032066};</t>
  </si>
  <si>
    <t xml:space="preserve"> NCBI_TaxID=2064 {ECO:0000313|EMBL:KIQ66851.1, ECO:0000313|Proteomes:UP000032066};</t>
  </si>
  <si>
    <t xml:space="preserve"> NCBI_TaxID=2064 {ECO:0000313|EMBL:KIQ66297.1, ECO:0000313|Proteomes:UP000032066};</t>
  </si>
  <si>
    <t xml:space="preserve"> Micromonospora carbonacea.</t>
  </si>
  <si>
    <t xml:space="preserve"> NCBI_TaxID=47853 {ECO:0000313|EMBL:KIR66597.1, ECO:0000313|Proteomes:UP000032254};</t>
  </si>
  <si>
    <t>Micromonospora.</t>
  </si>
  <si>
    <t xml:space="preserve"> NCBI_TaxID=47853 {ECO:0000313|EMBL:KIR66797.1, ECO:0000313|Proteomes:UP000032254};</t>
  </si>
  <si>
    <t xml:space="preserve"> NCBI_TaxID=47853 {ECO:0000313|EMBL:KIR61033.1, ECO:0000313|Proteomes:UP000032254};</t>
  </si>
  <si>
    <t xml:space="preserve"> NCBI_TaxID=47853 {ECO:0000313|EMBL:KIR65729.1, ECO:0000313|Proteomes:UP000032254};</t>
  </si>
  <si>
    <t xml:space="preserve"> NCBI_TaxID=47853 {ECO:0000313|EMBL:KIR66881.1, ECO:0000313|Proteomes:UP000032254};</t>
  </si>
  <si>
    <t xml:space="preserve"> Ustilago maydis (strain 521 / FGSC 9021) (Corn smut fungus).</t>
  </si>
  <si>
    <t xml:space="preserve"> NCBI_TaxID=237631 {ECO:0000313|EMBL:KIS66448.1, ECO:0000313|Proteomes:UP000000561};</t>
  </si>
  <si>
    <t xml:space="preserve"> Ustilago.</t>
  </si>
  <si>
    <t xml:space="preserve"> Verruconis gallopava.</t>
  </si>
  <si>
    <t xml:space="preserve"> NCBI_TaxID=253628 {ECO:0000313|EMBL:KIW08118.1, ECO:0000313|Proteomes:UP000053259};</t>
  </si>
  <si>
    <t xml:space="preserve"> Dothideomycetes incertae sedis</t>
  </si>
  <si>
    <t xml:space="preserve"> Venturiales</t>
  </si>
  <si>
    <t>Sympoventuriaceae</t>
  </si>
  <si>
    <t xml:space="preserve"> Verruconis.</t>
  </si>
  <si>
    <t xml:space="preserve"> NCBI_TaxID=253628 {ECO:0000313|EMBL:KIW01839.1, ECO:0000313|Proteomes:UP000053259};</t>
  </si>
  <si>
    <t xml:space="preserve"> Monoraphidium neglectum.</t>
  </si>
  <si>
    <t xml:space="preserve"> NCBI_TaxID=145388 {ECO:0000313|EMBL:KIZ02388.1, ECO:0000313|Proteomes:UP000054498};</t>
  </si>
  <si>
    <t xml:space="preserve"> Chlorophyceae</t>
  </si>
  <si>
    <t xml:space="preserve"> Sphaeropleales</t>
  </si>
  <si>
    <t>Selenastraceae</t>
  </si>
  <si>
    <t xml:space="preserve"> Monoraphidium.</t>
  </si>
  <si>
    <t xml:space="preserve"> NCBI_TaxID=145388 {ECO:0000313|EMBL:KIZ05373.1, ECO:0000313|Proteomes:UP000054498};</t>
  </si>
  <si>
    <t xml:space="preserve"> NCBI_TaxID=145388 {ECO:0000313|EMBL:KIZ01099.1, ECO:0000313|Proteomes:UP000054498};</t>
  </si>
  <si>
    <t xml:space="preserve"> Hypholoma sublateritium FD-334 SS-4.</t>
  </si>
  <si>
    <t xml:space="preserve"> NCBI_TaxID=945553 {ECO:0000313|EMBL:KJA25617.1, ECO:0000313|Proteomes:UP000054270};</t>
  </si>
  <si>
    <t>Hypholoma.</t>
  </si>
  <si>
    <t xml:space="preserve"> NCBI_TaxID=945553 {ECO:0000313|EMBL:KJA26917.1, ECO:0000313|Proteomes:UP000054270};</t>
  </si>
  <si>
    <t xml:space="preserve"> NCBI_TaxID=145388 {ECO:0000313|EMBL:KIY93555.1, ECO:0000313|Proteomes:UP000054498};</t>
  </si>
  <si>
    <t xml:space="preserve"> NCBI_TaxID=145388 {ECO:0000313|EMBL:KIY99456.1, ECO:0000313|Proteomes:UP000054498};</t>
  </si>
  <si>
    <t xml:space="preserve"> Fusarium oxysporum f. sp. lycopersici (strain 4287 / CBS 123668 / FGSC 9935 / NRRL 34936) (Fusarium vascular wilt of tomato).</t>
  </si>
  <si>
    <t xml:space="preserve"> NCBI_TaxID=426428 {ECO:0000313|EnsemblFungi:FOXG_02457P0, ECO:0000313|Proteomes:UP000009097};</t>
  </si>
  <si>
    <t xml:space="preserve"> Nectriaceae</t>
  </si>
  <si>
    <t>Fusarium</t>
  </si>
  <si>
    <t xml:space="preserve"> Fusarium oxysporum species complex.</t>
  </si>
  <si>
    <t xml:space="preserve"> NCBI_TaxID=426428 {ECO:0000313|EnsemblFungi:FOXG_04534P0, ECO:0000313|Proteomes:UP000009097};</t>
  </si>
  <si>
    <t xml:space="preserve"> Paenibacillus sp. IHBB 10380.</t>
  </si>
  <si>
    <t xml:space="preserve"> NCBI_TaxID=1566358 {ECO:0000313|EMBL:AJS58230.1, ECO:0000313|Proteomes:UP000032320};</t>
  </si>
  <si>
    <t xml:space="preserve"> NCBI_TaxID=1566358 {ECO:0000313|EMBL:AJS58232.1, ECO:0000313|Proteomes:UP000032320};</t>
  </si>
  <si>
    <t xml:space="preserve"> NCBI_TaxID=1566358 {ECO:0000313|EMBL:AJS58231.1, ECO:0000313|Proteomes:UP000032320};</t>
  </si>
  <si>
    <t xml:space="preserve"> NCBI_TaxID=1566358 {ECO:0000313|EMBL:AJS59930.1, ECO:0000313|Proteomes:UP000032320};</t>
  </si>
  <si>
    <t xml:space="preserve"> Streptomyces lydicus.</t>
  </si>
  <si>
    <t xml:space="preserve"> NCBI_TaxID=47763 {ECO:0000313|EMBL:AJT68063.1, ECO:0000313|Proteomes:UP000032413};</t>
  </si>
  <si>
    <t xml:space="preserve"> Pseudomonas sp. FeS53a.</t>
  </si>
  <si>
    <t xml:space="preserve"> NCBI_TaxID=1604022 {ECO:0000313|EMBL:KIV71338.1, ECO:0000313|Proteomes:UP000032531};</t>
  </si>
  <si>
    <t xml:space="preserve"> Streptomyces sp. MBRL 601.</t>
  </si>
  <si>
    <t xml:space="preserve"> NCBI_TaxID=1592330 {ECO:0000313|EMBL:KIX78021.1, ECO:0000313|Proteomes:UP000053663};</t>
  </si>
  <si>
    <t xml:space="preserve"> Fistulina hepatica ATCC 64428.</t>
  </si>
  <si>
    <t xml:space="preserve"> NCBI_TaxID=1128425 {ECO:0000313|EMBL:KIY51687.1, ECO:0000313|Proteomes:UP000054144};</t>
  </si>
  <si>
    <t xml:space="preserve"> Fistulinaceae</t>
  </si>
  <si>
    <t>Fistulina.</t>
  </si>
  <si>
    <t>A0A0D7AX18_9AGAR</t>
  </si>
  <si>
    <t xml:space="preserve"> Cylindrobasidium torrendii FP15055 ss-10.</t>
  </si>
  <si>
    <t xml:space="preserve"> NCBI_TaxID=1314674 {ECO:0000313|EMBL:KIY62399.1, ECO:0000313|Proteomes:UP000054007};</t>
  </si>
  <si>
    <t xml:space="preserve"> Physalacriaceae</t>
  </si>
  <si>
    <t>Cylindrobasidium.</t>
  </si>
  <si>
    <t>A0A0D7AZU0_9AGAR</t>
  </si>
  <si>
    <t xml:space="preserve"> NCBI_TaxID=1314674 {ECO:0000313|EMBL:KIY63888.1, ECO:0000313|Proteomes:UP000054007};</t>
  </si>
  <si>
    <t>A0A0D7BD99_9AGAR</t>
  </si>
  <si>
    <t xml:space="preserve"> NCBI_TaxID=1314674 {ECO:0000313|EMBL:KIY68190.1, ECO:0000313|Proteomes:UP000054007};</t>
  </si>
  <si>
    <t xml:space="preserve"> Thalassomonas actiniarum.</t>
  </si>
  <si>
    <t xml:space="preserve"> NCBI_TaxID=485447 {ECO:0000313|EMBL:KJE39866.1, ECO:0000313|Proteomes:UP000032568};</t>
  </si>
  <si>
    <t>Colwelliaceae</t>
  </si>
  <si>
    <t xml:space="preserve"> Thalassomonas.</t>
  </si>
  <si>
    <t xml:space="preserve"> Aspergillus flavus (strain ATCC MYA-384 / AF70).</t>
  </si>
  <si>
    <t xml:space="preserve"> NCBI_TaxID=1392242 {ECO:0000313|EMBL:KJJ29191.1, ECO:0000313|Proteomes:UP000032444};</t>
  </si>
  <si>
    <t xml:space="preserve"> NCBI_TaxID=1392242 {ECO:0000313|EMBL:KJJ35466.1, ECO:0000313|Proteomes:UP000032444};</t>
  </si>
  <si>
    <t xml:space="preserve"> Lechevalieria aerocolonigenes (Nocardia aerocolonigenes) (Saccharothrix aerocolonigenes).</t>
  </si>
  <si>
    <t xml:space="preserve"> NCBI_TaxID=68170 {ECO:0000313|EMBL:KJK33800.1, ECO:0000313|Proteomes:UP000033393};</t>
  </si>
  <si>
    <t>Lechevalieria.</t>
  </si>
  <si>
    <t xml:space="preserve"> NCBI_TaxID=68170 {ECO:0000313|EMBL:KJK32978.1, ECO:0000313|Proteomes:UP000033393};</t>
  </si>
  <si>
    <t xml:space="preserve"> NCBI_TaxID=68170 {ECO:0000313|EMBL:KJK42126.1, ECO:0000313|Proteomes:UP000033393};</t>
  </si>
  <si>
    <t xml:space="preserve"> Streptomyces sp. NRRL F-4428.</t>
  </si>
  <si>
    <t xml:space="preserve"> NCBI_TaxID=1609137 {ECO:0000313|EMBL:KJK43091.1, ECO:0000313|Proteomes:UP000033569};</t>
  </si>
  <si>
    <t xml:space="preserve"> NCBI_TaxID=68170 {ECO:0000313|EMBL:KJK44220.1, ECO:0000313|Proteomes:UP000033393};</t>
  </si>
  <si>
    <t xml:space="preserve"> NCBI_TaxID=1609137 {ECO:0000313|EMBL:KJK43551.1, ECO:0000313|Proteomes:UP000033569};</t>
  </si>
  <si>
    <t xml:space="preserve"> NCBI_TaxID=68170 {ECO:0000313|EMBL:KJK45673.1, ECO:0000313|Proteomes:UP000033393};</t>
  </si>
  <si>
    <t xml:space="preserve"> Saccharothrix sp. ST-888.</t>
  </si>
  <si>
    <t xml:space="preserve"> NCBI_TaxID=1427391 {ECO:0000313|EMBL:KJK55921.1, ECO:0000313|Proteomes:UP000033409};</t>
  </si>
  <si>
    <t>Saccharothrix.</t>
  </si>
  <si>
    <t xml:space="preserve"> NCBI_TaxID=1427391 {ECO:0000313|EMBL:KJK58988.1, ECO:0000313|Proteomes:UP000033409};</t>
  </si>
  <si>
    <t xml:space="preserve"> Aspergillus parasiticus (strain ATCC 56775 / NRRL 5862 / SRRC 143 / SU-1).</t>
  </si>
  <si>
    <t xml:space="preserve"> NCBI_TaxID=1403190 {ECO:0000313|EMBL:KJK61093.1, ECO:0000313|Proteomes:UP000033540};</t>
  </si>
  <si>
    <t xml:space="preserve"> NCBI_TaxID=1403190 {ECO:0000313|EMBL:KJK64276.1, ECO:0000313|Proteomes:UP000033540};</t>
  </si>
  <si>
    <t xml:space="preserve"> Streptomyces rubellomurinus.</t>
  </si>
  <si>
    <t xml:space="preserve"> NCBI_TaxID=359131 {ECO:0000313|EMBL:KJS57996.1, ECO:0000313|Proteomes:UP000033699};</t>
  </si>
  <si>
    <t xml:space="preserve"> NCBI_TaxID=359131 {ECO:0000313|EMBL:KJS61278.1, ECO:0000313|Proteomes:UP000033699};</t>
  </si>
  <si>
    <t xml:space="preserve"> Streptomyces katrae.</t>
  </si>
  <si>
    <t xml:space="preserve"> NCBI_TaxID=68223 {ECO:0000313|EMBL:KJY23774.1, ECO:0000313|Proteomes:UP000033551};</t>
  </si>
  <si>
    <t xml:space="preserve"> Streptomyces sp. NRRL S-495.</t>
  </si>
  <si>
    <t xml:space="preserve"> NCBI_TaxID=1609133 {ECO:0000313|EMBL:KJY25172.1, ECO:0000313|Proteomes:UP000033484};</t>
  </si>
  <si>
    <t xml:space="preserve"> NCBI_TaxID=1609133 {ECO:0000313|EMBL:KJY36367.1, ECO:0000313|Proteomes:UP000033484};</t>
  </si>
  <si>
    <t xml:space="preserve"> Streptomyces sp. NRRL S-444.</t>
  </si>
  <si>
    <t xml:space="preserve"> NCBI_TaxID=1609134 {ECO:0000313|EMBL:KJY37226.1, ECO:0000313|Proteomes:UP000033406};</t>
  </si>
  <si>
    <t xml:space="preserve"> Streptomyces sp. NRRL B-1568.</t>
  </si>
  <si>
    <t xml:space="preserve"> NCBI_TaxID=1609106 {ECO:0000313|EMBL:KJY43408.1, ECO:0000313|Proteomes:UP000053394};</t>
  </si>
  <si>
    <t xml:space="preserve"> NCBI_TaxID=1609134 {ECO:0000313|EMBL:KJY46115.1, ECO:0000313|Proteomes:UP000033406};</t>
  </si>
  <si>
    <t xml:space="preserve"> Pseudoalteromonas piscicida.</t>
  </si>
  <si>
    <t xml:space="preserve"> NCBI_TaxID=43662 {ECO:0000313|EMBL:KJY90042.1, ECO:0000313|Proteomes:UP000033511};</t>
  </si>
  <si>
    <t xml:space="preserve"> Pseudoalteromonas ruthenica.</t>
  </si>
  <si>
    <t xml:space="preserve"> NCBI_TaxID=151081 {ECO:0000313|EMBL:KJY96491.1, ECO:0000313|Proteomes:UP000033664};</t>
  </si>
  <si>
    <t xml:space="preserve"> Pseudoalteromonas rubra.</t>
  </si>
  <si>
    <t xml:space="preserve"> NCBI_TaxID=43658 {ECO:0000313|EMBL:KJZ08550.1, ECO:0000313|Proteomes:UP000033452};</t>
  </si>
  <si>
    <t xml:space="preserve"> NCBI_TaxID=43658 {ECO:0000313|EMBL:KJZ12970.1, ECO:0000313|Proteomes:UP000033452};</t>
  </si>
  <si>
    <t xml:space="preserve"> Rasamsonia emersonii CBS 393.64.</t>
  </si>
  <si>
    <t xml:space="preserve"> NCBI_TaxID=1408163 {ECO:0000313|EMBL:KKA18860.1, ECO:0000313|Proteomes:UP000053958};</t>
  </si>
  <si>
    <t xml:space="preserve"> Rasamsonia.</t>
  </si>
  <si>
    <t xml:space="preserve"> Thielaviopsis punctulata.</t>
  </si>
  <si>
    <t xml:space="preserve"> NCBI_TaxID=72032 {ECO:0000313|EMBL:KKA29756.1, ECO:0000313|Proteomes:UP000033483};</t>
  </si>
  <si>
    <t xml:space="preserve"> Ceratocystidaceae</t>
  </si>
  <si>
    <t>Thielaviopsis.</t>
  </si>
  <si>
    <t xml:space="preserve"> Salinivibrio sp. KP-1.</t>
  </si>
  <si>
    <t xml:space="preserve"> NCBI_TaxID=1406902 {ECO:0000313|EMBL:KKA45214.1, ECO:0000313|Proteomes:UP000033449};</t>
  </si>
  <si>
    <t xml:space="preserve"> Salinivibrio.</t>
  </si>
  <si>
    <t xml:space="preserve"> Paenibacillus sp. D9.</t>
  </si>
  <si>
    <t xml:space="preserve"> NCBI_TaxID=665792 {ECO:0000313|EMBL:KKC48188.1, ECO:0000313|Proteomes:UP000036611};</t>
  </si>
  <si>
    <t xml:space="preserve"> Photobacterium halotolerans.</t>
  </si>
  <si>
    <t xml:space="preserve"> NCBI_TaxID=265726 {ECO:0000313|EMBL:KKC99874.1, ECO:0000313|Proteomes:UP000033633};</t>
  </si>
  <si>
    <t xml:space="preserve"> Streptomyces sp. WM6386.</t>
  </si>
  <si>
    <t xml:space="preserve"> NCBI_TaxID=1415558 {ECO:0000313|EMBL:KKD03052.1, ECO:0000313|Proteomes:UP000033641};</t>
  </si>
  <si>
    <t xml:space="preserve"> NCBI_TaxID=1415558 {ECO:0000313|EMBL:KKD05429.1, ECO:0000313|Proteomes:UP000033641};</t>
  </si>
  <si>
    <t xml:space="preserve"> NCBI_TaxID=1415558 {ECO:0000313|EMBL:KKD06216.1, ECO:0000313|Proteomes:UP000033641};</t>
  </si>
  <si>
    <t xml:space="preserve"> NCBI_TaxID=1415558 {ECO:0000313|EMBL:KKD09456.1, ECO:0000313|Proteomes:UP000033641};</t>
  </si>
  <si>
    <t xml:space="preserve"> Grimontia sp. AD028.</t>
  </si>
  <si>
    <t xml:space="preserve"> NCBI_TaxID=1581149 {ECO:0000313|EMBL:KKD60984.1, ECO:0000313|Proteomes:UP000033732};</t>
  </si>
  <si>
    <t xml:space="preserve"> Grimontia.</t>
  </si>
  <si>
    <t xml:space="preserve"> NCBI_TaxID=1581149 {ECO:0000313|EMBL:KKD62109.1, ECO:0000313|Proteomes:UP000033732};</t>
  </si>
  <si>
    <t xml:space="preserve"> Pseudoalteromonas luteoviolacea S4054.</t>
  </si>
  <si>
    <t xml:space="preserve"> NCBI_TaxID=1129367 {ECO:0000313|EMBL:KKE81284.1, ECO:0000313|Proteomes:UP000033434};</t>
  </si>
  <si>
    <t xml:space="preserve"> NCBI_TaxID=1129367 {ECO:0000313|EMBL:KKE83181.1, ECO:0000313|Proteomes:UP000033434};</t>
  </si>
  <si>
    <t xml:space="preserve"> Sandaracinus amylolyticus.</t>
  </si>
  <si>
    <t xml:space="preserve"> NCBI_TaxID=927083 {ECO:0000313|EMBL:AKF04461.1, ECO:0000313|Proteomes:UP000034883};</t>
  </si>
  <si>
    <t xml:space="preserve"> Sandaracinaceae</t>
  </si>
  <si>
    <t xml:space="preserve"> Sandaracinus.</t>
  </si>
  <si>
    <t xml:space="preserve"> Streptomyces xiamenensis.</t>
  </si>
  <si>
    <t xml:space="preserve"> NCBI_TaxID=408015 {ECO:0000313|EMBL:AKG41508.1, ECO:0000313|Proteomes:UP000034034};</t>
  </si>
  <si>
    <t xml:space="preserve"> NCBI_TaxID=408015 {ECO:0000313|EMBL:AKG42054.1, ECO:0000313|Proteomes:UP000034034};</t>
  </si>
  <si>
    <t xml:space="preserve"> NCBI_TaxID=408015 {ECO:0000313|EMBL:AKG44212.1, ECO:0000313|Proteomes:UP000034034};</t>
  </si>
  <si>
    <t xml:space="preserve"> NCBI_TaxID=408015 {ECO:0000313|EMBL:AKG46389.1, ECO:0000313|Proteomes:UP000034034};</t>
  </si>
  <si>
    <t xml:space="preserve"> NCBI_TaxID=444103 {ECO:0000313|EMBL:AKH82270.1, ECO:0000313|Proteomes:UP000034283};</t>
  </si>
  <si>
    <t xml:space="preserve"> NCBI_TaxID=444103 {ECO:0000313|EMBL:AKH81057.1, ECO:0000313|Proteomes:UP000034283};</t>
  </si>
  <si>
    <t xml:space="preserve"> NCBI_TaxID=444103 {ECO:0000313|EMBL:AKH84947.1, ECO:0000313|Proteomes:UP000034283};</t>
  </si>
  <si>
    <t xml:space="preserve"> NCBI_TaxID=444103 {ECO:0000313|EMBL:AKH86965.1, ECO:0000313|Proteomes:UP000034283};</t>
  </si>
  <si>
    <t xml:space="preserve"> Penicillium brasilianum.</t>
  </si>
  <si>
    <t xml:space="preserve"> NCBI_TaxID=104259 {ECO:0000313|EMBL:CEJ56779.1, ECO:0000313|Proteomes:UP000042958};</t>
  </si>
  <si>
    <t xml:space="preserve"> NCBI_TaxID=104259 {ECO:0000313|EMBL:CEO59262.1, ECO:0000313|Proteomes:UP000042958};</t>
  </si>
  <si>
    <t xml:space="preserve"> Hirsutella minnesotensis 3608.</t>
  </si>
  <si>
    <t xml:space="preserve"> NCBI_TaxID=1043627 {ECO:0000313|EMBL:KJZ72446.1, ECO:0000313|Proteomes:UP000054481};</t>
  </si>
  <si>
    <t xml:space="preserve"> Ophiocordycipitaceae</t>
  </si>
  <si>
    <t>Hirsutella.</t>
  </si>
  <si>
    <t xml:space="preserve"> Ceratocystis fimbriata f. sp. platani.</t>
  </si>
  <si>
    <t xml:space="preserve"> NCBI_TaxID=88771 {ECO:0000313|EMBL:KKF96594.1, ECO:0000313|Proteomes:UP000034841};</t>
  </si>
  <si>
    <t>Ceratocystis.</t>
  </si>
  <si>
    <t xml:space="preserve"> Aspergillus rambellii.</t>
  </si>
  <si>
    <t xml:space="preserve"> NCBI_TaxID=308745 {ECO:0000313|EMBL:KKK18046.1, ECO:0000313|Proteomes:UP000034291};</t>
  </si>
  <si>
    <t xml:space="preserve"> Diaporthe ampelina.</t>
  </si>
  <si>
    <t xml:space="preserve"> NCBI_TaxID=1214573 {ECO:0000313|EMBL:KKY34087.1, ECO:0000313|Proteomes:UP000034680};</t>
  </si>
  <si>
    <t xml:space="preserve"> Diaporthales</t>
  </si>
  <si>
    <t xml:space="preserve"> Diaporthaceae</t>
  </si>
  <si>
    <t>Diaporthe.</t>
  </si>
  <si>
    <t xml:space="preserve"> NCBI_TaxID=1214573 {ECO:0000313|EMBL:KKY38989.1, ECO:0000313|Proteomes:UP000034680};</t>
  </si>
  <si>
    <t xml:space="preserve"> Phaeomoniella chlamydospora.</t>
  </si>
  <si>
    <t xml:space="preserve"> NCBI_TaxID=158046 {ECO:0000313|EMBL:KKY20105.1, ECO:0000313|Proteomes:UP000053317};</t>
  </si>
  <si>
    <t>Chaetothyriomycetidae</t>
  </si>
  <si>
    <t xml:space="preserve"> Phaeomoniellales</t>
  </si>
  <si>
    <t>Phaeomoniellales incertae sedis</t>
  </si>
  <si>
    <t xml:space="preserve"> Phaeomoniella.</t>
  </si>
  <si>
    <t xml:space="preserve"> Diplodia seriata.</t>
  </si>
  <si>
    <t xml:space="preserve"> NCBI_TaxID=420778 {ECO:0000313|EMBL:KKY21290.1, ECO:0000313|Proteomes:UP000034182};</t>
  </si>
  <si>
    <t xml:space="preserve"> Botryosphaeriales</t>
  </si>
  <si>
    <t>Botryosphaeriaceae</t>
  </si>
  <si>
    <t xml:space="preserve"> Diplodia.</t>
  </si>
  <si>
    <t xml:space="preserve"> NCBI_TaxID=1214573 {ECO:0000313|EMBL:KKY34048.1, ECO:0000313|Proteomes:UP000034680};</t>
  </si>
  <si>
    <t xml:space="preserve"> NCBI_TaxID=1214573 {ECO:0000313|EMBL:KKY31145.1, ECO:0000313|Proteomes:UP000034680};</t>
  </si>
  <si>
    <t xml:space="preserve"> Streptomyces incarnatus.</t>
  </si>
  <si>
    <t xml:space="preserve"> NCBI_TaxID=665007 {ECO:0000313|EMBL:AKJ09973.1, ECO:0000313|Proteomes:UP000035366};</t>
  </si>
  <si>
    <t xml:space="preserve"> NCBI_TaxID=665007 {ECO:0000313|EMBL:AKJ12943.1, ECO:0000313|Proteomes:UP000035366};</t>
  </si>
  <si>
    <t xml:space="preserve"> NCBI_TaxID=665007 {ECO:0000313|EMBL:AKJ14109.1, ECO:0000313|Proteomes:UP000035366};</t>
  </si>
  <si>
    <t xml:space="preserve"> [Polyangium] brachysporum.</t>
  </si>
  <si>
    <t xml:space="preserve"> NCBI_TaxID=413882 {ECO:0000313|EMBL:AKJ29514.1, ECO:0000313|Proteomes:UP000035352};</t>
  </si>
  <si>
    <t xml:space="preserve"> Burkholderiales.</t>
  </si>
  <si>
    <t xml:space="preserve"> NCBI_TaxID=413882 {ECO:0000313|EMBL:AKJ31869.1, ECO:0000313|Proteomes:UP000035352};</t>
  </si>
  <si>
    <t xml:space="preserve"> Streptomyces sp. Mg1.</t>
  </si>
  <si>
    <t xml:space="preserve"> NCBI_TaxID=465541 {ECO:0000313|EMBL:AKL70001.1, ECO:0000313|Proteomes:UP000035653};</t>
  </si>
  <si>
    <t xml:space="preserve"> Verticillium longisporum.</t>
  </si>
  <si>
    <t xml:space="preserve"> NCBI_TaxID=100787 {ECO:0000313|EMBL:CRK15817.1, ECO:0000313|Proteomes:UP000044602};</t>
  </si>
  <si>
    <t>Plectosphaerellaceae</t>
  </si>
  <si>
    <t xml:space="preserve"> Verticillium.</t>
  </si>
  <si>
    <t xml:space="preserve"> NCBI_TaxID=100787 {ECO:0000313|EMBL:CRK23077.1, ECO:0000313|Proteomes:UP000044602};</t>
  </si>
  <si>
    <t xml:space="preserve"> NCBI_TaxID=100787 {ECO:0000313|EMBL:CRK23071.1, ECO:0000313|Proteomes:UP000044602};</t>
  </si>
  <si>
    <t xml:space="preserve"> NCBI_TaxID=100787 {ECO:0000313|EMBL:CRK24826.1, ECO:0000313|Proteomes:UP000044602};</t>
  </si>
  <si>
    <t xml:space="preserve"> NCBI_TaxID=100787 {ECO:0000313|EMBL:CRK25080.1, ECO:0000313|Proteomes:UP000044602};</t>
  </si>
  <si>
    <t xml:space="preserve"> NCBI_TaxID=100787 {ECO:0000313|EMBL:CRK30150.1, ECO:0000313|Proteomes:UP000044602};</t>
  </si>
  <si>
    <t xml:space="preserve"> Penicillium camemberti FM 013.</t>
  </si>
  <si>
    <t xml:space="preserve"> NCBI_TaxID=1429867 {ECO:0000313|EMBL:CRL21675.1, ECO:0000313|Proteomes:UP000053732};</t>
  </si>
  <si>
    <t xml:space="preserve"> NCBI_TaxID=1429867 {ECO:0000313|EMBL:CRL22782.1, ECO:0000313|Proteomes:UP000053732};</t>
  </si>
  <si>
    <t xml:space="preserve"> NCBI_TaxID=1429867 {ECO:0000313|EMBL:CRL24899.1, ECO:0000313|Proteomes:UP000053732};</t>
  </si>
  <si>
    <t xml:space="preserve"> Lactobacillus plantarum.</t>
  </si>
  <si>
    <t xml:space="preserve"> NCBI_TaxID=1590 {ECO:0000313|EMBL:KRN37194.1, ECO:0000313|Proteomes:UP000051742};</t>
  </si>
  <si>
    <t xml:space="preserve"> Lactobacillales</t>
  </si>
  <si>
    <t xml:space="preserve"> Lactobacillaceae</t>
  </si>
  <si>
    <t>Lactobacillus.</t>
  </si>
  <si>
    <t xml:space="preserve"> Enterobacter kobei.</t>
  </si>
  <si>
    <t xml:space="preserve"> NCBI_TaxID=208224 {ECO:0000313|EMBL:SAY93457.1, ECO:0000313|Proteomes:UP000078120};</t>
  </si>
  <si>
    <t>Enterobacteriaceae</t>
  </si>
  <si>
    <t xml:space="preserve"> Enterobacter</t>
  </si>
  <si>
    <t xml:space="preserve"> Enterobacter cloacae complex.</t>
  </si>
  <si>
    <t xml:space="preserve"> Cellulosimicrobium funkei.</t>
  </si>
  <si>
    <t xml:space="preserve"> NCBI_TaxID=264251 {ECO:0000313|EMBL:KLN33925.1, ECO:0000313|Proteomes:UP000035265};</t>
  </si>
  <si>
    <t xml:space="preserve"> NCBI_TaxID=264251 {ECO:0000313|EMBL:KLN35088.1, ECO:0000313|Proteomes:UP000035265};</t>
  </si>
  <si>
    <t xml:space="preserve"> NCBI_TaxID=264251 {ECO:0000313|EMBL:KLN33924.1, ECO:0000313|Proteomes:UP000035265};</t>
  </si>
  <si>
    <t xml:space="preserve"> Alloactinosynnema sp. L-07.</t>
  </si>
  <si>
    <t xml:space="preserve"> NCBI_TaxID=1653480 {ECO:0000313|EMBL:CRK57478.1, ECO:0000313|Proteomes:UP000076116};</t>
  </si>
  <si>
    <t xml:space="preserve"> Pseudonocardiaceae.</t>
  </si>
  <si>
    <t xml:space="preserve"> Actinobacteria bacterium IMCC26207.</t>
  </si>
  <si>
    <t xml:space="preserve"> NCBI_TaxID=1641811 {ECO:0000313|EMBL:KLR60976.1, ECO:0000313|Proteomes:UP000036180};</t>
  </si>
  <si>
    <t xml:space="preserve"> Actinobacteria.</t>
  </si>
  <si>
    <t xml:space="preserve"> Photobacterium aphoticum.</t>
  </si>
  <si>
    <t xml:space="preserve"> NCBI_TaxID=754436 {ECO:0000313|EMBL:KLV03063.1, ECO:0000313|Proteomes:UP000036426};</t>
  </si>
  <si>
    <t xml:space="preserve"> Photobacterium ganghwense.</t>
  </si>
  <si>
    <t xml:space="preserve"> NCBI_TaxID=320778 {ECO:0000313|EMBL:KLV03754.1, ECO:0000313|Proteomes:UP000035909};</t>
  </si>
  <si>
    <t xml:space="preserve"> NCBI_TaxID=754436 {ECO:0000313|EMBL:KLU98396.1, ECO:0000313|Proteomes:UP000036426};</t>
  </si>
  <si>
    <t xml:space="preserve"> Bacillus pseudalcaliphilus.</t>
  </si>
  <si>
    <t xml:space="preserve"> NCBI_TaxID=79884 {ECO:0000313|EMBL:KMK75641.1, ECO:0000313|Proteomes:UP000035915};</t>
  </si>
  <si>
    <t xml:space="preserve"> Cellulomonas sp. A375-1.</t>
  </si>
  <si>
    <t xml:space="preserve"> NCBI_TaxID=1672219 {ECO:0000313|EMBL:KMM44699.1, ECO:0000313|Proteomes:UP000036147};</t>
  </si>
  <si>
    <t xml:space="preserve"> NCBI_TaxID=1672219 {ECO:0000313|EMBL:KMM46260.1, ECO:0000313|Proteomes:UP000036147};</t>
  </si>
  <si>
    <t xml:space="preserve"> Chromobacterium sp. LK11.</t>
  </si>
  <si>
    <t xml:space="preserve"> NCBI_TaxID=1628212 {ECO:0000313|EMBL:KMN81345.1, ECO:0000313|Proteomes:UP000036114};</t>
  </si>
  <si>
    <t xml:space="preserve"> Neisseriales</t>
  </si>
  <si>
    <t>Chromobacteriaceae</t>
  </si>
  <si>
    <t xml:space="preserve"> Chromobacterium.</t>
  </si>
  <si>
    <t xml:space="preserve"> NCBI_TaxID=1628212 {ECO:0000313|EMBL:KMN79994.1, ECO:0000313|Proteomes:UP000036114};</t>
  </si>
  <si>
    <t xml:space="preserve"> NCBI_TaxID=1628212 {ECO:0000313|EMBL:KMN82821.1, ECO:0000313|Proteomes:UP000036114};</t>
  </si>
  <si>
    <t xml:space="preserve"> Lasius niger (Black garden ant).</t>
  </si>
  <si>
    <t xml:space="preserve"> NCBI_TaxID=67767 {ECO:0000313|EMBL:KMQ90643.1, ECO:0000313|Proteomes:UP000036403};</t>
  </si>
  <si>
    <t xml:space="preserve"> Formicinae</t>
  </si>
  <si>
    <t xml:space="preserve"> Lasius</t>
  </si>
  <si>
    <t xml:space="preserve"> Lasius.</t>
  </si>
  <si>
    <t xml:space="preserve"> NCBI_TaxID=67767 {ECO:0000313|EMBL:KMQ95496.1, ECO:0000313|Proteomes:UP000036403};</t>
  </si>
  <si>
    <t xml:space="preserve"> NCBI_TaxID=67767 {ECO:0000313|EMBL:KMQ97913.1, ECO:0000313|Proteomes:UP000036403};</t>
  </si>
  <si>
    <t xml:space="preserve"> NCBI_TaxID=67767 {ECO:0000313|EMBL:KMQ90610.1, ECO:0000313|Proteomes:UP000036403};</t>
  </si>
  <si>
    <t xml:space="preserve"> Streptomyces viridochromogenes.</t>
  </si>
  <si>
    <t xml:space="preserve"> NCBI_TaxID=1938 {ECO:0000313|EMBL:KMS66854.1, ECO:0000313|Proteomes:UP000037432};</t>
  </si>
  <si>
    <t xml:space="preserve"> NCBI_TaxID=1938 {ECO:0000313|EMBL:KMS68007.1, ECO:0000313|Proteomes:UP000037432};</t>
  </si>
  <si>
    <t xml:space="preserve"> NCBI_TaxID=1938 {ECO:0000313|EMBL:KMS73327.1, ECO:0000313|Proteomes:UP000037432};</t>
  </si>
  <si>
    <t xml:space="preserve"> NCBI_TaxID=1938 {ECO:0000313|EMBL:KMS71795.1, ECO:0000313|Proteomes:UP000037432};</t>
  </si>
  <si>
    <t xml:space="preserve"> bacteria symbiont BFo1 of Frankliniella occidentalis.</t>
  </si>
  <si>
    <t xml:space="preserve"> NCBI_TaxID=1628855 {ECO:0000313|EMBL:KMV72192.1, ECO:0000313|Proteomes:UP000037152};</t>
  </si>
  <si>
    <t>Bacteria.</t>
  </si>
  <si>
    <t xml:space="preserve"> NCBI_TaxID=426428 {ECO:0000313|EMBL:KNA97992.1};</t>
  </si>
  <si>
    <t xml:space="preserve"> Brugia malayi (Filarial nematode worm).</t>
  </si>
  <si>
    <t xml:space="preserve"> NCBI_TaxID=6279 {ECO:0000313|Proteomes:UP000006672, ECO:0000313|WBParaSite:Bm7969};</t>
  </si>
  <si>
    <t xml:space="preserve"> Nematoda</t>
  </si>
  <si>
    <t xml:space="preserve"> Chromadorea</t>
  </si>
  <si>
    <t xml:space="preserve"> Spirurida</t>
  </si>
  <si>
    <t>Spiruromorpha</t>
  </si>
  <si>
    <t xml:space="preserve"> Filarioidea</t>
  </si>
  <si>
    <t xml:space="preserve"> Onchocercidae</t>
  </si>
  <si>
    <t xml:space="preserve"> Brugia.</t>
  </si>
  <si>
    <t xml:space="preserve"> Rhizoctonia solani.</t>
  </si>
  <si>
    <t xml:space="preserve"> NCBI_TaxID=456999 {ECO:0000313|EMBL:CUA67606.1, ECO:0000313|Proteomes:UP000044841};</t>
  </si>
  <si>
    <t xml:space="preserve"> NCBI_TaxID=456999 {ECO:0000313|EMBL:CUA71060.1, ECO:0000313|Proteomes:UP000044841};</t>
  </si>
  <si>
    <t xml:space="preserve"> NCBI_TaxID=456999 {ECO:0000313|EMBL:CUA73065.1, ECO:0000313|Proteomes:UP000044841};</t>
  </si>
  <si>
    <t xml:space="preserve"> Aspergillus udagawae.</t>
  </si>
  <si>
    <t xml:space="preserve"> NCBI_TaxID=91492 {ECO:0000313|EMBL:GAO81488.1, ECO:0000313|Proteomes:UP000036893};</t>
  </si>
  <si>
    <t xml:space="preserve"> NCBI_TaxID=91492 {ECO:0000313|EMBL:GAO86387.1, ECO:0000313|Proteomes:UP000036893};</t>
  </si>
  <si>
    <t xml:space="preserve"> NCBI_TaxID=91492 {ECO:0000313|EMBL:GAO89145.1, ECO:0000313|Proteomes:UP000036893};</t>
  </si>
  <si>
    <t xml:space="preserve"> Streptomyces caatingaensis.</t>
  </si>
  <si>
    <t xml:space="preserve"> NCBI_TaxID=1678637 {ECO:0000313|EMBL:KNB49403.1, ECO:0000313|Proteomes:UP000037288};</t>
  </si>
  <si>
    <t xml:space="preserve"> Lucilia cuprina (Green bottle fly) (Australian sheep blowfly).</t>
  </si>
  <si>
    <t xml:space="preserve"> NCBI_TaxID=7375 {ECO:0000313|EMBL:KNC28058.1, ECO:0000313|Proteomes:UP000037069};</t>
  </si>
  <si>
    <t>Oestroidea</t>
  </si>
  <si>
    <t xml:space="preserve"> Calliphoridae</t>
  </si>
  <si>
    <t xml:space="preserve"> Luciliinae</t>
  </si>
  <si>
    <t xml:space="preserve"> Lucilia.</t>
  </si>
  <si>
    <t xml:space="preserve"> NCBI_TaxID=7375 {ECO:0000313|EMBL:KNC28636.1, ECO:0000313|Proteomes:UP000037069};</t>
  </si>
  <si>
    <t xml:space="preserve"> NCBI_TaxID=7375 {ECO:0000313|EMBL:KNC28154.1, ECO:0000313|Proteomes:UP000037069};</t>
  </si>
  <si>
    <t xml:space="preserve"> Sphaeroforma arctica JP610.</t>
  </si>
  <si>
    <t xml:space="preserve"> NCBI_TaxID=667725 {ECO:0000313|EMBL:KNC74201.1, ECO:0000313|Proteomes:UP000054560};</t>
  </si>
  <si>
    <t xml:space="preserve"> Ichthyosporea</t>
  </si>
  <si>
    <t xml:space="preserve"> Ichthyophonida</t>
  </si>
  <si>
    <t xml:space="preserve"> Sphaeroforma.</t>
  </si>
  <si>
    <t xml:space="preserve"> NCBI_TaxID=667725 {ECO:0000313|EMBL:KNC77247.1, ECO:0000313|Proteomes:UP000054560};</t>
  </si>
  <si>
    <t xml:space="preserve"> NCBI_TaxID=667725 {ECO:0000313|EMBL:KNC77248.1, ECO:0000313|Proteomes:UP000054560};</t>
  </si>
  <si>
    <t xml:space="preserve"> NCBI_TaxID=667725 {ECO:0000313|EMBL:KNC78011.1, ECO:0000313|Proteomes:UP000054560};</t>
  </si>
  <si>
    <t xml:space="preserve"> NCBI_TaxID=667725 {ECO:0000313|EMBL:KNC79055.1, ECO:0000313|Proteomes:UP000054560};</t>
  </si>
  <si>
    <t xml:space="preserve"> NCBI_TaxID=667725 {ECO:0000313|EMBL:KNC81001.1, ECO:0000313|Proteomes:UP000054560};</t>
  </si>
  <si>
    <t xml:space="preserve"> NCBI_TaxID=667725 {ECO:0000313|EMBL:KNC80543.1, ECO:0000313|Proteomes:UP000054560};</t>
  </si>
  <si>
    <t xml:space="preserve"> NCBI_TaxID=667725 {ECO:0000313|EMBL:KNC81607.1, ECO:0000313|Proteomes:UP000054560};</t>
  </si>
  <si>
    <t xml:space="preserve"> NCBI_TaxID=667725 {ECO:0000313|EMBL:KNC81691.1, ECO:0000313|Proteomes:UP000054560};</t>
  </si>
  <si>
    <t xml:space="preserve"> NCBI_TaxID=667725 {ECO:0000313|EMBL:KNC82635.1, ECO:0000313|Proteomes:UP000054560};</t>
  </si>
  <si>
    <t xml:space="preserve"> NCBI_TaxID=667725 {ECO:0000313|EMBL:KNC82636.1, ECO:0000313|Proteomes:UP000054560};</t>
  </si>
  <si>
    <t xml:space="preserve"> NCBI_TaxID=667725 {ECO:0000313|EMBL:KNC83208.1, ECO:0000313|Proteomes:UP000054560};</t>
  </si>
  <si>
    <t xml:space="preserve"> NCBI_TaxID=667725 {ECO:0000313|EMBL:KNC87201.1, ECO:0000313|Proteomes:UP000054560};</t>
  </si>
  <si>
    <t xml:space="preserve"> Spizellomyces punctatus DAOM BR117.</t>
  </si>
  <si>
    <t xml:space="preserve"> NCBI_TaxID=645134 {ECO:0000313|EMBL:KNC96330.1, ECO:0000313|Proteomes:UP000053201};</t>
  </si>
  <si>
    <t xml:space="preserve"> Chytridiomycota</t>
  </si>
  <si>
    <t xml:space="preserve"> Chytridiomycetes</t>
  </si>
  <si>
    <t>Spizellomycetales</t>
  </si>
  <si>
    <t xml:space="preserve"> Spizellomycetaceae</t>
  </si>
  <si>
    <t xml:space="preserve"> Spizellomyces.</t>
  </si>
  <si>
    <t xml:space="preserve"> NCBI_TaxID=645134 {ECO:0000313|EMBL:KND02442.1, ECO:0000313|Proteomes:UP000053201};</t>
  </si>
  <si>
    <t xml:space="preserve"> NCBI_TaxID=645134 {ECO:0000313|EMBL:KND02905.1, ECO:0000313|Proteomes:UP000053201};</t>
  </si>
  <si>
    <t xml:space="preserve"> Streptomyces acidiscabies.</t>
  </si>
  <si>
    <t xml:space="preserve"> NCBI_TaxID=42234 {ECO:0000313|EMBL:KND32791.1, ECO:0000313|Proteomes:UP000037151};</t>
  </si>
  <si>
    <t xml:space="preserve"> NCBI_TaxID=42234 {ECO:0000313|EMBL:KND32704.1, ECO:0000313|Proteomes:UP000037151};</t>
  </si>
  <si>
    <t xml:space="preserve"> Stemphylium lycopersici.</t>
  </si>
  <si>
    <t xml:space="preserve"> NCBI_TaxID=183478 {ECO:0000313|EMBL:KNG46826.1, ECO:0000313|Proteomes:UP000054122};</t>
  </si>
  <si>
    <t xml:space="preserve"> Pleosporomycetidae</t>
  </si>
  <si>
    <t xml:space="preserve"> Pleosporales</t>
  </si>
  <si>
    <t xml:space="preserve"> Pleosporineae</t>
  </si>
  <si>
    <t>Pleosporaceae</t>
  </si>
  <si>
    <t xml:space="preserve"> Stemphylium.</t>
  </si>
  <si>
    <t xml:space="preserve"> NCBI_TaxID=183478 {ECO:0000313|EMBL:KNG51028.1, ECO:0000313|Proteomes:UP000054122};</t>
  </si>
  <si>
    <t xml:space="preserve"> Aspergillus nomius NRRL 13137.</t>
  </si>
  <si>
    <t xml:space="preserve"> NCBI_TaxID=1509407 {ECO:0000313|EMBL:KNG82060.1, ECO:0000313|Proteomes:UP000037505};</t>
  </si>
  <si>
    <t xml:space="preserve"> NCBI_TaxID=1509407 {ECO:0000313|EMBL:KNG86525.1, ECO:0000313|Proteomes:UP000037505};</t>
  </si>
  <si>
    <t xml:space="preserve"> Operophtera brumata (winter moth).</t>
  </si>
  <si>
    <t xml:space="preserve"> NCBI_TaxID=104452 {ECO:0000313|EMBL:KOB52075.1, ECO:0000313|Proteomes:UP000037510};</t>
  </si>
  <si>
    <t xml:space="preserve"> Lepidoptera</t>
  </si>
  <si>
    <t xml:space="preserve"> Glossata</t>
  </si>
  <si>
    <t xml:space="preserve"> Ditrysia</t>
  </si>
  <si>
    <t>Geometroidea</t>
  </si>
  <si>
    <t xml:space="preserve"> Geometridae</t>
  </si>
  <si>
    <t xml:space="preserve"> Larentiinae</t>
  </si>
  <si>
    <t xml:space="preserve"> Operophtera.</t>
  </si>
  <si>
    <t xml:space="preserve"> NCBI_TaxID=104452 {ECO:0000313|EMBL:KOB64570.1, ECO:0000313|Proteomes:UP000037510};</t>
  </si>
  <si>
    <t xml:space="preserve"> NCBI_TaxID=104452 {ECO:0000313|EMBL:KOB70244.1, ECO:0000313|Proteomes:UP000037510};</t>
  </si>
  <si>
    <t xml:space="preserve"> NCBI_TaxID=104452 {ECO:0000313|EMBL:KOB74812.1, ECO:0000313|Proteomes:UP000037510};</t>
  </si>
  <si>
    <t xml:space="preserve"> Habropoda laboriosa.</t>
  </si>
  <si>
    <t xml:space="preserve"> NCBI_TaxID=597456 {ECO:0000313|EMBL:KOC61996.1, ECO:0000313|Proteomes:UP000053825};</t>
  </si>
  <si>
    <t xml:space="preserve"> Habropoda.</t>
  </si>
  <si>
    <t xml:space="preserve"> NCBI_TaxID=597456 {ECO:0000313|EMBL:KOC62367.1, ECO:0000313|Proteomes:UP000053825};</t>
  </si>
  <si>
    <t xml:space="preserve"> NCBI_TaxID=597456 {ECO:0000313|EMBL:KOC63172.1, ECO:0000313|Proteomes:UP000053825};</t>
  </si>
  <si>
    <t xml:space="preserve"> Erwinia iniecta.</t>
  </si>
  <si>
    <t xml:space="preserve"> NCBI_TaxID=1560201 {ECO:0000313|EMBL:KOC93222.1, ECO:0000313|Proteomes:UP000036851};</t>
  </si>
  <si>
    <t xml:space="preserve"> Erwinia.</t>
  </si>
  <si>
    <t xml:space="preserve"> Octopus bimaculoides (California two-spotted octopus).</t>
  </si>
  <si>
    <t xml:space="preserve"> NCBI_TaxID=37653 {ECO:0000313|EMBL:KOF68381.1, ECO:0000313|Proteomes:UP000053454};</t>
  </si>
  <si>
    <t xml:space="preserve"> Lophotrochozoa</t>
  </si>
  <si>
    <t xml:space="preserve"> Mollusca</t>
  </si>
  <si>
    <t xml:space="preserve"> Cephalopoda</t>
  </si>
  <si>
    <t xml:space="preserve"> Coleoidea</t>
  </si>
  <si>
    <t>Neocoleoidea</t>
  </si>
  <si>
    <t xml:space="preserve"> Octopodiformes</t>
  </si>
  <si>
    <t xml:space="preserve"> Octopoda</t>
  </si>
  <si>
    <t xml:space="preserve"> Incirrata</t>
  </si>
  <si>
    <t xml:space="preserve"> Octopodidae</t>
  </si>
  <si>
    <t>Octopus.</t>
  </si>
  <si>
    <t xml:space="preserve"> NCBI_TaxID=37653 {ECO:0000313|EMBL:KOF68379.1, ECO:0000313|Proteomes:UP000053454};</t>
  </si>
  <si>
    <t xml:space="preserve"> NCBI_TaxID=37653 {ECO:0000313|EMBL:KOF76021.1, ECO:0000313|Proteomes:UP000053454};</t>
  </si>
  <si>
    <t xml:space="preserve"> NCBI_TaxID=37653 {ECO:0000313|EMBL:KOF76020.1, ECO:0000313|Proteomes:UP000053454};</t>
  </si>
  <si>
    <t xml:space="preserve"> NCBI_TaxID=37653 {ECO:0000313|EMBL:KOF77204.1, ECO:0000313|Proteomes:UP000053454};</t>
  </si>
  <si>
    <t xml:space="preserve"> NCBI_TaxID=37653 {ECO:0000313|EMBL:KOF78231.1, ECO:0000313|Proteomes:UP000053454};</t>
  </si>
  <si>
    <t xml:space="preserve"> NCBI_TaxID=37653 {ECO:0000313|EMBL:KOF87510.1, ECO:0000313|Proteomes:UP000053454};</t>
  </si>
  <si>
    <t xml:space="preserve"> NCBI_TaxID=37653 {ECO:0000313|EMBL:KOF97988.1, ECO:0000313|Proteomes:UP000053454};</t>
  </si>
  <si>
    <t xml:space="preserve"> NCBI_TaxID=37653 {ECO:0000313|EMBL:KOF97986.1, ECO:0000313|Proteomes:UP000053454};</t>
  </si>
  <si>
    <t xml:space="preserve"> Streptomyces varsoviensis.</t>
  </si>
  <si>
    <t xml:space="preserve"> NCBI_TaxID=67373 {ECO:0000313|EMBL:KOG73343.1, ECO:0000313|Proteomes:UP000037020};</t>
  </si>
  <si>
    <t xml:space="preserve"> NCBI_TaxID=67373 {ECO:0000313|EMBL:KOG86743.1, ECO:0000313|Proteomes:UP000037020};</t>
  </si>
  <si>
    <t xml:space="preserve"> Vibrio xuii.</t>
  </si>
  <si>
    <t xml:space="preserve"> NCBI_TaxID=170661 {ECO:0000313|EMBL:KOO09847.1, ECO:0000313|Proteomes:UP000037421};</t>
  </si>
  <si>
    <t xml:space="preserve"> NCBI_TaxID=170661 {ECO:0000313|EMBL:KOO15180.1, ECO:0000313|Proteomes:UP000037421};</t>
  </si>
  <si>
    <t xml:space="preserve"> NCBI_TaxID=170661 {ECO:0000313|EMBL:KOO15386.1, ECO:0000313|Proteomes:UP000037421};</t>
  </si>
  <si>
    <t xml:space="preserve"> Micromonospora sp. HK10.</t>
  </si>
  <si>
    <t xml:space="preserve"> NCBI_TaxID=1538294 {ECO:0000313|EMBL:KKJ93801.1, ECO:0000313|Proteomes:UP000034330};</t>
  </si>
  <si>
    <t xml:space="preserve"> NCBI_TaxID=1538294 {ECO:0000313|EMBL:KKK04486.1, ECO:0000313|Proteomes:UP000034330};</t>
  </si>
  <si>
    <t xml:space="preserve"> NCBI_TaxID=1538294 {ECO:0000313|EMBL:KKJ99529.1, ECO:0000313|Proteomes:UP000034330};</t>
  </si>
  <si>
    <t xml:space="preserve"> NCBI_TaxID=1538294 {ECO:0000313|EMBL:KKK04573.1, ECO:0000313|Proteomes:UP000034330};</t>
  </si>
  <si>
    <t xml:space="preserve"> NCBI_TaxID=1538294 {ECO:0000313|EMBL:KKK07376.1, ECO:0000313|Proteomes:UP000034330};</t>
  </si>
  <si>
    <t xml:space="preserve"> Paenibacillus sp. DMB20.</t>
  </si>
  <si>
    <t xml:space="preserve"> NCBI_TaxID=1642570 {ECO:0000313|EMBL:KKO50731.1, ECO:0000313|Proteomes:UP000034827};</t>
  </si>
  <si>
    <t xml:space="preserve"> NCBI_TaxID=1642570 {ECO:0000313|EMBL:KKO52834.1, ECO:0000313|Proteomes:UP000034827};</t>
  </si>
  <si>
    <t xml:space="preserve"> NCBI_TaxID=1642570 {ECO:0000313|EMBL:KKO53872.1, ECO:0000313|Proteomes:UP000034827};</t>
  </si>
  <si>
    <t xml:space="preserve"> Rhizobium sp. LC145.</t>
  </si>
  <si>
    <t xml:space="preserve"> NCBI_TaxID=1120688 {ECO:0000313|EMBL:KKX33931.1, ECO:0000313|Proteomes:UP000034908};</t>
  </si>
  <si>
    <t xml:space="preserve"> Rhizobiales</t>
  </si>
  <si>
    <t>Rhizobiaceae</t>
  </si>
  <si>
    <t xml:space="preserve"> Rhizobium/Agrobacterium group</t>
  </si>
  <si>
    <t xml:space="preserve"> Rhizobium.</t>
  </si>
  <si>
    <t xml:space="preserve"> Ardenticatena maritima.</t>
  </si>
  <si>
    <t xml:space="preserve"> NCBI_TaxID=872965 {ECO:0000313|EMBL:GAP63111.1, ECO:0000313|Proteomes:UP000037784};</t>
  </si>
  <si>
    <t xml:space="preserve"> Chloroflexi</t>
  </si>
  <si>
    <t xml:space="preserve"> Ardenticatenia</t>
  </si>
  <si>
    <t xml:space="preserve"> Ardenticatenales</t>
  </si>
  <si>
    <t>Ardenticatenaceae</t>
  </si>
  <si>
    <t xml:space="preserve"> Ardenticatena.</t>
  </si>
  <si>
    <t xml:space="preserve"> Penicillium nordicum.</t>
  </si>
  <si>
    <t xml:space="preserve"> NCBI_TaxID=229535 {ECO:0000313|EMBL:KOS43151.1, ECO:0000313|Proteomes:UP000037696};</t>
  </si>
  <si>
    <t xml:space="preserve"> NCBI_TaxID=229535 {ECO:0000313|EMBL:KOS48648.1, ECO:0000313|Proteomes:UP000037696};</t>
  </si>
  <si>
    <t xml:space="preserve"> Streptomyces caelestis.</t>
  </si>
  <si>
    <t xml:space="preserve"> NCBI_TaxID=36816 {ECO:0000313|EMBL:KOT30523.1, ECO:0000313|Proteomes:UP000037773};</t>
  </si>
  <si>
    <t xml:space="preserve"> NCBI_TaxID=36816 {ECO:0000313|EMBL:KOT34621.1, ECO:0000313|Proteomes:UP000037773};</t>
  </si>
  <si>
    <t xml:space="preserve"> NCBI_TaxID=36816 {ECO:0000313|EMBL:KOT44737.1, ECO:0000313|Proteomes:UP000037773};</t>
  </si>
  <si>
    <t xml:space="preserve"> NCBI_TaxID=36816 {ECO:0000313|EMBL:KOT37232.1, ECO:0000313|Proteomes:UP000037773};</t>
  </si>
  <si>
    <t xml:space="preserve"> NCBI_TaxID=36816 {ECO:0000313|EMBL:KOT42637.1, ECO:0000313|Proteomes:UP000037773};</t>
  </si>
  <si>
    <t xml:space="preserve"> Streptomyces sp. WM6378.</t>
  </si>
  <si>
    <t xml:space="preserve"> NCBI_TaxID=1415557 {ECO:0000313|EMBL:KOU43957.1, ECO:0000313|Proteomes:UP000037774};</t>
  </si>
  <si>
    <t xml:space="preserve"> Streptomyces sp. WM4235.</t>
  </si>
  <si>
    <t xml:space="preserve"> NCBI_TaxID=1415551 {ECO:0000313|EMBL:KOU52967.1, ECO:0000313|Proteomes:UP000037699};</t>
  </si>
  <si>
    <t xml:space="preserve"> NCBI_TaxID=1415557 {ECO:0000313|EMBL:KOU54583.1, ECO:0000313|Proteomes:UP000037774};</t>
  </si>
  <si>
    <t xml:space="preserve"> Streptomyces sp. MMG1533.</t>
  </si>
  <si>
    <t xml:space="preserve"> NCBI_TaxID=1415546 {ECO:0000313|EMBL:KOU62724.1, ECO:0000313|Proteomes:UP000037741};</t>
  </si>
  <si>
    <t xml:space="preserve"> NCBI_TaxID=1415546 {ECO:0000313|EMBL:KOU65572.1, ECO:0000313|Proteomes:UP000037741};</t>
  </si>
  <si>
    <t xml:space="preserve"> NCBI_TaxID=1415546 {ECO:0000313|EMBL:KOU72285.1, ECO:0000313|Proteomes:UP000037741};</t>
  </si>
  <si>
    <t xml:space="preserve"> Streptomyces sp. MMG1121.</t>
  </si>
  <si>
    <t xml:space="preserve"> NCBI_TaxID=1415544 {ECO:0000313|EMBL:KOV70120.1, ECO:0000313|Proteomes:UP000037687};</t>
  </si>
  <si>
    <t xml:space="preserve"> Nocardia sp. NRRL S-836.</t>
  </si>
  <si>
    <t xml:space="preserve"> NCBI_TaxID=1519492 {ECO:0000313|EMBL:KOV78349.1, ECO:0000313|Proteomes:UP000037746};</t>
  </si>
  <si>
    <t xml:space="preserve"> Streptomyces sp. NRRL WC-3618.</t>
  </si>
  <si>
    <t xml:space="preserve"> NCBI_TaxID=1519490 {ECO:0000313|EMBL:KOV79447.1, ECO:0000313|Proteomes:UP000037738};</t>
  </si>
  <si>
    <t xml:space="preserve"> NCBI_TaxID=1519492 {ECO:0000313|EMBL:KOV84051.1, ECO:0000313|Proteomes:UP000037746};</t>
  </si>
  <si>
    <t xml:space="preserve"> NCBI_TaxID=1519492 {ECO:0000313|EMBL:KOV82383.1, ECO:0000313|Proteomes:UP000037746};</t>
  </si>
  <si>
    <t xml:space="preserve"> NCBI_TaxID=1519492 {ECO:0000313|EMBL:KOV87201.1, ECO:0000313|Proteomes:UP000037746};</t>
  </si>
  <si>
    <t xml:space="preserve"> Streptomyces sp. NRRL B-3648.</t>
  </si>
  <si>
    <t xml:space="preserve"> NCBI_TaxID=1519493 {ECO:0000313|EMBL:KOV92890.1, ECO:0000313|Proteomes:UP000037702};</t>
  </si>
  <si>
    <t xml:space="preserve"> NCBI_TaxID=1519493 {ECO:0000313|EMBL:KOV93037.1, ECO:0000313|Proteomes:UP000037702};</t>
  </si>
  <si>
    <t xml:space="preserve"> NCBI_TaxID=1519493 {ECO:0000313|EMBL:KOX02951.1, ECO:0000313|Proteomes:UP000037702};</t>
  </si>
  <si>
    <t xml:space="preserve"> Saccharothrix sp. NRRL B-16348.</t>
  </si>
  <si>
    <t xml:space="preserve"> NCBI_TaxID=1415542 {ECO:0000313|EMBL:KOX13912.1, ECO:0000313|Proteomes:UP000037722};</t>
  </si>
  <si>
    <t xml:space="preserve"> NCBI_TaxID=1415542 {ECO:0000313|EMBL:KOX18817.1, ECO:0000313|Proteomes:UP000037722};</t>
  </si>
  <si>
    <t xml:space="preserve"> NCBI_TaxID=1415542 {ECO:0000313|EMBL:KOX19899.1, ECO:0000313|Proteomes:UP000037722};</t>
  </si>
  <si>
    <t xml:space="preserve"> NCBI_TaxID=1415542 {ECO:0000313|EMBL:KOX23092.1, ECO:0000313|Proteomes:UP000037722};</t>
  </si>
  <si>
    <t xml:space="preserve"> NCBI_TaxID=1415542 {ECO:0000313|EMBL:KOX21601.1, ECO:0000313|Proteomes:UP000037722};</t>
  </si>
  <si>
    <t xml:space="preserve"> NCBI_TaxID=1415542 {ECO:0000313|EMBL:KOX24408.1, ECO:0000313|Proteomes:UP000037722};</t>
  </si>
  <si>
    <t xml:space="preserve"> NCBI_TaxID=1415542 {ECO:0000313|EMBL:KOX31090.1, ECO:0000313|Proteomes:UP000037722};</t>
  </si>
  <si>
    <t xml:space="preserve"> Streptomyces sp. NRRL F-6491.</t>
  </si>
  <si>
    <t xml:space="preserve"> NCBI_TaxID=1519495 {ECO:0000313|EMBL:KOX33682.1, ECO:0000313|Proteomes:UP000037743};</t>
  </si>
  <si>
    <t xml:space="preserve"> NCBI_TaxID=1519495 {ECO:0000313|EMBL:KOX37155.1, ECO:0000313|Proteomes:UP000037743};</t>
  </si>
  <si>
    <t xml:space="preserve"> Melipona quadrifasciata.</t>
  </si>
  <si>
    <t xml:space="preserve"> NCBI_TaxID=166423 {ECO:0000313|EMBL:KOX68325.1, ECO:0000313|Proteomes:UP000053105};</t>
  </si>
  <si>
    <t xml:space="preserve"> Melipona.</t>
  </si>
  <si>
    <t xml:space="preserve"> NCBI_TaxID=166423 {ECO:0000313|EMBL:KOX71015.1, ECO:0000313|Proteomes:UP000053105};</t>
  </si>
  <si>
    <t xml:space="preserve"> NCBI_TaxID=166423 {ECO:0000313|EMBL:KOX76545.1, ECO:0000313|Proteomes:UP000053105};</t>
  </si>
  <si>
    <t xml:space="preserve"> NCBI_TaxID=166423 {ECO:0000313|EMBL:KOX77389.1, ECO:0000313|Proteomes:UP000053105};</t>
  </si>
  <si>
    <t>A0A0M9F4Y7_FUSLA</t>
  </si>
  <si>
    <t xml:space="preserve"> Fusarium langsethiae.</t>
  </si>
  <si>
    <t xml:space="preserve"> NCBI_TaxID=179993 {ECO:0000313|EMBL:KPA46020.1, ECO:0000313|Proteomes:UP000037904};</t>
  </si>
  <si>
    <t>Fusarium.</t>
  </si>
  <si>
    <t xml:space="preserve"> Pseudomonas fuscovaginae.</t>
  </si>
  <si>
    <t xml:space="preserve"> NCBI_TaxID=50340 {ECO:0000313|EMBL:KPA92433.1, ECO:0000313|Proteomes:UP000037931};</t>
  </si>
  <si>
    <t xml:space="preserve"> NCBI_TaxID=229535 {ECO:0000313|EMBL:KOS47852.1, ECO:0000313|Proteomes:UP000037696};</t>
  </si>
  <si>
    <t xml:space="preserve"> NCBI_TaxID=36816 {ECO:0000313|EMBL:KOT46483.1, ECO:0000313|Proteomes:UP000037773};</t>
  </si>
  <si>
    <t xml:space="preserve"> NCBI_TaxID=1415557 {ECO:0000313|EMBL:KOU35482.1, ECO:0000313|Proteomes:UP000037774};</t>
  </si>
  <si>
    <t xml:space="preserve"> NCBI_TaxID=1415546 {ECO:0000313|EMBL:KOU57731.1, ECO:0000313|Proteomes:UP000037741};</t>
  </si>
  <si>
    <t xml:space="preserve"> NCBI_TaxID=1415546 {ECO:0000313|EMBL:KOU66443.1, ECO:0000313|Proteomes:UP000037741};</t>
  </si>
  <si>
    <t xml:space="preserve"> NCBI_TaxID=1415551 {ECO:0000313|EMBL:KOU68429.1, ECO:0000313|Proteomes:UP000037699};</t>
  </si>
  <si>
    <t xml:space="preserve"> Streptomyces sp. AS58.</t>
  </si>
  <si>
    <t xml:space="preserve"> NCBI_TaxID=1519489 {ECO:0000313|EMBL:KOV51795.1, ECO:0000313|Proteomes:UP000037758};</t>
  </si>
  <si>
    <t xml:space="preserve"> NCBI_TaxID=1519490 {ECO:0000313|EMBL:KOV57996.1, ECO:0000313|Proteomes:UP000037738};</t>
  </si>
  <si>
    <t xml:space="preserve"> NCBI_TaxID=1519492 {ECO:0000313|EMBL:KOV82926.1, ECO:0000313|Proteomes:UP000037746};</t>
  </si>
  <si>
    <t xml:space="preserve"> NCBI_TaxID=1519492 {ECO:0000313|EMBL:KOV85126.1, ECO:0000313|Proteomes:UP000037746};</t>
  </si>
  <si>
    <t xml:space="preserve"> NCBI_TaxID=1415542 {ECO:0000313|EMBL:KOX16884.1, ECO:0000313|Proteomes:UP000037722};</t>
  </si>
  <si>
    <t xml:space="preserve"> Nocardiopsis sp. NRRL B-16309.</t>
  </si>
  <si>
    <t xml:space="preserve"> NCBI_TaxID=1519494 {ECO:0000313|EMBL:KOX22063.1, ECO:0000313|Proteomes:UP000037694};</t>
  </si>
  <si>
    <t>Nocardiopsis.</t>
  </si>
  <si>
    <t xml:space="preserve"> NCBI_TaxID=1415542 {ECO:0000313|EMBL:KOX23514.1, ECO:0000313|Proteomes:UP000037722};</t>
  </si>
  <si>
    <t xml:space="preserve"> NCBI_TaxID=1519495 {ECO:0000313|EMBL:KOX38276.1, ECO:0000313|Proteomes:UP000037743};</t>
  </si>
  <si>
    <t xml:space="preserve"> NCBI_TaxID=166423 {ECO:0000313|EMBL:KOX75381.1, ECO:0000313|Proteomes:UP000053105};</t>
  </si>
  <si>
    <t xml:space="preserve"> Amantichitinum ursilacus.</t>
  </si>
  <si>
    <t xml:space="preserve"> NCBI_TaxID=857265 {ECO:0000313|EMBL:KPC49374.1, ECO:0000313|Proteomes:UP000037939};</t>
  </si>
  <si>
    <t>Neisseriaceae</t>
  </si>
  <si>
    <t xml:space="preserve"> Amantichitinum.</t>
  </si>
  <si>
    <t xml:space="preserve"> Streptomyces sp. NRRL F-6602.</t>
  </si>
  <si>
    <t xml:space="preserve"> NCBI_TaxID=1609099 {ECO:0000313|EMBL:KPC68830.1, ECO:0000313|Proteomes:UP000037856};</t>
  </si>
  <si>
    <t xml:space="preserve"> Actinobacteria bacterium OK006.</t>
  </si>
  <si>
    <t xml:space="preserve"> NCBI_TaxID=1592326 {ECO:0000313|EMBL:KPI02619.1, ECO:0000313|Proteomes:UP000037912};</t>
  </si>
  <si>
    <t xml:space="preserve"> Actinobacteria bacterium OV450.</t>
  </si>
  <si>
    <t xml:space="preserve"> NCBI_TaxID=1592328 {ECO:0000313|EMBL:KPI05001.1, ECO:0000313|Proteomes:UP000037826};</t>
  </si>
  <si>
    <t xml:space="preserve"> NCBI_TaxID=1592326 {ECO:0000313|EMBL:KPI13718.1, ECO:0000313|Proteomes:UP000037912};</t>
  </si>
  <si>
    <t xml:space="preserve"> Actinobacteria bacterium OV320.</t>
  </si>
  <si>
    <t xml:space="preserve"> NCBI_TaxID=1592329 {ECO:0000313|EMBL:KPI29881.1, ECO:0000313|Proteomes:UP000037870};</t>
  </si>
  <si>
    <t xml:space="preserve"> NCBI_TaxID=1415544 {ECO:0000313|EMBL:KOV59206.1, ECO:0000313|Proteomes:UP000037687};</t>
  </si>
  <si>
    <t xml:space="preserve"> NCBI_TaxID=1519490 {ECO:0000313|EMBL:KOV60086.1, ECO:0000313|Proteomes:UP000037738};</t>
  </si>
  <si>
    <t xml:space="preserve"> NCBI_TaxID=1519492 {ECO:0000313|EMBL:KOV85275.1, ECO:0000313|Proteomes:UP000037746};</t>
  </si>
  <si>
    <t xml:space="preserve"> NCBI_TaxID=1519493 {ECO:0000313|EMBL:KOV94325.1, ECO:0000313|Proteomes:UP000037702};</t>
  </si>
  <si>
    <t xml:space="preserve"> NCBI_TaxID=1519494 {ECO:0000313|EMBL:KOX13204.1, ECO:0000313|Proteomes:UP000037694};</t>
  </si>
  <si>
    <t xml:space="preserve"> NCBI_TaxID=1519494 {ECO:0000313|EMBL:KOX15523.1, ECO:0000313|Proteomes:UP000037694};</t>
  </si>
  <si>
    <t xml:space="preserve"> NCBI_TaxID=1609099 {ECO:0000313|EMBL:KPC86155.1, ECO:0000313|Proteomes:UP000037856};</t>
  </si>
  <si>
    <t xml:space="preserve"> NCBI_TaxID=1609099 {ECO:0000313|EMBL:KPC95063.1, ECO:0000313|Proteomes:UP000037856};</t>
  </si>
  <si>
    <t xml:space="preserve"> NCBI_TaxID=1609099 {ECO:0000313|EMBL:KPC94975.1, ECO:0000313|Proteomes:UP000037856};</t>
  </si>
  <si>
    <t xml:space="preserve"> Moellerella wisconsensis ATCC 35017.</t>
  </si>
  <si>
    <t xml:space="preserve"> NCBI_TaxID=1354267 {ECO:0000313|EMBL:KPD02864.1, ECO:0000313|Proteomes:UP000053226};</t>
  </si>
  <si>
    <t xml:space="preserve"> Moellerella.</t>
  </si>
  <si>
    <t xml:space="preserve"> Pseudoalteromonas porphyrae.</t>
  </si>
  <si>
    <t xml:space="preserve"> NCBI_TaxID=187330 {ECO:0000313|EMBL:KPH64567.1, ECO:0000313|Proteomes:UP000037848};</t>
  </si>
  <si>
    <t xml:space="preserve"> NCBI_TaxID=187330 {ECO:0000313|EMBL:KPH65496.1, ECO:0000313|Proteomes:UP000037848};</t>
  </si>
  <si>
    <t xml:space="preserve"> NCBI_TaxID=1592326 {ECO:0000313|EMBL:KPH98819.1, ECO:0000313|Proteomes:UP000037912};</t>
  </si>
  <si>
    <t xml:space="preserve"> Actinobacteria bacterium OK074.</t>
  </si>
  <si>
    <t xml:space="preserve"> NCBI_TaxID=1592327 {ECO:0000313|EMBL:KPI03175.1, ECO:0000313|Proteomes:UP000037991};</t>
  </si>
  <si>
    <t xml:space="preserve"> NCBI_TaxID=1592327 {ECO:0000313|EMBL:KPH99286.1, ECO:0000313|Proteomes:UP000037991};</t>
  </si>
  <si>
    <t xml:space="preserve"> NCBI_TaxID=1592329 {ECO:0000313|EMBL:KPI24914.1, ECO:0000313|Proteomes:UP000037870};</t>
  </si>
  <si>
    <t xml:space="preserve"> Papilio machaon (Old World swallowtail butterfly).</t>
  </si>
  <si>
    <t xml:space="preserve"> NCBI_TaxID=76193 {ECO:0000313|EMBL:KPJ20098.1, ECO:0000313|Proteomes:UP000053240};</t>
  </si>
  <si>
    <t>Papilionoidea</t>
  </si>
  <si>
    <t xml:space="preserve"> Papilionidae</t>
  </si>
  <si>
    <t xml:space="preserve"> Papilioninae</t>
  </si>
  <si>
    <t xml:space="preserve"> Papilio.</t>
  </si>
  <si>
    <t xml:space="preserve"> NCBI_TaxID=76193 {ECO:0000313|EMBL:KPJ12980.1, ECO:0000313|Proteomes:UP000053240};</t>
  </si>
  <si>
    <t xml:space="preserve"> NCBI_TaxID=1609099 {ECO:0000313|EMBL:KPC95865.1, ECO:0000313|Proteomes:UP000037856};</t>
  </si>
  <si>
    <t xml:space="preserve"> NCBI_TaxID=1592326 {ECO:0000313|EMBL:KPI06923.1, ECO:0000313|Proteomes:UP000037912};</t>
  </si>
  <si>
    <t xml:space="preserve"> NCBI_TaxID=1592329 {ECO:0000313|EMBL:KPI24825.1, ECO:0000313|Proteomes:UP000037870};</t>
  </si>
  <si>
    <t xml:space="preserve"> NCBI_TaxID=1592329 {ECO:0000313|EMBL:KPI29115.1, ECO:0000313|Proteomes:UP000037870};</t>
  </si>
  <si>
    <t xml:space="preserve"> NCBI_TaxID=1592329 {ECO:0000313|EMBL:KPI31802.1, ECO:0000313|Proteomes:UP000037870};</t>
  </si>
  <si>
    <t xml:space="preserve"> NCBI_TaxID=1592328 {ECO:0000313|EMBL:KPI33923.1, ECO:0000313|Proteomes:UP000037826};</t>
  </si>
  <si>
    <t xml:space="preserve"> Kibdelosporangium phytohabitans.</t>
  </si>
  <si>
    <t xml:space="preserve"> NCBI_TaxID=860235 {ECO:0000313|EMBL:ALG09487.1, ECO:0000313|Proteomes:UP000063699};</t>
  </si>
  <si>
    <t>Kibdelosporangium.</t>
  </si>
  <si>
    <t xml:space="preserve"> Acinetobacter equi.</t>
  </si>
  <si>
    <t xml:space="preserve"> NCBI_TaxID=1324350 {ECO:0000313|EMBL:ALH95427.1, ECO:0000313|Proteomes:UP000064939};</t>
  </si>
  <si>
    <t>Moraxellaceae</t>
  </si>
  <si>
    <t xml:space="preserve"> Acinetobacter.</t>
  </si>
  <si>
    <t xml:space="preserve"> Drosophila ananassae (Fruit fly).</t>
  </si>
  <si>
    <t xml:space="preserve"> NCBI_TaxID=7217 {ECO:0000313|EMBL:KPU72692.1, ECO:0000313|Proteomes:UP000007801};</t>
  </si>
  <si>
    <t xml:space="preserve"> NCBI_TaxID=860235 {ECO:0000313|EMBL:ALG07043.1, ECO:0000313|Proteomes:UP000063699};</t>
  </si>
  <si>
    <t xml:space="preserve"> NCBI_TaxID=860235 {ECO:0000313|EMBL:ALG08833.1, ECO:0000313|Proteomes:UP000063699};</t>
  </si>
  <si>
    <t xml:space="preserve"> NCBI_TaxID=860235 {ECO:0000313|EMBL:ALG13481.1, ECO:0000313|Proteomes:UP000063699};</t>
  </si>
  <si>
    <t xml:space="preserve"> NCBI_TaxID=1324350 {ECO:0000313|EMBL:ALH95428.1, ECO:0000313|Proteomes:UP000064939};</t>
  </si>
  <si>
    <t xml:space="preserve"> Plasmopara halstedii.</t>
  </si>
  <si>
    <t xml:space="preserve"> NCBI_TaxID=4781 {ECO:0000313|EMBL:CEG38847.1, ECO:0000313|Proteomes:UP000054928};</t>
  </si>
  <si>
    <t xml:space="preserve"> Peronosporales</t>
  </si>
  <si>
    <t xml:space="preserve"> Peronosporaceae</t>
  </si>
  <si>
    <t>Plasmopara.</t>
  </si>
  <si>
    <t xml:space="preserve"> NCBI_TaxID=4781 {ECO:0000313|EMBL:CEG38487.1, ECO:0000313|Proteomes:UP000054928};</t>
  </si>
  <si>
    <t xml:space="preserve"> Daphnia magna.</t>
  </si>
  <si>
    <t xml:space="preserve"> NCBI_TaxID=35525 {ECO:0000313|EMBL:JAM54139.1};</t>
  </si>
  <si>
    <t xml:space="preserve"> Crustacea</t>
  </si>
  <si>
    <t xml:space="preserve"> Branchiopoda</t>
  </si>
  <si>
    <t>Diplostraca</t>
  </si>
  <si>
    <t xml:space="preserve"> Cladocera</t>
  </si>
  <si>
    <t xml:space="preserve"> Anomopoda</t>
  </si>
  <si>
    <t xml:space="preserve"> Daphniidae</t>
  </si>
  <si>
    <t xml:space="preserve"> Daphnia.</t>
  </si>
  <si>
    <t xml:space="preserve"> NCBI_TaxID=35525 {ECO:0000313|EMBL:JAM58725.1};</t>
  </si>
  <si>
    <t xml:space="preserve"> Neonectria ditissima.</t>
  </si>
  <si>
    <t xml:space="preserve"> NCBI_TaxID=78410 {ECO:0000313|EMBL:KPM38181.1, ECO:0000313|Proteomes:UP000050424};</t>
  </si>
  <si>
    <t>Neonectria.</t>
  </si>
  <si>
    <t xml:space="preserve"> NCBI_TaxID=78410 {ECO:0000313|EMBL:KPM38327.1, ECO:0000313|Proteomes:UP000050424};</t>
  </si>
  <si>
    <t xml:space="preserve"> NCBI_TaxID=7217 {ECO:0000313|EMBL:KPU75157.1, ECO:0000313|Proteomes:UP000007801};</t>
  </si>
  <si>
    <t xml:space="preserve"> Shewanella sp. P1-14-1.</t>
  </si>
  <si>
    <t xml:space="preserve"> NCBI_TaxID=1723761 {ECO:0000313|EMBL:KPZ73187.1, ECO:0000313|Proteomes:UP000050414};</t>
  </si>
  <si>
    <t>Shewanellaceae</t>
  </si>
  <si>
    <t xml:space="preserve"> Shewanella.</t>
  </si>
  <si>
    <t xml:space="preserve"> Agromyces sp. Leaf222.</t>
  </si>
  <si>
    <t xml:space="preserve"> NCBI_TaxID=1735688 {ECO:0000313|EMBL:KQM80880.1, ECO:0000313|Proteomes:UP000050813};</t>
  </si>
  <si>
    <t xml:space="preserve"> Microbacteriaceae</t>
  </si>
  <si>
    <t xml:space="preserve"> Agromyces.</t>
  </si>
  <si>
    <t xml:space="preserve"> Erwinia sp. Leaf53.</t>
  </si>
  <si>
    <t xml:space="preserve"> NCBI_TaxID=1736225 {ECO:0000313|EMBL:KQN58116.1, ECO:0000313|Proteomes:UP000050856};</t>
  </si>
  <si>
    <t xml:space="preserve"> Kitasatospora sp. Root187.</t>
  </si>
  <si>
    <t xml:space="preserve"> NCBI_TaxID=1736486 {ECO:0000313|EMBL:KRB74726.1, ECO:0000313|Proteomes:UP000051829};</t>
  </si>
  <si>
    <t xml:space="preserve"> NCBI_TaxID=1736486 {ECO:0000313|EMBL:KRB76676.1, ECO:0000313|Proteomes:UP000051829};</t>
  </si>
  <si>
    <t xml:space="preserve"> Cellulomonas sp. Root930.</t>
  </si>
  <si>
    <t xml:space="preserve"> NCBI_TaxID=1736609 {ECO:0000313|EMBL:KRD43610.1, ECO:0000313|Proteomes:UP000051941};</t>
  </si>
  <si>
    <t xml:space="preserve"> Oerskovia sp. Root918.</t>
  </si>
  <si>
    <t xml:space="preserve"> NCBI_TaxID=1736607 {ECO:0000313|EMBL:KRD47040.1, ECO:0000313|Proteomes:UP000051694};</t>
  </si>
  <si>
    <t xml:space="preserve"> Oerskovia.</t>
  </si>
  <si>
    <t xml:space="preserve"> NCBI_TaxID=1736607 {ECO:0000313|EMBL:KRD47041.1, ECO:0000313|Proteomes:UP000051694};</t>
  </si>
  <si>
    <t xml:space="preserve"> Lysobacter sp. Root96.</t>
  </si>
  <si>
    <t xml:space="preserve"> NCBI_TaxID=1736612 {ECO:0000313|EMBL:KRD70524.1, ECO:0000313|Proteomes:UP000050805};</t>
  </si>
  <si>
    <t xml:space="preserve"> Xanthomonadales</t>
  </si>
  <si>
    <t>Xanthomonadaceae</t>
  </si>
  <si>
    <t xml:space="preserve"> Lysobacter.</t>
  </si>
  <si>
    <t xml:space="preserve"> Drosophila virilis (Fruit fly).</t>
  </si>
  <si>
    <t xml:space="preserve"> NCBI_TaxID=7244 {ECO:0000313|EMBL:KRF80235.1, ECO:0000313|Proteomes:UP000008792};</t>
  </si>
  <si>
    <t xml:space="preserve"> Drosophila.</t>
  </si>
  <si>
    <t xml:space="preserve"> Drosophila mojavensis (Fruit fly).</t>
  </si>
  <si>
    <t xml:space="preserve"> NCBI_TaxID=7230 {ECO:0000313|EMBL:KRG04592.1, ECO:0000313|Proteomes:UP000009192};</t>
  </si>
  <si>
    <t xml:space="preserve"> NCBI_TaxID=7230 {ECO:0000313|EMBL:KRG04591.1, ECO:0000313|Proteomes:UP000009192};</t>
  </si>
  <si>
    <t xml:space="preserve"> NCBI_TaxID=7230 {ECO:0000313|EMBL:KRG04590.1, ECO:0000313|Proteomes:UP000009192};</t>
  </si>
  <si>
    <t xml:space="preserve"> Virgibacillus soli.</t>
  </si>
  <si>
    <t xml:space="preserve"> NCBI_TaxID=480284 {ECO:0000313|EMBL:KRG14351.1, ECO:0000313|Proteomes:UP000050957};</t>
  </si>
  <si>
    <t xml:space="preserve"> Bacillus galactosidilyticus.</t>
  </si>
  <si>
    <t xml:space="preserve"> NCBI_TaxID=217031 {ECO:0000313|EMBL:KRG11140.1, ECO:0000313|Proteomes:UP000053881};</t>
  </si>
  <si>
    <t xml:space="preserve"> Stenotrophomonas chelatiphaga.</t>
  </si>
  <si>
    <t xml:space="preserve"> NCBI_TaxID=517011 {ECO:0000313|EMBL:KRG77171.1, ECO:0000313|Proteomes:UP000051386};</t>
  </si>
  <si>
    <t xml:space="preserve"> Stenotrophomonas.</t>
  </si>
  <si>
    <t xml:space="preserve"> Carnobacterium divergens DSM 20623.</t>
  </si>
  <si>
    <t xml:space="preserve"> NCBI_TaxID=1449336 {ECO:0000313|EMBL:KRN57955.1, ECO:0000313|Proteomes:UP000051658};</t>
  </si>
  <si>
    <t xml:space="preserve"> Carnobacteriaceae</t>
  </si>
  <si>
    <t>Carnobacterium.</t>
  </si>
  <si>
    <t xml:space="preserve"> NCBI_TaxID=1449336 {ECO:0000313|EMBL:KRN57954.1, ECO:0000313|Proteomes:UP000051658};</t>
  </si>
  <si>
    <t xml:space="preserve"> NCBI_TaxID=1449336 {ECO:0000313|EMBL:KRN57302.1, ECO:0000313|Proteomes:UP000051658};</t>
  </si>
  <si>
    <t xml:space="preserve"> NCBI_TaxID=1449336 {ECO:0000313|EMBL:KRN56725.1, ECO:0000313|Proteomes:UP000051658};</t>
  </si>
  <si>
    <t xml:space="preserve"> Drosophila pseudoobscura pseudoobscura (Fruit fly).</t>
  </si>
  <si>
    <t xml:space="preserve"> NCBI_TaxID=46245 {ECO:0000313|EMBL:KRT06039.1, ECO:0000313|Proteomes:UP000001819};</t>
  </si>
  <si>
    <t xml:space="preserve"> Lysobacter enzymogenes.</t>
  </si>
  <si>
    <t xml:space="preserve"> NCBI_TaxID=69 {ECO:0000313|EMBL:ALN60193.1, ECO:0000313|Proteomes:UP000061569};</t>
  </si>
  <si>
    <t xml:space="preserve"> NCBI_TaxID=69 {ECO:0000313|EMBL:ALN60192.1, ECO:0000313|Proteomes:UP000061569};</t>
  </si>
  <si>
    <t xml:space="preserve"> Lysobacter antibioticus.</t>
  </si>
  <si>
    <t xml:space="preserve"> NCBI_TaxID=84531 {ECO:0000313|EMBL:ALN78518.1, ECO:0000313|Proteomes:UP000060787};</t>
  </si>
  <si>
    <t xml:space="preserve"> Colwellia sp. MT41.</t>
  </si>
  <si>
    <t xml:space="preserve"> NCBI_TaxID=58049 {ECO:0000313|EMBL:ALO33397.1, ECO:0000313|Proteomes:UP000065319};</t>
  </si>
  <si>
    <t xml:space="preserve"> Colwellia.</t>
  </si>
  <si>
    <t xml:space="preserve"> Pseudoalteromonas phenolica.</t>
  </si>
  <si>
    <t xml:space="preserve"> NCBI_TaxID=161398 {ECO:0000313|EMBL:ALO44309.1, ECO:0000313|Proteomes:UP000061457};</t>
  </si>
  <si>
    <t xml:space="preserve"> NCBI_TaxID=161398 {ECO:0000313|EMBL:ALO44306.1, ECO:0000313|Proteomes:UP000061457};</t>
  </si>
  <si>
    <t xml:space="preserve"> Chryseobacterium sp. IHB B 17019.</t>
  </si>
  <si>
    <t xml:space="preserve"> NCBI_TaxID=1721091 {ECO:0000313|EMBL:ALR32059.1, ECO:0000313|Proteomes:UP000058667};</t>
  </si>
  <si>
    <t xml:space="preserve"> Chryseobacterium.</t>
  </si>
  <si>
    <t xml:space="preserve"> Janthinobacterium sp. CG23_2.</t>
  </si>
  <si>
    <t xml:space="preserve"> NCBI_TaxID=1706231 {ECO:0000313|EMBL:CUI06278.1};</t>
  </si>
  <si>
    <t xml:space="preserve"> Janthinobacterium.</t>
  </si>
  <si>
    <t xml:space="preserve"> fungal sp. No.11243.</t>
  </si>
  <si>
    <t xml:space="preserve"> NCBI_TaxID=1603295 {ECO:0000313|EMBL:GAM87548.1, ECO:0000313|Proteomes:UP000054361};</t>
  </si>
  <si>
    <t xml:space="preserve"> Fungi.</t>
  </si>
  <si>
    <t xml:space="preserve"> Aspergillus lentulus.</t>
  </si>
  <si>
    <t xml:space="preserve"> NCBI_TaxID=293939 {ECO:0000313|EMBL:GAQ04921.1, ECO:0000313|Proteomes:UP000051487};</t>
  </si>
  <si>
    <t xml:space="preserve"> NCBI_TaxID=293939 {ECO:0000313|EMBL:GAQ05913.1, ECO:0000313|Proteomes:UP000051487};</t>
  </si>
  <si>
    <t xml:space="preserve"> NCBI_TaxID=293939 {ECO:0000313|EMBL:GAQ10514.1, ECO:0000313|Proteomes:UP000051487};</t>
  </si>
  <si>
    <t xml:space="preserve"> NCBI_TaxID=293939 {ECO:0000313|EMBL:GAQ10369.1, ECO:0000313|Proteomes:UP000051487};</t>
  </si>
  <si>
    <t xml:space="preserve"> Gammaproteobacteria bacterium SG8_15.</t>
  </si>
  <si>
    <t xml:space="preserve"> NCBI_TaxID=1703403 {ECO:0000313|EMBL:KPJ94667.1, ECO:0000313|Proteomes:UP000053644};</t>
  </si>
  <si>
    <t xml:space="preserve"> Gammaproteobacteria.</t>
  </si>
  <si>
    <t xml:space="preserve"> Oryctes borbonicus.</t>
  </si>
  <si>
    <t xml:space="preserve"> NCBI_TaxID=1629725 {ECO:0000313|EMBL:KRT79288.1, ECO:0000313|Proteomes:UP000051574};</t>
  </si>
  <si>
    <t xml:space="preserve"> Coleoptera</t>
  </si>
  <si>
    <t xml:space="preserve"> Polyphaga</t>
  </si>
  <si>
    <t>Scarabaeiformia</t>
  </si>
  <si>
    <t xml:space="preserve"> Scarabaeidae</t>
  </si>
  <si>
    <t xml:space="preserve"> Dynastinae</t>
  </si>
  <si>
    <t xml:space="preserve"> Oryctes.</t>
  </si>
  <si>
    <t xml:space="preserve"> NCBI_TaxID=1629725 {ECO:0000313|EMBL:KRT86798.1, ECO:0000313|Proteomes:UP000051574};</t>
  </si>
  <si>
    <t xml:space="preserve"> Streptomyces vitaminophilus.</t>
  </si>
  <si>
    <t xml:space="preserve"> NCBI_TaxID=76728 {ECO:0000313|EMBL:KRV50544.1, ECO:0000313|Proteomes:UP000050867};</t>
  </si>
  <si>
    <t xml:space="preserve"> Pseudomonas sp. TTU2014-080ASC.</t>
  </si>
  <si>
    <t xml:space="preserve"> NCBI_TaxID=1729724 {ECO:0000313|EMBL:KRW59401.1, ECO:0000313|Proteomes:UP000051864};</t>
  </si>
  <si>
    <t xml:space="preserve"> Yersinia nurmii.</t>
  </si>
  <si>
    <t xml:space="preserve"> NCBI_TaxID=685706 {ECO:0000313|EMBL:CNE60042.1, ECO:0000313|Proteomes:UP000040578};</t>
  </si>
  <si>
    <t>Yersiniaceae</t>
  </si>
  <si>
    <t xml:space="preserve"> Yersinia.</t>
  </si>
  <si>
    <t xml:space="preserve"> Mycobacterium abscessus.</t>
  </si>
  <si>
    <t xml:space="preserve"> NCBI_TaxID=36809 {ECO:0000313|EMBL:CPW44711.1, ECO:0000313|Proteomes:UP000038470};</t>
  </si>
  <si>
    <t xml:space="preserve"> Mycobacteriaceae</t>
  </si>
  <si>
    <t>Mycobacterium.</t>
  </si>
  <si>
    <t>A0A0U1MA04_TALIS</t>
  </si>
  <si>
    <t xml:space="preserve"> Talaromyces islandicus (Penicillium islandicum).</t>
  </si>
  <si>
    <t xml:space="preserve"> NCBI_TaxID=28573 {ECO:0000313|EMBL:CRG92447.1, ECO:0000313|Proteomes:UP000054383};</t>
  </si>
  <si>
    <t xml:space="preserve"> Paucibacter sp. KCTC 42545.</t>
  </si>
  <si>
    <t xml:space="preserve"> NCBI_TaxID=1768242 {ECO:0000313|EMBL:ALT79578.1, ECO:0000313|Proteomes:UP000056576};</t>
  </si>
  <si>
    <t>Paucibacter.</t>
  </si>
  <si>
    <t xml:space="preserve"> Streptomyces sp. CdTB01.</t>
  </si>
  <si>
    <t xml:space="preserve"> NCBI_TaxID=1725411 {ECO:0000313|EMBL:ALV36641.1, ECO:0000313|Proteomes:UP000068029};</t>
  </si>
  <si>
    <t xml:space="preserve"> NCBI_TaxID=1725411 {ECO:0000313|EMBL:ALV32767.1, ECO:0000313|Proteomes:UP000068029};</t>
  </si>
  <si>
    <t xml:space="preserve"> NCBI_TaxID=1725411 {ECO:0000313|EMBL:ALV38081.1, ECO:0000313|Proteomes:UP000068029};</t>
  </si>
  <si>
    <t xml:space="preserve"> NCBI_TaxID=1725411 {ECO:0000313|EMBL:ALV35495.1, ECO:0000313|Proteomes:UP000068029};</t>
  </si>
  <si>
    <t xml:space="preserve"> NCBI_TaxID=1725411 {ECO:0000313|EMBL:ALV32690.1, ECO:0000313|Proteomes:UP000068029};</t>
  </si>
  <si>
    <t xml:space="preserve"> Rheinheimera sp. F8.</t>
  </si>
  <si>
    <t xml:space="preserve"> NCBI_TaxID=1763998 {ECO:0000313|EMBL:ALZ75622.1, ECO:0000313|Proteomes:UP000059499};</t>
  </si>
  <si>
    <t xml:space="preserve"> Chromatiales</t>
  </si>
  <si>
    <t>Chromatiaceae</t>
  </si>
  <si>
    <t xml:space="preserve"> Rheinheimera.</t>
  </si>
  <si>
    <t xml:space="preserve"> Aspergillus calidoustus.</t>
  </si>
  <si>
    <t xml:space="preserve"> NCBI_TaxID=454130 {ECO:0000313|EMBL:CEN62921.1, ECO:0000313|Proteomes:UP000054771};</t>
  </si>
  <si>
    <t xml:space="preserve"> NCBI_TaxID=454130 {ECO:0000313|EMBL:CEL09825.1, ECO:0000313|Proteomes:UP000054771};</t>
  </si>
  <si>
    <t xml:space="preserve"> NCBI_TaxID=454130 {ECO:0000313|EMBL:CEN60758.1, ECO:0000313|Proteomes:UP000054771};</t>
  </si>
  <si>
    <t>A0A0U9HJ34_KLENI</t>
  </si>
  <si>
    <t xml:space="preserve"> Klebsormidium nitens (Green alga) (Ulothrix nitens).</t>
  </si>
  <si>
    <t xml:space="preserve"> NCBI_TaxID=105231 {ECO:0000313|EMBL:GAQ81830.1, ECO:0000313|Proteomes:UP000054558};</t>
  </si>
  <si>
    <t xml:space="preserve"> Streptophyta</t>
  </si>
  <si>
    <t xml:space="preserve"> Klebsormidiophyceae</t>
  </si>
  <si>
    <t>Klebsormidiales</t>
  </si>
  <si>
    <t xml:space="preserve"> Klebsormidiaceae</t>
  </si>
  <si>
    <t xml:space="preserve"> Klebsormidium.</t>
  </si>
  <si>
    <t xml:space="preserve"> Mastigocoleus testarum BC008.</t>
  </si>
  <si>
    <t xml:space="preserve"> NCBI_TaxID=371196 {ECO:0000313|EMBL:KST64526.1, ECO:0000313|Proteomes:UP000053372};</t>
  </si>
  <si>
    <t xml:space="preserve"> Cyanobacteria</t>
  </si>
  <si>
    <t xml:space="preserve"> Nostocales</t>
  </si>
  <si>
    <t xml:space="preserve"> Hapalosiphonaceae</t>
  </si>
  <si>
    <t xml:space="preserve"> Mastigocoleus.</t>
  </si>
  <si>
    <t xml:space="preserve"> Cellulomonas sp. B6.</t>
  </si>
  <si>
    <t xml:space="preserve"> NCBI_TaxID=1295626 {ECO:0000313|EMBL:KSW19119.1, ECO:0000313|Proteomes:UP000054319};</t>
  </si>
  <si>
    <t xml:space="preserve"> NCBI_TaxID=1295626 {ECO:0000313|EMBL:KSW30009.1, ECO:0000313|Proteomes:UP000054319};</t>
  </si>
  <si>
    <t xml:space="preserve"> Moniliophthora roreri.</t>
  </si>
  <si>
    <t xml:space="preserve"> NCBI_TaxID=221103 {ECO:0000313|EMBL:KTB31139.1, ECO:0000313|Proteomes:UP000054988};</t>
  </si>
  <si>
    <t xml:space="preserve"> Marasmiaceae</t>
  </si>
  <si>
    <t>Moniliophthora.</t>
  </si>
  <si>
    <t xml:space="preserve"> NCBI_TaxID=221103 {ECO:0000313|EMBL:KTB31131.1, ECO:0000313|Proteomes:UP000054988};</t>
  </si>
  <si>
    <t xml:space="preserve"> NCBI_TaxID=221103 {ECO:0000313|EMBL:KTB31738.1, ECO:0000313|Proteomes:UP000054988};</t>
  </si>
  <si>
    <t xml:space="preserve"> NCBI_TaxID=221103 {ECO:0000313|EMBL:KTB42977.1, ECO:0000313|Proteomes:UP000054988};</t>
  </si>
  <si>
    <t xml:space="preserve"> Legionella brunensis.</t>
  </si>
  <si>
    <t xml:space="preserve"> NCBI_TaxID=29422 {ECO:0000313|EMBL:KTC81559.1, ECO:0000313|Proteomes:UP000054742};</t>
  </si>
  <si>
    <t xml:space="preserve"> Legionella jordanis.</t>
  </si>
  <si>
    <t xml:space="preserve"> NCBI_TaxID=456 {ECO:0000313|EMBL:KTD19109.1, ECO:0000313|Proteomes:UP000055035};</t>
  </si>
  <si>
    <t xml:space="preserve"> Legionella rubrilucens.</t>
  </si>
  <si>
    <t xml:space="preserve"> NCBI_TaxID=458 {ECO:0000313|EMBL:KTD46028.1, ECO:0000313|Proteomes:UP000054608};</t>
  </si>
  <si>
    <t xml:space="preserve"> Legionella waltersii.</t>
  </si>
  <si>
    <t xml:space="preserve"> NCBI_TaxID=66969 {ECO:0000313|EMBL:KTD76335.1, ECO:0000313|Proteomes:UP000054729};</t>
  </si>
  <si>
    <t xml:space="preserve"> NCBI_TaxID=66969 {ECO:0000313|EMBL:KTD80391.1, ECO:0000313|Proteomes:UP000054729};</t>
  </si>
  <si>
    <t xml:space="preserve"> NCBI_TaxID=66969 {ECO:0000313|EMBL:KTD83126.1, ECO:0000313|Proteomes:UP000054729};</t>
  </si>
  <si>
    <t xml:space="preserve"> Streptomyces silvensis.</t>
  </si>
  <si>
    <t xml:space="preserve"> NCBI_TaxID=1765722 {ECO:0000313|EMBL:KUF13576.1, ECO:0000313|Proteomes:UP000054804};</t>
  </si>
  <si>
    <t xml:space="preserve"> NCBI_TaxID=1765722 {ECO:0000313|EMBL:KUF15158.1, ECO:0000313|Proteomes:UP000054804};</t>
  </si>
  <si>
    <t xml:space="preserve"> NCBI_TaxID=1765722 {ECO:0000313|EMBL:KUF15206.1, ECO:0000313|Proteomes:UP000054804};</t>
  </si>
  <si>
    <t xml:space="preserve"> NCBI_TaxID=1765722 {ECO:0000313|EMBL:KUF17212.1, ECO:0000313|Proteomes:UP000054804};</t>
  </si>
  <si>
    <t xml:space="preserve"> NCBI_TaxID=1765722 {ECO:0000313|EMBL:KUF19143.1, ECO:0000313|Proteomes:UP000054804};</t>
  </si>
  <si>
    <t xml:space="preserve"> NCBI_TaxID=1765722 {ECO:0000313|EMBL:KUF19376.1, ECO:0000313|Proteomes:UP000054804};</t>
  </si>
  <si>
    <t xml:space="preserve"> Phytophthora nicotianae (Buckeye rot agent).</t>
  </si>
  <si>
    <t xml:space="preserve"> NCBI_TaxID=4790 {ECO:0000313|EMBL:KUF80629.1, ECO:0000313|Proteomes:UP000052943};</t>
  </si>
  <si>
    <t xml:space="preserve"> Phytophthora.</t>
  </si>
  <si>
    <t xml:space="preserve"> NCBI_TaxID=4790 {ECO:0000313|EMBL:KUF80621.1, ECO:0000313|Proteomes:UP000052943};</t>
  </si>
  <si>
    <t xml:space="preserve"> NCBI_TaxID=4790 {ECO:0000313|EMBL:KUF87230.1, ECO:0000313|Proteomes:UP000052943};</t>
  </si>
  <si>
    <t xml:space="preserve"> NCBI_TaxID=4790 {ECO:0000313|EMBL:KUF91429.1, ECO:0000313|Proteomes:UP000052943};</t>
  </si>
  <si>
    <t xml:space="preserve"> NCBI_TaxID=4790 {ECO:0000313|EMBL:KUF92590.1, ECO:0000313|Proteomes:UP000054636};</t>
  </si>
  <si>
    <t xml:space="preserve"> NCBI_TaxID=4790 {ECO:0000313|EMBL:KUF95889.1, ECO:0000313|Proteomes:UP000052943};</t>
  </si>
  <si>
    <t xml:space="preserve"> Pseudomonas agarici.</t>
  </si>
  <si>
    <t xml:space="preserve"> NCBI_TaxID=46677 {ECO:0000313|EMBL:AMB87483.1, ECO:0000313|Proteomes:UP000063229};</t>
  </si>
  <si>
    <t xml:space="preserve"> NCBI_TaxID=46677 {ECO:0000313|EMBL:AMB88178.1, ECO:0000313|Proteomes:UP000063229};</t>
  </si>
  <si>
    <t xml:space="preserve"> Streptomyces sp. NRRL F-5122.</t>
  </si>
  <si>
    <t xml:space="preserve"> NCBI_TaxID=1609098 {ECO:0000313|EMBL:KUJ39062.1, ECO:0000313|Proteomes:UP000054048};</t>
  </si>
  <si>
    <t xml:space="preserve"> NCBI_TaxID=1609098 {ECO:0000313|EMBL:KUJ43694.1, ECO:0000313|Proteomes:UP000054048};</t>
  </si>
  <si>
    <t xml:space="preserve"> Streptomyces albus subsp. albus.</t>
  </si>
  <si>
    <t xml:space="preserve"> NCBI_TaxID=67257 {ECO:0000313|EMBL:KUJ66234.1, ECO:0000313|Proteomes:UP000054175};</t>
  </si>
  <si>
    <t xml:space="preserve"> Streptomyces sp. NRRL F-4489.</t>
  </si>
  <si>
    <t xml:space="preserve"> NCBI_TaxID=1609095 {ECO:0000313|EMBL:KUL33836.1, ECO:0000313|Proteomes:UP000053256};</t>
  </si>
  <si>
    <t xml:space="preserve"> Actinoplanes awajinensis subsp. mycoplanecinus.</t>
  </si>
  <si>
    <t xml:space="preserve"> NCBI_TaxID=135947 {ECO:0000313|EMBL:KUL34566.1, ECO:0000313|Proteomes:UP000053244};</t>
  </si>
  <si>
    <t xml:space="preserve"> Streptomyces regalis.</t>
  </si>
  <si>
    <t xml:space="preserve"> NCBI_TaxID=68262 {ECO:0000313|EMBL:KUL37310.1, ECO:0000313|Proteomes:UP000053923};</t>
  </si>
  <si>
    <t xml:space="preserve"> NCBI_TaxID=135947 {ECO:0000313|EMBL:KUL37590.1, ECO:0000313|Proteomes:UP000053244};</t>
  </si>
  <si>
    <t xml:space="preserve"> NCBI_TaxID=135947 {ECO:0000313|EMBL:KUL37679.1, ECO:0000313|Proteomes:UP000053244};</t>
  </si>
  <si>
    <t xml:space="preserve"> NCBI_TaxID=68262 {ECO:0000313|EMBL:KUL38266.1, ECO:0000313|Proteomes:UP000053923};</t>
  </si>
  <si>
    <t xml:space="preserve"> NCBI_TaxID=68262 {ECO:0000313|EMBL:KUL41057.1, ECO:0000313|Proteomes:UP000053923};</t>
  </si>
  <si>
    <t xml:space="preserve"> Streptomyces sp. NRRL S-1521.</t>
  </si>
  <si>
    <t xml:space="preserve"> NCBI_TaxID=1609100 {ECO:0000313|EMBL:KUL52162.1, ECO:0000313|Proteomes:UP000053420};</t>
  </si>
  <si>
    <t xml:space="preserve"> NCBI_TaxID=1609100 {ECO:0000313|EMBL:KUL53410.1, ECO:0000313|Proteomes:UP000053420};</t>
  </si>
  <si>
    <t xml:space="preserve"> NCBI_TaxID=1609100 {ECO:0000313|EMBL:KUL53431.1, ECO:0000313|Proteomes:UP000053420};</t>
  </si>
  <si>
    <t xml:space="preserve"> NCBI_TaxID=1609095 {ECO:0000313|EMBL:KUL55399.1, ECO:0000313|Proteomes:UP000053256};</t>
  </si>
  <si>
    <t xml:space="preserve"> NCBI_TaxID=1609100 {ECO:0000313|EMBL:KUL59237.1, ECO:0000313|Proteomes:UP000053420};</t>
  </si>
  <si>
    <t xml:space="preserve"> NCBI_TaxID=1609100 {ECO:0000313|EMBL:KUL63360.1, ECO:0000313|Proteomes:UP000053420};</t>
  </si>
  <si>
    <t xml:space="preserve"> NCBI_TaxID=1609100 {ECO:0000313|EMBL:KUL64102.1, ECO:0000313|Proteomes:UP000053420};</t>
  </si>
  <si>
    <t xml:space="preserve"> Streptomyces sp. NRRL WC-3605.</t>
  </si>
  <si>
    <t xml:space="preserve"> NCBI_TaxID=1609103 {ECO:0000313|EMBL:KUL74536.1, ECO:0000313|Proteomes:UP000052945};</t>
  </si>
  <si>
    <t xml:space="preserve"> NCBI_TaxID=1609103 {ECO:0000313|EMBL:KUL75351.1, ECO:0000313|Proteomes:UP000052945};</t>
  </si>
  <si>
    <t xml:space="preserve"> NCBI_TaxID=1609103 {ECO:0000313|EMBL:KUL79485.1, ECO:0000313|Proteomes:UP000052945};</t>
  </si>
  <si>
    <t xml:space="preserve"> NCBI_TaxID=1609103 {ECO:0000313|EMBL:KUL79044.1, ECO:0000313|Proteomes:UP000052945};</t>
  </si>
  <si>
    <t xml:space="preserve"> Janthinobacterium sp. B9-8.</t>
  </si>
  <si>
    <t xml:space="preserve"> NCBI_TaxID=1236179 {ECO:0000313|EMBL:AMC33258.1, ECO:0000313|Proteomes:UP000069577};</t>
  </si>
  <si>
    <t xml:space="preserve"> Aspergillus niger.</t>
  </si>
  <si>
    <t xml:space="preserve"> NCBI_TaxID=5061 {ECO:0000313|EMBL:GAQ36085.1, ECO:0000313|Proteomes:UP000068243};</t>
  </si>
  <si>
    <t xml:space="preserve"> NCBI_TaxID=68262 {ECO:0000313|EMBL:KUL23853.1, ECO:0000313|Proteomes:UP000053923};</t>
  </si>
  <si>
    <t xml:space="preserve"> NCBI_TaxID=135947 {ECO:0000313|EMBL:KUL24044.1, ECO:0000313|Proteomes:UP000053244};</t>
  </si>
  <si>
    <t xml:space="preserve"> NCBI_TaxID=135947 {ECO:0000313|EMBL:KUL28487.1, ECO:0000313|Proteomes:UP000053244};</t>
  </si>
  <si>
    <t xml:space="preserve"> NCBI_TaxID=68262 {ECO:0000313|EMBL:KUL31140.1, ECO:0000313|Proteomes:UP000053923};</t>
  </si>
  <si>
    <t xml:space="preserve"> Rheinheimera sp. EpRS3.</t>
  </si>
  <si>
    <t xml:space="preserve"> NCBI_TaxID=1712383 {ECO:0000313|EMBL:KUM52080.1, ECO:0000313|Proteomes:UP000054239};</t>
  </si>
  <si>
    <t xml:space="preserve"> Penicillium freii.</t>
  </si>
  <si>
    <t xml:space="preserve"> NCBI_TaxID=48697 {ECO:0000313|EMBL:KUM57852.1, ECO:0000313|Proteomes:UP000055045};</t>
  </si>
  <si>
    <t xml:space="preserve"> NCBI_TaxID=48697 {ECO:0000313|EMBL:KUM59293.1, ECO:0000313|Proteomes:UP000055045};</t>
  </si>
  <si>
    <t xml:space="preserve"> NCBI_TaxID=48697 {ECO:0000313|EMBL:KUM65260.1, ECO:0000313|Proteomes:UP000055045};</t>
  </si>
  <si>
    <t xml:space="preserve"> Streptomyces cellostaticus.</t>
  </si>
  <si>
    <t xml:space="preserve"> NCBI_TaxID=67285 {ECO:0000313|EMBL:KUM94545.1, ECO:0000313|Proteomes:UP000054241};</t>
  </si>
  <si>
    <t xml:space="preserve"> NCBI_TaxID=67285 {ECO:0000313|EMBL:KUM96106.1, ECO:0000313|Proteomes:UP000054241};</t>
  </si>
  <si>
    <t xml:space="preserve"> Streptomyces yokosukanensis.</t>
  </si>
  <si>
    <t xml:space="preserve"> NCBI_TaxID=67386 {ECO:0000313|EMBL:KUN00862.1, ECO:0000313|Proteomes:UP000053127};</t>
  </si>
  <si>
    <t xml:space="preserve"> NCBI_TaxID=67386 {ECO:0000313|EMBL:KUN01386.1, ECO:0000313|Proteomes:UP000053127};</t>
  </si>
  <si>
    <t xml:space="preserve"> NCBI_TaxID=67386 {ECO:0000313|EMBL:KUN04905.1, ECO:0000313|Proteomes:UP000053127};</t>
  </si>
  <si>
    <t xml:space="preserve"> Streptomyces longwoodensis.</t>
  </si>
  <si>
    <t xml:space="preserve"> NCBI_TaxID=68231 {ECO:0000313|EMBL:KUN33325.1, ECO:0000313|Proteomes:UP000053271};</t>
  </si>
  <si>
    <t xml:space="preserve"> NCBI_TaxID=68231 {ECO:0000313|EMBL:KUN36648.1, ECO:0000313|Proteomes:UP000053271};</t>
  </si>
  <si>
    <t xml:space="preserve"> NCBI_TaxID=68231 {ECO:0000313|EMBL:KUN37147.1, ECO:0000313|Proteomes:UP000053271};</t>
  </si>
  <si>
    <t xml:space="preserve"> NCBI_TaxID=68231 {ECO:0000313|EMBL:KUN40193.1, ECO:0000313|Proteomes:UP000053271};</t>
  </si>
  <si>
    <t xml:space="preserve"> NCBI_TaxID=68231 {ECO:0000313|EMBL:KUN40355.1, ECO:0000313|Proteomes:UP000053271};</t>
  </si>
  <si>
    <t xml:space="preserve"> Streptomyces griseoruber.</t>
  </si>
  <si>
    <t xml:space="preserve"> NCBI_TaxID=1943 {ECO:0000313|EMBL:KUN84037.1, ECO:0000313|Proteomes:UP000052982};</t>
  </si>
  <si>
    <t xml:space="preserve"> Streptomyces bungoensis.</t>
  </si>
  <si>
    <t xml:space="preserve"> NCBI_TaxID=285568 {ECO:0000313|EMBL:KUN84337.1, ECO:0000313|Proteomes:UP000053024};</t>
  </si>
  <si>
    <t xml:space="preserve"> NCBI_TaxID=1943 {ECO:0000313|EMBL:KUN88670.1, ECO:0000313|Proteomes:UP000052982};</t>
  </si>
  <si>
    <t xml:space="preserve"> NCBI_TaxID=285568 {ECO:0000313|EMBL:KUN90168.1, ECO:0000313|Proteomes:UP000053024};</t>
  </si>
  <si>
    <t xml:space="preserve"> Streptomyces sp. RV15.</t>
  </si>
  <si>
    <t xml:space="preserve"> NCBI_TaxID=909626 {ECO:0000313|EMBL:KUO16348.1, ECO:0000313|Proteomes:UP000053260};</t>
  </si>
  <si>
    <t xml:space="preserve"> NCBI_TaxID=909626 {ECO:0000313|EMBL:KUO20313.1, ECO:0000313|Proteomes:UP000053260};</t>
  </si>
  <si>
    <t xml:space="preserve"> Burkholderia singularis.</t>
  </si>
  <si>
    <t xml:space="preserve"> NCBI_TaxID=1503053 {ECO:0000313|EMBL:KVE23759.1, ECO:0000313|Proteomes:UP000062788};</t>
  </si>
  <si>
    <t>Burkholderiaceae</t>
  </si>
  <si>
    <t xml:space="preserve"> Burkholderia</t>
  </si>
  <si>
    <t xml:space="preserve"> pseudomallei group.</t>
  </si>
  <si>
    <t xml:space="preserve"> Lysobacter capsici AZ78.</t>
  </si>
  <si>
    <t xml:space="preserve"> NCBI_TaxID=1444315 {ECO:0000313|EMBL:KWS06054.1, ECO:0000313|Proteomes:UP000023435};</t>
  </si>
  <si>
    <t xml:space="preserve"> NCBI_TaxID=1444315 {ECO:0000313|EMBL:KWS06055.1, ECO:0000313|Proteomes:UP000023435};</t>
  </si>
  <si>
    <t xml:space="preserve"> Micromonospora rifamycinica.</t>
  </si>
  <si>
    <t xml:space="preserve"> NCBI_TaxID=291594 {ECO:0000313|EMBL:KWV29433.1, ECO:0000313|Proteomes:UP000063460};</t>
  </si>
  <si>
    <t xml:space="preserve"> NCBI_TaxID=291594 {ECO:0000313|EMBL:KWV32383.1, ECO:0000313|Proteomes:UP000063460};</t>
  </si>
  <si>
    <t xml:space="preserve"> NCBI_TaxID=291594 {ECO:0000313|EMBL:KWV32778.1, ECO:0000313|Proteomes:UP000063460};</t>
  </si>
  <si>
    <t xml:space="preserve"> Streptomyces kanasensis.</t>
  </si>
  <si>
    <t xml:space="preserve"> NCBI_TaxID=936756 {ECO:0000313|EMBL:KUH40730.1, ECO:0000313|Proteomes:UP000054011};</t>
  </si>
  <si>
    <t xml:space="preserve"> NCBI_TaxID=67285 {ECO:0000313|EMBL:KUM91803.1, ECO:0000313|Proteomes:UP000054241};</t>
  </si>
  <si>
    <t xml:space="preserve"> NCBI_TaxID=67285 {ECO:0000313|EMBL:KUM96048.1, ECO:0000313|Proteomes:UP000054241};</t>
  </si>
  <si>
    <t xml:space="preserve"> NCBI_TaxID=68231 {ECO:0000313|EMBL:KUN33204.1, ECO:0000313|Proteomes:UP000053271};</t>
  </si>
  <si>
    <t xml:space="preserve"> NCBI_TaxID=1943 {ECO:0000313|EMBL:KUN82273.1, ECO:0000313|Proteomes:UP000052982};</t>
  </si>
  <si>
    <t xml:space="preserve"> NCBI_TaxID=285568 {ECO:0000313|EMBL:KUN83128.1, ECO:0000313|Proteomes:UP000053024};</t>
  </si>
  <si>
    <t xml:space="preserve"> NCBI_TaxID=909626 {ECO:0000313|EMBL:KUO19112.1, ECO:0000313|Proteomes:UP000053260};</t>
  </si>
  <si>
    <t xml:space="preserve"> NCBI_TaxID=909626 {ECO:0000313|EMBL:KUO20869.1, ECO:0000313|Proteomes:UP000053260};</t>
  </si>
  <si>
    <t xml:space="preserve"> NCBI_TaxID=291594 {ECO:0000313|EMBL:KWV34174.1, ECO:0000313|Proteomes:UP000063460};</t>
  </si>
  <si>
    <t xml:space="preserve"> NCBI_TaxID=291594 {ECO:0000313|EMBL:KWV34267.1, ECO:0000313|Proteomes:UP000063460};</t>
  </si>
  <si>
    <t xml:space="preserve"> NCBI_TaxID=68231 {ECO:0000313|EMBL:KUN39447.1, ECO:0000313|Proteomes:UP000053271};</t>
  </si>
  <si>
    <t xml:space="preserve"> NCBI_TaxID=285568 {ECO:0000313|EMBL:KUN81495.1, ECO:0000313|Proteomes:UP000053024};</t>
  </si>
  <si>
    <t xml:space="preserve"> NCBI_TaxID=1943 {ECO:0000313|EMBL:KUN89291.1, ECO:0000313|Proteomes:UP000052982};</t>
  </si>
  <si>
    <t xml:space="preserve"> NCBI_TaxID=285568 {ECO:0000313|EMBL:KUN90225.1, ECO:0000313|Proteomes:UP000053024};</t>
  </si>
  <si>
    <t xml:space="preserve"> Frondihabitans sp. PAMC 28766.</t>
  </si>
  <si>
    <t xml:space="preserve"> NCBI_TaxID=1795630 {ECO:0000313|EMBL:AMM20416.1, ECO:0000313|Proteomes:UP000070552};</t>
  </si>
  <si>
    <t>Frondihabitans.</t>
  </si>
  <si>
    <t xml:space="preserve"> Sarcoptes scabiei (Itch mite) (Acarus scabiei).</t>
  </si>
  <si>
    <t xml:space="preserve"> NCBI_TaxID=52283 {ECO:0000313|EMBL:KPM09458.1, ECO:0000313|Proteomes:UP000070412};</t>
  </si>
  <si>
    <t>Acari</t>
  </si>
  <si>
    <t xml:space="preserve"> Acariformes</t>
  </si>
  <si>
    <t xml:space="preserve"> Sarcoptiformes</t>
  </si>
  <si>
    <t xml:space="preserve"> Astigmata</t>
  </si>
  <si>
    <t xml:space="preserve"> Psoroptidia</t>
  </si>
  <si>
    <t>Sarcoptoidea</t>
  </si>
  <si>
    <t xml:space="preserve"> Sarcoptidae</t>
  </si>
  <si>
    <t xml:space="preserve"> Sarcoptinae</t>
  </si>
  <si>
    <t xml:space="preserve"> Sarcoptes.</t>
  </si>
  <si>
    <t xml:space="preserve"> Enterovibrio coralii.</t>
  </si>
  <si>
    <t xml:space="preserve"> NCBI_TaxID=294935 {ECO:0000313|EMBL:KXF80841.1, ECO:0000313|Proteomes:UP000070529};</t>
  </si>
  <si>
    <t xml:space="preserve"> Enterovibrio.</t>
  </si>
  <si>
    <t xml:space="preserve"> Penicillium patulum (Penicillium griseofulvum).</t>
  </si>
  <si>
    <t xml:space="preserve"> NCBI_TaxID=5078 {ECO:0000313|EMBL:KXG49098.1, ECO:0000313|Proteomes:UP000070168};</t>
  </si>
  <si>
    <t xml:space="preserve"> NCBI_TaxID=5078 {ECO:0000313|EMBL:KXG50481.1, ECO:0000313|Proteomes:UP000070168};</t>
  </si>
  <si>
    <t xml:space="preserve"> NCBI_TaxID=5078 {ECO:0000313|EMBL:KXG50642.1, ECO:0000313|Proteomes:UP000070168};</t>
  </si>
  <si>
    <t xml:space="preserve"> Colletotrichum nymphaeae SA-01.</t>
  </si>
  <si>
    <t xml:space="preserve"> NCBI_TaxID=1460502 {ECO:0000313|EMBL:KXH40494.1, ECO:0000313|Proteomes:UP000070054};</t>
  </si>
  <si>
    <t xml:space="preserve"> NCBI_TaxID=1460502 {ECO:0000313|EMBL:KXH42091.1, ECO:0000313|Proteomes:UP000070054};</t>
  </si>
  <si>
    <t xml:space="preserve"> NCBI_TaxID=1460502 {ECO:0000313|EMBL:KXH49608.1, ECO:0000313|Proteomes:UP000070054};</t>
  </si>
  <si>
    <t xml:space="preserve"> Colletotrichum salicis.</t>
  </si>
  <si>
    <t xml:space="preserve"> NCBI_TaxID=1209931 {ECO:0000313|EMBL:KXH56423.1, ECO:0000313|Proteomes:UP000070121};</t>
  </si>
  <si>
    <t xml:space="preserve"> NCBI_TaxID=1209931 {ECO:0000313|EMBL:KXH56748.1, ECO:0000313|Proteomes:UP000070121};</t>
  </si>
  <si>
    <t xml:space="preserve"> NCBI_TaxID=1460502 {ECO:0000313|EMBL:KXH62610.1, ECO:0000313|Proteomes:UP000070054};</t>
  </si>
  <si>
    <t xml:space="preserve"> NCBI_TaxID=1209931 {ECO:0000313|EMBL:KXH65586.1, ECO:0000313|Proteomes:UP000070121};</t>
  </si>
  <si>
    <t xml:space="preserve"> NCBI_TaxID=1209931 {ECO:0000313|EMBL:KXH67368.1, ECO:0000313|Proteomes:UP000070121};</t>
  </si>
  <si>
    <t xml:space="preserve"> Microdochium bolleyi.</t>
  </si>
  <si>
    <t xml:space="preserve"> NCBI_TaxID=196109 {ECO:0000313|EMBL:KXJ93357.1, ECO:0000313|Proteomes:UP000070501};</t>
  </si>
  <si>
    <t xml:space="preserve"> Xylariomycetidae</t>
  </si>
  <si>
    <t xml:space="preserve"> Xylariales</t>
  </si>
  <si>
    <t xml:space="preserve"> Microdochiaceae</t>
  </si>
  <si>
    <t>Microdochium.</t>
  </si>
  <si>
    <t xml:space="preserve"> NCBI_TaxID=196109 {ECO:0000313|EMBL:KXJ97354.1, ECO:0000313|Proteomes:UP000070501};</t>
  </si>
  <si>
    <t xml:space="preserve"> Micromonospora rosaria.</t>
  </si>
  <si>
    <t xml:space="preserve"> NCBI_TaxID=47874 {ECO:0000313|EMBL:KXK58128.1, ECO:0000313|Proteomes:UP000070620};</t>
  </si>
  <si>
    <t xml:space="preserve"> NCBI_TaxID=47874 {ECO:0000313|EMBL:KXK59556.1, ECO:0000313|Proteomes:UP000070620};</t>
  </si>
  <si>
    <t xml:space="preserve"> NCBI_TaxID=47874 {ECO:0000313|EMBL:KXK62058.1, ECO:0000313|Proteomes:UP000070620};</t>
  </si>
  <si>
    <t xml:space="preserve"> Conidiobolus coronatus (strain ATCC 28846 / CBS 209.66 / NRRL 28638) (Delacroixia coronata).</t>
  </si>
  <si>
    <t xml:space="preserve"> NCBI_TaxID=796925 {ECO:0000313|EMBL:KXN67570.1, ECO:0000313|Proteomes:UP000070444};</t>
  </si>
  <si>
    <t xml:space="preserve"> Zoopagomycota</t>
  </si>
  <si>
    <t xml:space="preserve"> Entomophthoromycotina</t>
  </si>
  <si>
    <t>Entomophthoromycetes</t>
  </si>
  <si>
    <t xml:space="preserve"> Entomophthorales</t>
  </si>
  <si>
    <t xml:space="preserve"> Ancylistaceae</t>
  </si>
  <si>
    <t xml:space="preserve"> Conidiobolus.</t>
  </si>
  <si>
    <t xml:space="preserve"> NCBI_TaxID=796925 {ECO:0000313|EMBL:KXN67497.1, ECO:0000313|Proteomes:UP000070444};</t>
  </si>
  <si>
    <t xml:space="preserve"> NCBI_TaxID=796925 {ECO:0000313|EMBL:KXN68103.1, ECO:0000313|Proteomes:UP000070444};</t>
  </si>
  <si>
    <t xml:space="preserve"> NCBI_TaxID=796925 {ECO:0000313|EMBL:KXN73599.1, ECO:0000313|Proteomes:UP000070444};</t>
  </si>
  <si>
    <t xml:space="preserve"> NCBI_TaxID=796925 {ECO:0000313|EMBL:KXN74877.1, ECO:0000313|Proteomes:UP000070444};</t>
  </si>
  <si>
    <t xml:space="preserve"> Leucoagaricus sp. SymC.cos.</t>
  </si>
  <si>
    <t xml:space="preserve"> NCBI_TaxID=1714833 {ECO:0000313|EMBL:KXN83778.1, ECO:0000313|Proteomes:UP000070249};</t>
  </si>
  <si>
    <t xml:space="preserve"> Agaricaceae</t>
  </si>
  <si>
    <t>Leucoagaricus.</t>
  </si>
  <si>
    <t xml:space="preserve"> Gonapodya prolifera JEL478.</t>
  </si>
  <si>
    <t xml:space="preserve"> NCBI_TaxID=1344416 {ECO:0000313|EMBL:KXS19463.1, ECO:0000313|Proteomes:UP000070544};</t>
  </si>
  <si>
    <t xml:space="preserve"> Monoblepharidomycetes</t>
  </si>
  <si>
    <t>Monoblepharidales</t>
  </si>
  <si>
    <t xml:space="preserve"> Gonapodyaceae</t>
  </si>
  <si>
    <t xml:space="preserve"> Gonapodya.</t>
  </si>
  <si>
    <t xml:space="preserve"> NCBI_TaxID=1344416 {ECO:0000313|EMBL:KXS20385.1, ECO:0000313|Proteomes:UP000070544};</t>
  </si>
  <si>
    <t xml:space="preserve"> Mycosphaerella eumusae.</t>
  </si>
  <si>
    <t xml:space="preserve"> NCBI_TaxID=321146 {ECO:0000313|EMBL:KXS96251.1, ECO:0000313|Proteomes:UP000070133};</t>
  </si>
  <si>
    <t xml:space="preserve"> Capnodiales</t>
  </si>
  <si>
    <t xml:space="preserve"> Mycosphaerellaceae</t>
  </si>
  <si>
    <t>Mycosphaerella.</t>
  </si>
  <si>
    <t xml:space="preserve"> Microbulbifer thermotolerans.</t>
  </si>
  <si>
    <t xml:space="preserve"> NCBI_TaxID=252514 {ECO:0000313|EMBL:AMX02527.1, ECO:0000313|Proteomes:UP000076077};</t>
  </si>
  <si>
    <t xml:space="preserve"> Cellvibrionales</t>
  </si>
  <si>
    <t>Microbulbiferaceae</t>
  </si>
  <si>
    <t xml:space="preserve"> Microbulbifer.</t>
  </si>
  <si>
    <t xml:space="preserve"> NCBI_TaxID=252514 {ECO:0000313|EMBL:AMX03411.1, ECO:0000313|Proteomes:UP000076077};</t>
  </si>
  <si>
    <t xml:space="preserve"> Terrimicrobium sacchariphilum.</t>
  </si>
  <si>
    <t xml:space="preserve"> NCBI_TaxID=690879 {ECO:0000313|EMBL:GAT33330.1, ECO:0000313|Proteomes:UP000076023};</t>
  </si>
  <si>
    <t xml:space="preserve"> Verrucomicrobia</t>
  </si>
  <si>
    <t xml:space="preserve"> Spartobacteria</t>
  </si>
  <si>
    <t xml:space="preserve"> Terrimicrobium.</t>
  </si>
  <si>
    <t xml:space="preserve"> Acidomyces richmondensis BFW.</t>
  </si>
  <si>
    <t xml:space="preserve"> NCBI_TaxID=766039 {ECO:0000313|EMBL:KYG48393.1, ECO:0000313|Proteomes:UP000075602};</t>
  </si>
  <si>
    <t xml:space="preserve"> Acidomyces.</t>
  </si>
  <si>
    <t xml:space="preserve"> Magnaporthe oryzae (strain 70-15 / ATCC MYA-4617 / FGSC 8958) (Rice blast fungus) (Pyricularia oryzae).</t>
  </si>
  <si>
    <t xml:space="preserve"> NCBI_TaxID=242507 {ECO:0000313|EMBL:KYQ30499.1, ECO:0000313|Proteomes:UP000009058};</t>
  </si>
  <si>
    <t>Magnaporthe.</t>
  </si>
  <si>
    <t xml:space="preserve"> Hypsizygus marmoreus (White beech mushroom) (Agaricus marmoreus).</t>
  </si>
  <si>
    <t xml:space="preserve"> NCBI_TaxID=39966 {ECO:0000313|EMBL:KYQ32821.1, ECO:0000313|Proteomes:UP000076154};</t>
  </si>
  <si>
    <t xml:space="preserve"> Lyophyllaceae</t>
  </si>
  <si>
    <t>Hypsizygus.</t>
  </si>
  <si>
    <t xml:space="preserve"> Trachymyrmex zeteki.</t>
  </si>
  <si>
    <t xml:space="preserve"> NCBI_TaxID=64791 {ECO:0000313|EMBL:KYQ47402.1, ECO:0000313|Proteomes:UP000075809};</t>
  </si>
  <si>
    <t xml:space="preserve"> Myrmicinae</t>
  </si>
  <si>
    <t xml:space="preserve"> Trachymyrmex.</t>
  </si>
  <si>
    <t xml:space="preserve"> NCBI_TaxID=64791 {ECO:0000313|EMBL:KYQ47597.1, ECO:0000313|Proteomes:UP000075809};</t>
  </si>
  <si>
    <t xml:space="preserve"> NCBI_TaxID=64791 {ECO:0000313|EMBL:KYQ47596.1, ECO:0000313|Proteomes:UP000075809};</t>
  </si>
  <si>
    <t xml:space="preserve"> NCBI_TaxID=64791 {ECO:0000313|EMBL:KYQ59502.1, ECO:0000313|Proteomes:UP000075809};</t>
  </si>
  <si>
    <t xml:space="preserve"> NCBI_TaxID=64791 {ECO:0000313|EMBL:KYQ59933.1, ECO:0000313|Proteomes:UP000075809};</t>
  </si>
  <si>
    <t xml:space="preserve"> Tieghemostelium lacteum.</t>
  </si>
  <si>
    <t xml:space="preserve"> NCBI_TaxID=361077 {ECO:0000313|EMBL:KYQ89019.1, ECO:0000313|Proteomes:UP000076078};</t>
  </si>
  <si>
    <t xml:space="preserve"> Amoebozoa</t>
  </si>
  <si>
    <t xml:space="preserve"> Mycetozoa</t>
  </si>
  <si>
    <t xml:space="preserve"> Dictyostelids</t>
  </si>
  <si>
    <t xml:space="preserve"> Dictyosteliales</t>
  </si>
  <si>
    <t>Raperosteliaceae</t>
  </si>
  <si>
    <t xml:space="preserve"> Tieghemostelium.</t>
  </si>
  <si>
    <t xml:space="preserve"> NCBI_TaxID=361077 {ECO:0000313|EMBL:KYQ90560.1, ECO:0000313|Proteomes:UP000076078};</t>
  </si>
  <si>
    <t xml:space="preserve"> NCBI_TaxID=361077 {ECO:0000313|EMBL:KYQ90758.1, ECO:0000313|Proteomes:UP000076078};</t>
  </si>
  <si>
    <t xml:space="preserve"> Dufourea novaeangliae.</t>
  </si>
  <si>
    <t xml:space="preserve"> NCBI_TaxID=178035 {ECO:0000313|EMBL:KZC04965.1, ECO:0000313|Proteomes:UP000076502};</t>
  </si>
  <si>
    <t xml:space="preserve"> Halictidae</t>
  </si>
  <si>
    <t xml:space="preserve"> Rophitinae</t>
  </si>
  <si>
    <t xml:space="preserve"> Dufourea.</t>
  </si>
  <si>
    <t xml:space="preserve"> NCBI_TaxID=178035 {ECO:0000313|EMBL:KZC14700.1, ECO:0000313|Proteomes:UP000076502};</t>
  </si>
  <si>
    <t xml:space="preserve"> NCBI_TaxID=178035 {ECO:0000313|EMBL:KZC14930.1, ECO:0000313|Proteomes:UP000076502};</t>
  </si>
  <si>
    <t xml:space="preserve"> Atta cephalotes (Leafcutter ant).</t>
  </si>
  <si>
    <t xml:space="preserve"> NCBI_TaxID=12957 {ECO:0000313|EnsemblMetazoa:XP_012054317.1};</t>
  </si>
  <si>
    <t xml:space="preserve"> Atta.</t>
  </si>
  <si>
    <t xml:space="preserve"> NCBI_TaxID=12957 {ECO:0000313|EnsemblMetazoa:XP_012055567.1};</t>
  </si>
  <si>
    <t xml:space="preserve"> NCBI_TaxID=12957 {ECO:0000313|EnsemblMetazoa:XP_012056207.1};</t>
  </si>
  <si>
    <t xml:space="preserve"> NCBI_TaxID=12957 {ECO:0000313|EnsemblMetazoa:XP_012062519.1};</t>
  </si>
  <si>
    <t xml:space="preserve"> Isoptericola dokdonensis DS-3.</t>
  </si>
  <si>
    <t xml:space="preserve"> NCBI_TaxID=1300344 {ECO:0000313|EMBL:ANC30363.1, ECO:0000313|Proteomes:UP000076794};</t>
  </si>
  <si>
    <t>Isoptericola.</t>
  </si>
  <si>
    <t xml:space="preserve"> NCBI_TaxID=1300344 {ECO:0000313|EMBL:ANC29674.1, ECO:0000313|Proteomes:UP000076794};</t>
  </si>
  <si>
    <t xml:space="preserve"> Planomonospora sphaerica.</t>
  </si>
  <si>
    <t xml:space="preserve"> NCBI_TaxID=161355 {ECO:0000313|EMBL:GAT70355.1, ECO:0000313|Proteomes:UP000077701};</t>
  </si>
  <si>
    <t xml:space="preserve"> Streptosporangiaceae</t>
  </si>
  <si>
    <t>Planomonospora.</t>
  </si>
  <si>
    <t xml:space="preserve"> Colletotrichum tofieldiae.</t>
  </si>
  <si>
    <t xml:space="preserve"> NCBI_TaxID=708197 {ECO:0000313|EMBL:KZL78418.1, ECO:0000313|Proteomes:UP000076552};</t>
  </si>
  <si>
    <t xml:space="preserve"> Paenibacillus antarcticus.</t>
  </si>
  <si>
    <t xml:space="preserve"> NCBI_TaxID=253703 {ECO:0000313|EMBL:OAB46765.1, ECO:0000313|Proteomes:UP000077355};</t>
  </si>
  <si>
    <t xml:space="preserve"> NCBI_TaxID=35525 {ECO:0000313|EMBL:KZS18264.1, ECO:0000313|Proteomes:UP000076858};</t>
  </si>
  <si>
    <t xml:space="preserve"> NCBI_TaxID=35525 {ECO:0000313|EMBL:KZS18349.1, ECO:0000313|Proteomes:UP000076858};</t>
  </si>
  <si>
    <t xml:space="preserve"> NCBI_TaxID=35525 {ECO:0000313|EMBL:KZS18350.1, ECO:0000313|Proteomes:UP000076858};</t>
  </si>
  <si>
    <t xml:space="preserve"> NCBI_TaxID=35525 {ECO:0000313|EMBL:KZS21210.1, ECO:0000313|Proteomes:UP000076858};</t>
  </si>
  <si>
    <t xml:space="preserve"> Aquimarina aggregata.</t>
  </si>
  <si>
    <t xml:space="preserve"> NCBI_TaxID=1642818 {ECO:0000313|EMBL:KZS42733.1, ECO:0000313|Proteomes:UP000076715};</t>
  </si>
  <si>
    <t xml:space="preserve"> Didymella rabiei (Chickpea ascochyta blight fungus) (Mycosphaerella rabiei).</t>
  </si>
  <si>
    <t xml:space="preserve"> NCBI_TaxID=5454 {ECO:0000313|EMBL:KZM23951.1, ECO:0000313|Proteomes:UP000076837};</t>
  </si>
  <si>
    <t>Didymellaceae</t>
  </si>
  <si>
    <t xml:space="preserve"> Ascochyta.</t>
  </si>
  <si>
    <t xml:space="preserve"> NCBI_TaxID=5454 {ECO:0000313|EMBL:KZM26691.1, ECO:0000313|Proteomes:UP000076837};</t>
  </si>
  <si>
    <t xml:space="preserve"> NCBI_TaxID=5454 {ECO:0000313|EMBL:KZM28738.1, ECO:0000313|Proteomes:UP000076837};</t>
  </si>
  <si>
    <t xml:space="preserve"> Nocardia terpenica.</t>
  </si>
  <si>
    <t xml:space="preserve"> NCBI_TaxID=455432 {ECO:0000313|EMBL:KZM69736.1, ECO:0000313|Proteomes:UP000076512};</t>
  </si>
  <si>
    <t xml:space="preserve"> NCBI_TaxID=455432 {ECO:0000313|EMBL:KZM69737.1, ECO:0000313|Proteomes:UP000076512};</t>
  </si>
  <si>
    <t xml:space="preserve"> NCBI_TaxID=455432 {ECO:0000313|EMBL:KZM70002.1, ECO:0000313|Proteomes:UP000076512};</t>
  </si>
  <si>
    <t xml:space="preserve"> NCBI_TaxID=35525 {ECO:0000313|EMBL:KZS04520.1, ECO:0000313|Proteomes:UP000076858};</t>
  </si>
  <si>
    <t xml:space="preserve"> NCBI_TaxID=35525 {ECO:0000313|EMBL:KZS10585.1, ECO:0000313|Proteomes:UP000076858};</t>
  </si>
  <si>
    <t xml:space="preserve"> NCBI_TaxID=35525 {ECO:0000313|EMBL:KZS12833.1, ECO:0000313|Proteomes:UP000076858};</t>
  </si>
  <si>
    <t xml:space="preserve"> NCBI_TaxID=35525 {ECO:0000313|EMBL:KZS12834.1, ECO:0000313|Proteomes:UP000076858};</t>
  </si>
  <si>
    <t xml:space="preserve"> NCBI_TaxID=35525 {ECO:0000313|EMBL:KZS14135.1, ECO:0000313|Proteomes:UP000076858};</t>
  </si>
  <si>
    <t xml:space="preserve"> Exidia glandulosa HHB12029.</t>
  </si>
  <si>
    <t xml:space="preserve"> NCBI_TaxID=1314781 {ECO:0000313|EMBL:KZV93021.1, ECO:0000313|Proteomes:UP000077266};</t>
  </si>
  <si>
    <t xml:space="preserve"> Auriculariales</t>
  </si>
  <si>
    <t xml:space="preserve"> Exidiaceae</t>
  </si>
  <si>
    <t xml:space="preserve"> Exidia.</t>
  </si>
  <si>
    <t xml:space="preserve"> NCBI_TaxID=1314781 {ECO:0000313|EMBL:KZV99119.1, ECO:0000313|Proteomes:UP000077266};</t>
  </si>
  <si>
    <t xml:space="preserve"> NCBI_TaxID=708197 {ECO:0000313|EMBL:KZL64112.1, ECO:0000313|Proteomes:UP000076552};</t>
  </si>
  <si>
    <t xml:space="preserve"> NCBI_TaxID=708197 {ECO:0000313|EMBL:KZL64856.1, ECO:0000313|Proteomes:UP000076552};</t>
  </si>
  <si>
    <t xml:space="preserve"> NCBI_TaxID=708197 {ECO:0000313|EMBL:KZL75359.1, ECO:0000313|Proteomes:UP000076552};</t>
  </si>
  <si>
    <t xml:space="preserve"> Colletotrichum incanum.</t>
  </si>
  <si>
    <t xml:space="preserve"> NCBI_TaxID=1573173 {ECO:0000313|EMBL:KZL79123.1, ECO:0000313|Proteomes:UP000076584};</t>
  </si>
  <si>
    <t xml:space="preserve"> NCBI_TaxID=1573173 {ECO:0000313|EMBL:KZL81420.1, ECO:0000313|Proteomes:UP000076584};</t>
  </si>
  <si>
    <t xml:space="preserve"> NCBI_TaxID=1573173 {ECO:0000313|EMBL:KZL82471.1, ECO:0000313|Proteomes:UP000076584};</t>
  </si>
  <si>
    <t xml:space="preserve"> NCBI_TaxID=1573173 {ECO:0000313|EMBL:KZL82574.1, ECO:0000313|Proteomes:UP000076584};</t>
  </si>
  <si>
    <t xml:space="preserve"> Burkholderia sp. OLGA172.</t>
  </si>
  <si>
    <t xml:space="preserve"> NCBI_TaxID=1804984 {ECO:0000313|EMBL:ANB74777.1, ECO:0000313|Proteomes:UP000076852};</t>
  </si>
  <si>
    <t xml:space="preserve"> Burkholderia.</t>
  </si>
  <si>
    <t xml:space="preserve"> Sporothrix insectorum RCEF 264.</t>
  </si>
  <si>
    <t xml:space="preserve"> NCBI_TaxID=1081102 {ECO:0000313|EMBL:OAA65683.1, ECO:0000313|Proteomes:UP000076874};</t>
  </si>
  <si>
    <t xml:space="preserve"> Ophiostomatales</t>
  </si>
  <si>
    <t xml:space="preserve"> Ophiostomataceae</t>
  </si>
  <si>
    <t>Sporothrix.</t>
  </si>
  <si>
    <t xml:space="preserve"> NCBI_TaxID=1081102 {ECO:0000313|EMBL:OAA68268.1, ECO:0000313|Proteomes:UP000076874};</t>
  </si>
  <si>
    <t xml:space="preserve"> NCBI_TaxID=1300344 {ECO:0000313|EMBL:ANC30711.1, ECO:0000313|Proteomes:UP000076794};</t>
  </si>
  <si>
    <t xml:space="preserve"> NCBI_TaxID=253703 {ECO:0000313|EMBL:OAB46771.1, ECO:0000313|Proteomes:UP000077355};</t>
  </si>
  <si>
    <t xml:space="preserve"> NCBI_TaxID=253703 {ECO:0000313|EMBL:OAB46976.1, ECO:0000313|Proteomes:UP000077355};</t>
  </si>
  <si>
    <t xml:space="preserve"> NCBI_TaxID=253703 {ECO:0000313|EMBL:OAB48613.1, ECO:0000313|Proteomes:UP000077355};</t>
  </si>
  <si>
    <t xml:space="preserve"> Streptomyces sp. F-3.</t>
  </si>
  <si>
    <t xml:space="preserve"> NCBI_TaxID=1840095 {ECO:0000313|EMBL:GAT79482.1, ECO:0000313|Proteomes:UP000078145};</t>
  </si>
  <si>
    <t xml:space="preserve"> NCBI_TaxID=1840095 {ECO:0000313|EMBL:GAT84054.1, ECO:0000313|Proteomes:UP000078145};</t>
  </si>
  <si>
    <t xml:space="preserve"> NCBI_TaxID=161355 {ECO:0000313|EMBL:GAT67331.1, ECO:0000313|Proteomes:UP000077701};</t>
  </si>
  <si>
    <t xml:space="preserve"> NCBI_TaxID=161355 {ECO:0000313|EMBL:GAT67420.1, ECO:0000313|Proteomes:UP000077701};</t>
  </si>
  <si>
    <t xml:space="preserve"> NCBI_TaxID=161355 {ECO:0000313|EMBL:GAT69099.1, ECO:0000313|Proteomes:UP000077701};</t>
  </si>
  <si>
    <t xml:space="preserve"> NCBI_TaxID=161355 {ECO:0000313|EMBL:GAT70858.1, ECO:0000313|Proteomes:UP000077701};</t>
  </si>
  <si>
    <t xml:space="preserve"> Paenibacillus bovis.</t>
  </si>
  <si>
    <t xml:space="preserve"> NCBI_TaxID=1616788 {ECO:0000313|EMBL:ANF95558.1, ECO:0000313|Proteomes:UP000078148};</t>
  </si>
  <si>
    <t xml:space="preserve"> Streptomyces sp. FXJ1.172.</t>
  </si>
  <si>
    <t xml:space="preserve"> NCBI_TaxID=710705 {ECO:0000313|EMBL:OAA97051.1, ECO:0000313|Proteomes:UP000077074};</t>
  </si>
  <si>
    <t xml:space="preserve"> NCBI_TaxID=710705 {ECO:0000313|EMBL:OAA97277.1, ECO:0000313|Proteomes:UP000077074};</t>
  </si>
  <si>
    <t xml:space="preserve"> Paraphaeosphaeria sporulosa.</t>
  </si>
  <si>
    <t xml:space="preserve"> NCBI_TaxID=1460663 {ECO:0000313|EMBL:OAG01716.1, ECO:0000313|Proteomes:UP000077069};</t>
  </si>
  <si>
    <t xml:space="preserve"> Massarineae</t>
  </si>
  <si>
    <t>Didymosphaeriaceae</t>
  </si>
  <si>
    <t xml:space="preserve"> Paraphaeosphaeria.</t>
  </si>
  <si>
    <t xml:space="preserve"> NCBI_TaxID=1460663 {ECO:0000313|EMBL:OAG02812.1, ECO:0000313|Proteomes:UP000077069};</t>
  </si>
  <si>
    <t xml:space="preserve"> NCBI_TaxID=1460663 {ECO:0000313|EMBL:OAG05287.1, ECO:0000313|Proteomes:UP000077069};</t>
  </si>
  <si>
    <t xml:space="preserve"> NCBI_TaxID=1460663 {ECO:0000313|EMBL:OAG08549.1, ECO:0000313|Proteomes:UP000077069};</t>
  </si>
  <si>
    <t xml:space="preserve"> Alternaria alternata (Alternaria rot fungus) (Torula alternata).</t>
  </si>
  <si>
    <t xml:space="preserve"> NCBI_TaxID=5599 {ECO:0000313|EMBL:OAG16887.1, ECO:0000313|Proteomes:UP000077248};</t>
  </si>
  <si>
    <t xml:space="preserve"> Alternaria</t>
  </si>
  <si>
    <t xml:space="preserve"> Alternaria alternata group.</t>
  </si>
  <si>
    <t xml:space="preserve"> NCBI_TaxID=5599 {ECO:0000313|EMBL:OAG17131.1, ECO:0000313|Proteomes:UP000077248};</t>
  </si>
  <si>
    <t xml:space="preserve"> NCBI_TaxID=5599 {ECO:0000313|EMBL:OAG17726.1, ECO:0000313|Proteomes:UP000077248};</t>
  </si>
  <si>
    <t xml:space="preserve"> Streptomyces jeddahensis.</t>
  </si>
  <si>
    <t xml:space="preserve"> NCBI_TaxID=1716141 {ECO:0000313|EMBL:OAH10193.1, ECO:0000313|Proteomes:UP000077381};</t>
  </si>
  <si>
    <t xml:space="preserve"> NCBI_TaxID=1716141 {ECO:0000313|EMBL:OAH10191.1, ECO:0000313|Proteomes:UP000077381};</t>
  </si>
  <si>
    <t xml:space="preserve"> NCBI_TaxID=1716141 {ECO:0000313|EMBL:OAH13379.1, ECO:0000313|Proteomes:UP000077381};</t>
  </si>
  <si>
    <t xml:space="preserve"> Batrachochytrium dendrobatidis JEL423.</t>
  </si>
  <si>
    <t xml:space="preserve"> NCBI_TaxID=403673 {ECO:0000313|EMBL:OAJ39051.1, ECO:0000313|Proteomes:UP000077115};</t>
  </si>
  <si>
    <t xml:space="preserve"> Rhizophydiales</t>
  </si>
  <si>
    <t>Rhizophydiales incertae sedis</t>
  </si>
  <si>
    <t xml:space="preserve"> Batrachochytrium.</t>
  </si>
  <si>
    <t xml:space="preserve"> Stagonospora sp. SRC1lsM3a.</t>
  </si>
  <si>
    <t xml:space="preserve"> NCBI_TaxID=765868 {ECO:0000313|EMBL:OAK93491.1, ECO:0000313|Proteomes:UP000077206};</t>
  </si>
  <si>
    <t>Massarinaceae</t>
  </si>
  <si>
    <t xml:space="preserve"> Stagonospora.</t>
  </si>
  <si>
    <t xml:space="preserve"> NCBI_TaxID=765868 {ECO:0000313|EMBL:OAL01105.1, ECO:0000313|Proteomes:UP000077206};</t>
  </si>
  <si>
    <t xml:space="preserve"> NCBI_TaxID=765868 {ECO:0000313|EMBL:OAL02917.1, ECO:0000313|Proteomes:UP000077206};</t>
  </si>
  <si>
    <t xml:space="preserve"> Pyrenochaeta sp. DS3sAY3a.</t>
  </si>
  <si>
    <t xml:space="preserve"> NCBI_TaxID=765867 {ECO:0000313|EMBL:OAL45384.1, ECO:0000313|Proteomes:UP000077535};</t>
  </si>
  <si>
    <t>Cucurbitariaceae</t>
  </si>
  <si>
    <t xml:space="preserve"> Pyrenochaeta.</t>
  </si>
  <si>
    <t xml:space="preserve"> NCBI_TaxID=765867 {ECO:0000313|EMBL:OAL47631.1, ECO:0000313|Proteomes:UP000077535};</t>
  </si>
  <si>
    <t xml:space="preserve"> NCBI_TaxID=765867 {ECO:0000313|EMBL:OAL51644.1, ECO:0000313|Proteomes:UP000077535};</t>
  </si>
  <si>
    <t xml:space="preserve"> Papilio xuthus (Asian swallowtail butterfly).</t>
  </si>
  <si>
    <t xml:space="preserve"> NCBI_TaxID=66420 {ECO:0000313|EMBL:KPI98596.1, ECO:0000313|Proteomes:UP000053268};</t>
  </si>
  <si>
    <t xml:space="preserve"> NCBI_TaxID=66420 {ECO:0000313|EMBL:KPI99104.1, ECO:0000313|Proteomes:UP000053268};</t>
  </si>
  <si>
    <t xml:space="preserve"> NCBI_TaxID=66420 {ECO:0000313|EMBL:KPI99769.1, ECO:0000313|Proteomes:UP000053268};</t>
  </si>
  <si>
    <t xml:space="preserve"> NCBI_TaxID=66420 {ECO:0000313|EMBL:KPJ05002.1, ECO:0000313|Proteomes:UP000053268};</t>
  </si>
  <si>
    <t xml:space="preserve"> NCBI_TaxID=76193 {ECO:0000313|EMBL:KPJ07811.1, ECO:0000313|Proteomes:UP000053240};</t>
  </si>
  <si>
    <t xml:space="preserve"> NCBI_TaxID=76193 {ECO:0000313|EMBL:KPJ19092.1, ECO:0000313|Proteomes:UP000053240};</t>
  </si>
  <si>
    <t xml:space="preserve"> Phialocephala scopiformis.</t>
  </si>
  <si>
    <t xml:space="preserve"> NCBI_TaxID=149040 {ECO:0000313|EMBL:KUJ20828.1, ECO:0000313|Proteomes:UP000070700};</t>
  </si>
  <si>
    <t>Helotiales</t>
  </si>
  <si>
    <t xml:space="preserve"> Helotiales incertae sedis</t>
  </si>
  <si>
    <t xml:space="preserve"> Phialocephala.</t>
  </si>
  <si>
    <t xml:space="preserve"> NCBI_TaxID=149040 {ECO:0000313|EMBL:KUJ21288.1, ECO:0000313|Proteomes:UP000070700};</t>
  </si>
  <si>
    <t xml:space="preserve"> NCBI_TaxID=149040 {ECO:0000313|EMBL:KUJ21369.1, ECO:0000313|Proteomes:UP000070700};</t>
  </si>
  <si>
    <t xml:space="preserve"> NCBI_TaxID=149040 {ECO:0000313|EMBL:KUJ22920.1, ECO:0000313|Proteomes:UP000070700};</t>
  </si>
  <si>
    <t xml:space="preserve"> Serratia plymuthica PRI-2C.</t>
  </si>
  <si>
    <t xml:space="preserve"> NCBI_TaxID=1154756 {ECO:0000313|EMBL:ANS41519.1, ECO:0000313|Proteomes:UP000013567};</t>
  </si>
  <si>
    <t xml:space="preserve"> Serratia.</t>
  </si>
  <si>
    <t xml:space="preserve"> NCBI_TaxID=1154756 {ECO:0000313|EMBL:ANS42456.1, ECO:0000313|Proteomes:UP000013567};</t>
  </si>
  <si>
    <t xml:space="preserve"> NCBI_TaxID=1154756 {ECO:0000313|EMBL:ANS44110.1, ECO:0000313|Proteomes:UP000013567};</t>
  </si>
  <si>
    <t xml:space="preserve"> Aeromonas hydrophila subsp. hydrophila (strain ATCC 7966 / DSM 30187 / JCM 1027 / KCTC 2358 / NCIMB 9240).</t>
  </si>
  <si>
    <t xml:space="preserve"> NCBI_TaxID=380703 {ECO:0000313|EMBL:ABK37291.1, ECO:0000313|Proteomes:UP000000756};</t>
  </si>
  <si>
    <t xml:space="preserve"> Aeromonadales</t>
  </si>
  <si>
    <t>Aeromonadaceae</t>
  </si>
  <si>
    <t xml:space="preserve"> Aeromonas.</t>
  </si>
  <si>
    <t xml:space="preserve"> Aspergillus clavatus (strain ATCC 1007 / CBS 513.65 / DSM 816 / NCTC 3887 / NRRL 1).</t>
  </si>
  <si>
    <t xml:space="preserve"> NCBI_TaxID=344612 {ECO:0000313|EMBL:EAW12059.1, ECO:0000313|Proteomes:UP000006701};</t>
  </si>
  <si>
    <t xml:space="preserve"> NCBI_TaxID=344612 {ECO:0000313|EMBL:EAW08996.1, ECO:0000313|Proteomes:UP000006701};</t>
  </si>
  <si>
    <t xml:space="preserve"> NCBI_TaxID=344612 {ECO:0000313|EMBL:EAW07391.1, ECO:0000313|Proteomes:UP000006701};</t>
  </si>
  <si>
    <t xml:space="preserve"> Neosartorya fischeri (strain ATCC 1020 / DSM 3700 / CBS 544.65 / FGSC A1164 / JCM 1740 / NRRL 181 / WB 181) (Aspergillus fischerianus).</t>
  </si>
  <si>
    <t xml:space="preserve"> NCBI_TaxID=331117 {ECO:0000313|EMBL:EAW22252.1, ECO:0000313|Proteomes:UP000006702};</t>
  </si>
  <si>
    <t xml:space="preserve"> NCBI_TaxID=331117 {ECO:0000313|EMBL:EAW22417.1, ECO:0000313|Proteomes:UP000006702};</t>
  </si>
  <si>
    <t xml:space="preserve"> NCBI_TaxID=331117 {ECO:0000313|EMBL:EAW19700.1, ECO:0000313|Proteomes:UP000006702};</t>
  </si>
  <si>
    <t xml:space="preserve"> NCBI_TaxID=331117 {ECO:0000313|EMBL:EAW17260.1, ECO:0000313|Proteomes:UP000006702};</t>
  </si>
  <si>
    <t xml:space="preserve"> Aspergillus niger (strain CBS 513.88 / FGSC A1513).</t>
  </si>
  <si>
    <t xml:space="preserve"> NCBI_TaxID=425011 {ECO:0000313|Proteomes:UP000006706};</t>
  </si>
  <si>
    <t xml:space="preserve"> Reinekea blandensis MED297.</t>
  </si>
  <si>
    <t xml:space="preserve"> NCBI_TaxID=314283 {ECO:0000313|EMBL:EAR11428.1, ECO:0000313|Proteomes:UP000005953};</t>
  </si>
  <si>
    <t>Saccharospirillaceae</t>
  </si>
  <si>
    <t xml:space="preserve"> Reinekea.</t>
  </si>
  <si>
    <t xml:space="preserve"> Pseudoalteromonas tunicata D2.</t>
  </si>
  <si>
    <t xml:space="preserve"> NCBI_TaxID=87626 {ECO:0000313|EMBL:EAR29740.1, ECO:0000313|Proteomes:UP000006201};</t>
  </si>
  <si>
    <t xml:space="preserve"> NCBI_TaxID=87626 {ECO:0000313|EMBL:EAR27530.1, ECO:0000313|Proteomes:UP000006201};</t>
  </si>
  <si>
    <t xml:space="preserve"> Saccharopolyspora erythraea (strain ATCC 11635 / DSM 40517 / JCM 4748 / NBRC 13426 / NCIMB 8594 / NRRL 2338).</t>
  </si>
  <si>
    <t xml:space="preserve"> NCBI_TaxID=405948 {ECO:0000313|EMBL:CAL99463.1, ECO:0000313|Proteomes:UP000006728};</t>
  </si>
  <si>
    <t>Saccharopolyspora.</t>
  </si>
  <si>
    <t xml:space="preserve"> NCBI_TaxID=405948 {ECO:0000313|EMBL:CAM05503.1, ECO:0000313|Proteomes:UP000006728};</t>
  </si>
  <si>
    <t xml:space="preserve"> Salinispora tropica (strain ATCC BAA-916 / DSM 44818 / CNB-440).</t>
  </si>
  <si>
    <t xml:space="preserve"> NCBI_TaxID=369723 {ECO:0000313|EMBL:ABP54112.1, ECO:0000313|Proteomes:UP000000235};</t>
  </si>
  <si>
    <t>Salinispora.</t>
  </si>
  <si>
    <t xml:space="preserve"> NCBI_TaxID=369723 {ECO:0000313|EMBL:ABP54902.1, ECO:0000313|Proteomes:UP000000235};</t>
  </si>
  <si>
    <t xml:space="preserve"> NCBI_TaxID=369723 {ECO:0000313|EMBL:ABP55474.1, ECO:0000313|Proteomes:UP000000235};</t>
  </si>
  <si>
    <t xml:space="preserve"> Pseudomonas mendocina (strain ymp).</t>
  </si>
  <si>
    <t xml:space="preserve"> NCBI_TaxID=399739 {ECO:0000313|EMBL:ABP86855.1, ECO:0000313|Proteomes:UP000000229};</t>
  </si>
  <si>
    <t xml:space="preserve"> Vibrio shilonii AK1.</t>
  </si>
  <si>
    <t xml:space="preserve"> NCBI_TaxID=391591 {ECO:0000313|EMBL:EDL55733.1, ECO:0000313|Proteomes:UP000003769};</t>
  </si>
  <si>
    <t xml:space="preserve"> Ajellomyces capsulatus (strain NAm1 / WU24) (Darling's disease fungus) (Histoplasma capsulatum).</t>
  </si>
  <si>
    <t xml:space="preserve"> NCBI_TaxID=339724 {ECO:0000313|EMBL:EDN10724.1, ECO:0000313|Proteomes:UP000009297};</t>
  </si>
  <si>
    <t xml:space="preserve"> Onygenales</t>
  </si>
  <si>
    <t xml:space="preserve"> Ajellomycetaceae</t>
  </si>
  <si>
    <t xml:space="preserve"> Histoplasma.</t>
  </si>
  <si>
    <t xml:space="preserve"> Sclerotinia sclerotiorum (strain ATCC 18683 / 1980 / Ss-1) (White mold) (Whetzelinia sclerotiorum).</t>
  </si>
  <si>
    <t xml:space="preserve"> NCBI_TaxID=665079 {ECO:0000313|EMBL:EDN93525.1, ECO:0000313|Proteomes:UP000001312};</t>
  </si>
  <si>
    <t xml:space="preserve"> Sclerotiniaceae</t>
  </si>
  <si>
    <t xml:space="preserve"> Sclerotinia.</t>
  </si>
  <si>
    <t xml:space="preserve"> NCBI_TaxID=665079 {ECO:0000313|EMBL:EDN96130.1, ECO:0000313|Proteomes:UP000001312};</t>
  </si>
  <si>
    <t xml:space="preserve"> Bacillus cytotoxicus (strain DSM 22905 / CIP 110041 / 391-98 / NVH 391-98).</t>
  </si>
  <si>
    <t xml:space="preserve"> NCBI_TaxID=315749 {ECO:0000313|EMBL:ABS22211.1, ECO:0000313|Proteomes:UP000002300};</t>
  </si>
  <si>
    <t xml:space="preserve"> NCBI_TaxID=315749 {ECO:0000313|EMBL:ABS22462.1, ECO:0000313|Proteomes:UP000002300};</t>
  </si>
  <si>
    <t xml:space="preserve"> Nematostella vectensis (Starlet sea anemone).</t>
  </si>
  <si>
    <t xml:space="preserve"> NCBI_TaxID=45351 {ECO:0000313|Proteomes:UP000001593};</t>
  </si>
  <si>
    <t xml:space="preserve"> Cnidaria</t>
  </si>
  <si>
    <t xml:space="preserve"> Anthozoa</t>
  </si>
  <si>
    <t xml:space="preserve"> Hexacorallia</t>
  </si>
  <si>
    <t xml:space="preserve"> Actiniaria</t>
  </si>
  <si>
    <t>Edwardsiidae</t>
  </si>
  <si>
    <t xml:space="preserve"> Nematostella.</t>
  </si>
  <si>
    <t xml:space="preserve"> Serratia proteamaculans (strain 568).</t>
  </si>
  <si>
    <t xml:space="preserve"> NCBI_TaxID=399741 {ECO:0000313|EMBL:ABV42205.1, ECO:0000313|Proteomes:UP000007074};</t>
  </si>
  <si>
    <t xml:space="preserve"> NCBI_TaxID=399741 {ECO:0000313|EMBL:ABV42576.1, ECO:0000313|Proteomes:UP000007074};</t>
  </si>
  <si>
    <t xml:space="preserve"> NCBI_TaxID=399741 {ECO:0000313|EMBL:ABV43333.1, ECO:0000313|Proteomes:UP000007074};</t>
  </si>
  <si>
    <t xml:space="preserve"> Chlamydomonas reinhardtii (Chlamydomonas smithii).</t>
  </si>
  <si>
    <t xml:space="preserve"> NCBI_TaxID=3055 {ECO:0000313|Proteomes:UP000006906};</t>
  </si>
  <si>
    <t>Chlamydomonadales</t>
  </si>
  <si>
    <t xml:space="preserve"> Chlamydomonadaceae</t>
  </si>
  <si>
    <t xml:space="preserve"> Chlamydomonas.</t>
  </si>
  <si>
    <t xml:space="preserve"> Frankia sp. (strain EAN1pec).</t>
  </si>
  <si>
    <t xml:space="preserve"> NCBI_TaxID=298653 {ECO:0000313|EMBL:ABW15201.1, ECO:0000313|Proteomes:UP000001313};</t>
  </si>
  <si>
    <t xml:space="preserve"> Frankiales</t>
  </si>
  <si>
    <t xml:space="preserve"> Frankiaceae</t>
  </si>
  <si>
    <t xml:space="preserve"> Frankia.</t>
  </si>
  <si>
    <t xml:space="preserve"> Vibrio sp. AND4.</t>
  </si>
  <si>
    <t xml:space="preserve"> NCBI_TaxID=314289 {ECO:0000313|EMBL:EDP60139.1, ECO:0000313|Proteomes:UP000005159};</t>
  </si>
  <si>
    <t xml:space="preserve"> NCBI_TaxID=314289 {ECO:0000313|EMBL:EDP59829.1, ECO:0000313|Proteomes:UP000005159};</t>
  </si>
  <si>
    <t xml:space="preserve"> NCBI_TaxID=7227 {ECO:0000313|EMBL:EDP28082.3, ECO:0000313|Proteomes:UP000000803};</t>
  </si>
  <si>
    <t xml:space="preserve"> Herpetosiphon aurantiacus (strain ATCC 23779 / DSM 785).</t>
  </si>
  <si>
    <t xml:space="preserve"> NCBI_TaxID=316274 {ECO:0000313|EMBL:ABX05285.1, ECO:0000313|Proteomes:UP000000787};</t>
  </si>
  <si>
    <t xml:space="preserve"> Chloroflexia</t>
  </si>
  <si>
    <t xml:space="preserve"> Herpetosiphonales</t>
  </si>
  <si>
    <t>Herpetosiphonaceae</t>
  </si>
  <si>
    <t xml:space="preserve"> Herpetosiphon.</t>
  </si>
  <si>
    <t xml:space="preserve"> Sorangium cellulosum (strain So ce56) (Polyangium cellulosum (strain So ce56)).</t>
  </si>
  <si>
    <t xml:space="preserve"> NCBI_TaxID=448385 {ECO:0000313|EMBL:CAN94918.1, ECO:0000313|Proteomes:UP000002139};</t>
  </si>
  <si>
    <t xml:space="preserve"> Sorangium.</t>
  </si>
  <si>
    <t xml:space="preserve"> Renibacterium salmoninarum (strain ATCC 33209 / DSM 20767 / JCM 11484 / NBRC 15589 / NCIMB 2235).</t>
  </si>
  <si>
    <t xml:space="preserve"> NCBI_TaxID=288705 {ECO:0000313|EMBL:ABY22558.1, ECO:0000313|Proteomes:UP000002007};</t>
  </si>
  <si>
    <t xml:space="preserve"> Micrococcaceae</t>
  </si>
  <si>
    <t>Renibacterium.</t>
  </si>
  <si>
    <t xml:space="preserve"> Culex quinquefasciatus (Southern house mosquito) (Culex pungens).</t>
  </si>
  <si>
    <t xml:space="preserve"> NCBI_TaxID=7176 {ECO:0000313|Proteomes:UP000002320};</t>
  </si>
  <si>
    <t xml:space="preserve"> Culicinae</t>
  </si>
  <si>
    <t xml:space="preserve"> Culicini</t>
  </si>
  <si>
    <t xml:space="preserve"> Culex</t>
  </si>
  <si>
    <t xml:space="preserve"> Culex.</t>
  </si>
  <si>
    <t xml:space="preserve"> Shewanella woodyi (strain ATCC 51908 / MS32).</t>
  </si>
  <si>
    <t xml:space="preserve"> NCBI_TaxID=392500 {ECO:0000313|EMBL:ACA88137.1, ECO:0000313|Proteomes:UP000002168};</t>
  </si>
  <si>
    <t xml:space="preserve"> NCBI_TaxID=392500 {ECO:0000313|EMBL:ACA86994.1, ECO:0000313|Proteomes:UP000002168};</t>
  </si>
  <si>
    <t xml:space="preserve"> Streptomyces griseus subsp. griseus (strain JCM 4626 / NBRC 13350).</t>
  </si>
  <si>
    <t xml:space="preserve"> NCBI_TaxID=455632 {ECO:0000313|EMBL:BAG23684.1, ECO:0000313|Proteomes:UP000001685};</t>
  </si>
  <si>
    <t xml:space="preserve"> NCBI_TaxID=455632 {ECO:0000313|EMBL:BAG17028.1, ECO:0000313|Proteomes:UP000001685};</t>
  </si>
  <si>
    <t xml:space="preserve"> NCBI_TaxID=455632 {ECO:0000313|EMBL:BAG21536.1, ECO:0000313|Proteomes:UP000001685};</t>
  </si>
  <si>
    <t xml:space="preserve"> NCBI_TaxID=455632 {ECO:0000313|EMBL:BAG21569.1, ECO:0000313|Proteomes:UP000001685};</t>
  </si>
  <si>
    <t xml:space="preserve"> NCBI_TaxID=455632 {ECO:0000313|EMBL:BAG22602.1, ECO:0000313|Proteomes:UP000001685};</t>
  </si>
  <si>
    <t xml:space="preserve"> NCBI_TaxID=455632 {ECO:0000313|EMBL:BAG19785.1, ECO:0000313|Proteomes:UP000001685};</t>
  </si>
  <si>
    <t xml:space="preserve"> Podospora anserina (strain S / ATCC MYA-4624 / DSM 980 / FGSC 10383) (Pleurage anserina).</t>
  </si>
  <si>
    <t xml:space="preserve"> NCBI_TaxID=515849 {ECO:0000313|EMBL:CAP61339.1};</t>
  </si>
  <si>
    <t xml:space="preserve"> Sordariales</t>
  </si>
  <si>
    <t xml:space="preserve"> Lasiosphaeriaceae</t>
  </si>
  <si>
    <t>Podospora.</t>
  </si>
  <si>
    <t xml:space="preserve"> NCBI_TaxID=515849 {ECO:0000313|EMBL:CAP65805.1};</t>
  </si>
  <si>
    <t xml:space="preserve"> Stenotrophomonas maltophilia (strain K279a).</t>
  </si>
  <si>
    <t xml:space="preserve"> NCBI_TaxID=522373 {ECO:0000313|EMBL:CAQ47873.1, ECO:0000313|Proteomes:UP000008840};</t>
  </si>
  <si>
    <t xml:space="preserve"> Stenotrophomonas</t>
  </si>
  <si>
    <t>Stenotrophomonas maltophilia group.</t>
  </si>
  <si>
    <t xml:space="preserve"> NCBI_TaxID=522373 {ECO:0000313|EMBL:CAQ47874.1, ECO:0000313|Proteomes:UP000008840};</t>
  </si>
  <si>
    <t xml:space="preserve"> Pyrenophora tritici-repentis (strain Pt-1C-BFP) (Wheat tan spot fungus) (Drechslera tritici-repentis).</t>
  </si>
  <si>
    <t xml:space="preserve"> NCBI_TaxID=426418 {ECO:0000313|EMBL:EDU41644.1, ECO:0000313|Proteomes:UP000001471};</t>
  </si>
  <si>
    <t xml:space="preserve"> Pyrenophora.</t>
  </si>
  <si>
    <t xml:space="preserve"> NCBI_TaxID=426418 {ECO:0000313|EMBL:EDU47948.1, ECO:0000313|Proteomes:UP000001471};</t>
  </si>
  <si>
    <t xml:space="preserve"> NCBI_TaxID=426418 {ECO:0000313|EMBL:EDU42125.1, ECO:0000313|Proteomes:UP000001471};</t>
  </si>
  <si>
    <t xml:space="preserve"> NCBI_TaxID=7217 {ECO:0000313|EMBL:EDV41778.1, ECO:0000313|Proteomes:UP000007801};</t>
  </si>
  <si>
    <t xml:space="preserve"> NCBI_TaxID=7217 {ECO:0000313|EMBL:EDV42057.1, ECO:0000313|Proteomes:UP000007801};</t>
  </si>
  <si>
    <t xml:space="preserve"> Cellvibrio japonicus (strain Ueda107) (Pseudomonas fluorescens subsp. cellulosa).</t>
  </si>
  <si>
    <t xml:space="preserve"> NCBI_TaxID=498211 {ECO:0000313|EMBL:ACE84760.1, ECO:0000313|Proteomes:UP000001036};</t>
  </si>
  <si>
    <t>Cellvibrionaceae</t>
  </si>
  <si>
    <t xml:space="preserve"> Cellvibrio.</t>
  </si>
  <si>
    <t xml:space="preserve"> NCBI_TaxID=498211 {ECO:0000313|EMBL:ACE83992.1, ECO:0000313|Proteomes:UP000001036};</t>
  </si>
  <si>
    <t xml:space="preserve"> Trichoplax adhaerens (Trichoplax reptans).</t>
  </si>
  <si>
    <t xml:space="preserve"> NCBI_TaxID=10228 {ECO:0000313|Proteomes:UP000009022};</t>
  </si>
  <si>
    <t xml:space="preserve"> Placozoa</t>
  </si>
  <si>
    <t xml:space="preserve"> Trichoplax.</t>
  </si>
  <si>
    <t xml:space="preserve"> Proteus mirabilis (strain HI4320).</t>
  </si>
  <si>
    <t xml:space="preserve"> NCBI_TaxID=529507 {ECO:0000313|Proteomes:UP000008319};</t>
  </si>
  <si>
    <t xml:space="preserve"> Proteus.</t>
  </si>
  <si>
    <t xml:space="preserve"> Drosophila persimilis (Fruit fly).</t>
  </si>
  <si>
    <t xml:space="preserve"> NCBI_TaxID=7234 {ECO:0000313|Proteomes:UP000008744};</t>
  </si>
  <si>
    <t xml:space="preserve"> Drosophila sechellia (Fruit fly).</t>
  </si>
  <si>
    <t xml:space="preserve"> NCBI_TaxID=7238 {ECO:0000313|Proteomes:UP000001292};</t>
  </si>
  <si>
    <t xml:space="preserve"> Drosophila grimshawi (Fruit fly) (Idiomyia grimshawi).</t>
  </si>
  <si>
    <t xml:space="preserve"> NCBI_TaxID=7222 {ECO:0000313|Proteomes:UP000001070};</t>
  </si>
  <si>
    <t xml:space="preserve"> Hawaiian Drosophila.</t>
  </si>
  <si>
    <t xml:space="preserve"> NCBI_TaxID=7230 {ECO:0000313|EMBL:EDW13930.1, ECO:0000313|Proteomes:UP000009192};</t>
  </si>
  <si>
    <t xml:space="preserve"> NCBI_TaxID=7230 {ECO:0000313|EMBL:EDW15554.1, ECO:0000313|Proteomes:UP000009192};</t>
  </si>
  <si>
    <t xml:space="preserve"> NCBI_TaxID=7230 {ECO:0000313|EMBL:EDW06677.2, ECO:0000313|Proteomes:UP000009192};</t>
  </si>
  <si>
    <t xml:space="preserve"> NCBI_TaxID=7244 {ECO:0000313|EMBL:EDW66492.2, ECO:0000313|Proteomes:UP000008792};</t>
  </si>
  <si>
    <t xml:space="preserve"> NCBI_TaxID=7244 {ECO:0000313|EMBL:EDW66766.2, ECO:0000313|Proteomes:UP000008792};</t>
  </si>
  <si>
    <t xml:space="preserve"> NCBI_TaxID=7244 {ECO:0000313|EMBL:EDW66767.1, ECO:0000313|Proteomes:UP000008792};</t>
  </si>
  <si>
    <t xml:space="preserve"> NCBI_TaxID=7244 {ECO:0000313|EMBL:EDW62501.2, ECO:0000313|Proteomes:UP000008792};</t>
  </si>
  <si>
    <t xml:space="preserve"> Drosophila willistoni (Fruit fly).</t>
  </si>
  <si>
    <t xml:space="preserve"> NCBI_TaxID=7260 {ECO:0000313|EMBL:EDW72154.2, ECO:0000313|Proteomes:UP000007798};</t>
  </si>
  <si>
    <t xml:space="preserve"> NCBI_TaxID=7260 {ECO:0000313|EMBL:EDW81638.1, ECO:0000313|Proteomes:UP000007798};</t>
  </si>
  <si>
    <t xml:space="preserve"> NCBI_TaxID=7260 {ECO:0000313|EMBL:EDW81639.1, ECO:0000313|Proteomes:UP000007798};</t>
  </si>
  <si>
    <t xml:space="preserve"> NCBI_TaxID=7260 {ECO:0000313|EMBL:EDW84867.1, ECO:0000313|Proteomes:UP000007798};</t>
  </si>
  <si>
    <t xml:space="preserve"> Drosophila simulans (Fruit fly).</t>
  </si>
  <si>
    <t xml:space="preserve"> NCBI_TaxID=7240 {ECO:0000313|EMBL:EDX08284.1, ECO:0000313|Proteomes:UP000000304};</t>
  </si>
  <si>
    <t xml:space="preserve"> NCBI_TaxID=7240 {ECO:0000313|EMBL:EDX12246.1, ECO:0000313|Proteomes:UP000000304};</t>
  </si>
  <si>
    <t xml:space="preserve"> NCBI_TaxID=465541 {ECO:0000313|EMBL:EDX27114.1, ECO:0000313|Proteomes:UP000005764};</t>
  </si>
  <si>
    <t xml:space="preserve"> NCBI_TaxID=68570 {ECO:0000313|EMBL:BAG68872.1};</t>
  </si>
  <si>
    <t xml:space="preserve"> NCBI_TaxID=46245 {ECO:0000313|EMBL:EDY68458.3, ECO:0000313|Proteomes:UP000001819};</t>
  </si>
  <si>
    <t xml:space="preserve"> Streptomyces clavuligerus (strain ATCC 27064 / DSM 738 / JCM 4710 / NBRC 13307 / NCIMB 12785 / NRRL 3585 / VKM Ac-602).</t>
  </si>
  <si>
    <t xml:space="preserve"> Plasmid pSCL4 {ECO:0000313|EMBL:EFG04234.2, ECO:0000313|Proteomes:UP000002357}.</t>
  </si>
  <si>
    <t xml:space="preserve"> NCBI_TaxID=443255 {ECO:0000313|EMBL:EDY47777.1, ECO:0000313|Proteomes:UP000006569};</t>
  </si>
  <si>
    <t xml:space="preserve"> NCBI_TaxID=443255 {ECO:0000313|EMBL:EDY47927.1, ECO:0000313|Proteomes:UP000006569};</t>
  </si>
  <si>
    <t>B5H6Q4_STRE2</t>
  </si>
  <si>
    <t xml:space="preserve"> Streptomyces pristinaespiralis (strain ATCC 25486 / DSM 40338 / CBS 914.69 / JCM 4507 / NBRC 13074 / NRRL 2958 / 5647).</t>
  </si>
  <si>
    <t xml:space="preserve"> NCBI_TaxID=457429 {ECO:0000313|EMBL:EDY62515.1, ECO:0000313|Proteomes:UP000002805};</t>
  </si>
  <si>
    <t>B5H7N1_STRE2</t>
  </si>
  <si>
    <t xml:space="preserve"> NCBI_TaxID=457429 {ECO:0000313|EMBL:EDY62842.1, ECO:0000313|Proteomes:UP000002805};</t>
  </si>
  <si>
    <t>B5H9Q6_STRE2</t>
  </si>
  <si>
    <t xml:space="preserve"> NCBI_TaxID=457429 {ECO:0000313|EMBL:EDY63567.2, ECO:0000313|Proteomes:UP000002805};</t>
  </si>
  <si>
    <t>B5HCH4_STRE2</t>
  </si>
  <si>
    <t xml:space="preserve"> NCBI_TaxID=457429 {ECO:0000313|EMBL:EDY64535.2, ECO:0000313|Proteomes:UP000002805};</t>
  </si>
  <si>
    <t>B5HHZ4_STRE2</t>
  </si>
  <si>
    <t xml:space="preserve"> NCBI_TaxID=457429 {ECO:0000313|EMBL:EDY66455.1, ECO:0000313|Proteomes:UP000002805};</t>
  </si>
  <si>
    <t xml:space="preserve"> Streptomyces sviceus ATCC 29083.</t>
  </si>
  <si>
    <t xml:space="preserve"> NCBI_TaxID=463191 {ECO:0000313|EMBL:EDY54433.1, ECO:0000313|Proteomes:UP000002785};</t>
  </si>
  <si>
    <t xml:space="preserve"> NCBI_TaxID=463191 {ECO:0000313|EMBL:EDY56084.1, ECO:0000313|Proteomes:UP000002785};</t>
  </si>
  <si>
    <t xml:space="preserve"> NCBI_TaxID=463191 {ECO:0000313|EMBL:EDY58657.1, ECO:0000313|Proteomes:UP000002785};</t>
  </si>
  <si>
    <t xml:space="preserve"> Penicillium rubens (strain ATCC 28089 / DSM 1075 / NRRL 1951 / Wisconsin 54-1255) (Penicillium chrysogenum).</t>
  </si>
  <si>
    <t xml:space="preserve"> NCBI_TaxID=500485 {ECO:0000313|EMBL:CAP92263.1, ECO:0000313|Proteomes:UP000000724};</t>
  </si>
  <si>
    <t xml:space="preserve"> Penicillium</t>
  </si>
  <si>
    <t>Penicillium chrysogenum species complex.</t>
  </si>
  <si>
    <t xml:space="preserve"> NCBI_TaxID=500485 {ECO:0000313|EMBL:CAP93974.1, ECO:0000313|Proteomes:UP000000724};</t>
  </si>
  <si>
    <t xml:space="preserve"> NCBI_TaxID=500485 {ECO:0000313|EMBL:CAP86689.1, ECO:0000313|Proteomes:UP000000724};</t>
  </si>
  <si>
    <t xml:space="preserve"> Phaeodactylum tricornutum (strain CCAP 1055/1).</t>
  </si>
  <si>
    <t xml:space="preserve"> NCBI_TaxID=556484 {ECO:0000313|Proteomes:UP000000759};</t>
  </si>
  <si>
    <t xml:space="preserve"> Bacillariophyta</t>
  </si>
  <si>
    <t xml:space="preserve"> Bacillariophyceae</t>
  </si>
  <si>
    <t>Bacillariophycidae</t>
  </si>
  <si>
    <t xml:space="preserve"> Naviculales</t>
  </si>
  <si>
    <t xml:space="preserve"> Phaeodactylaceae</t>
  </si>
  <si>
    <t xml:space="preserve"> Phaeodactylum.</t>
  </si>
  <si>
    <t xml:space="preserve"> Ixodes scapularis (Black-legged tick) (Deer tick).</t>
  </si>
  <si>
    <t xml:space="preserve"> NCBI_TaxID=6945 {ECO:0000313|Proteomes:UP000001555};</t>
  </si>
  <si>
    <t xml:space="preserve"> Parasitiformes</t>
  </si>
  <si>
    <t xml:space="preserve"> Ixodida</t>
  </si>
  <si>
    <t xml:space="preserve"> Ixodoidea</t>
  </si>
  <si>
    <t xml:space="preserve"> Ixodidae</t>
  </si>
  <si>
    <t xml:space="preserve"> Ixodinae</t>
  </si>
  <si>
    <t xml:space="preserve"> Ixodes.</t>
  </si>
  <si>
    <t xml:space="preserve"> Vibrio tasmaniensis (strain LGP32) (Vibrio splendidus (strain Mel32)).</t>
  </si>
  <si>
    <t xml:space="preserve"> NCBI_TaxID=575788 {ECO:0000313|EMBL:CAV18876.1, ECO:0000313|Proteomes:UP000009100};</t>
  </si>
  <si>
    <t xml:space="preserve"> Thalassiosira pseudonana (Marine diatom) (Cyclotella nana).</t>
  </si>
  <si>
    <t xml:space="preserve"> NCBI_TaxID=35128 {ECO:0000313|Proteomes:UP000001449};</t>
  </si>
  <si>
    <t xml:space="preserve"> Coscinodiscophyceae</t>
  </si>
  <si>
    <t>Thalassiosirophycidae</t>
  </si>
  <si>
    <t xml:space="preserve"> Thalassiosirales</t>
  </si>
  <si>
    <t xml:space="preserve"> Thalassiosiraceae</t>
  </si>
  <si>
    <t>Thalassiosira.</t>
  </si>
  <si>
    <t xml:space="preserve"> Talaromyces stipitatus (strain ATCC 10500 / CBS 375.48 / QM 6759 / NRRL 1006) (Penicillium stipitatum).</t>
  </si>
  <si>
    <t xml:space="preserve"> NCBI_TaxID=441959 {ECO:0000313|EMBL:EED18911.1, ECO:0000313|Proteomes:UP000001745};</t>
  </si>
  <si>
    <t xml:space="preserve"> Aspergillus flavus (strain ATCC 200026 / FGSC A1120 / NRRL 3357 / JCM 12722 / SRRC 167).</t>
  </si>
  <si>
    <t xml:space="preserve"> NCBI_TaxID=332952 {ECO:0000313|EMBL:EED52495.1, ECO:0000313|Proteomes:UP000001875};</t>
  </si>
  <si>
    <t xml:space="preserve"> NCBI_TaxID=332952 {ECO:0000313|EMBL:EED51442.1, ECO:0000313|Proteomes:UP000001875};</t>
  </si>
  <si>
    <t xml:space="preserve"> Proteus penneri ATCC 35198.</t>
  </si>
  <si>
    <t xml:space="preserve"> NCBI_TaxID=471881 {ECO:0000313|EMBL:EEG86933.1, ECO:0000313|Proteomes:UP000006464};</t>
  </si>
  <si>
    <t xml:space="preserve"> Ajellomyces capsulatus (strain G186AR / H82 / ATCC MYA-2454 / RMSCC 2432) (Darling's disease fungus) (Histoplasma capsulatum).</t>
  </si>
  <si>
    <t xml:space="preserve"> NCBI_TaxID=447093 {ECO:0000313|EMBL:EEH07473.1, ECO:0000313|Proteomes:UP000001631};</t>
  </si>
  <si>
    <t xml:space="preserve"> Brevibacillus brevis (strain 47 / JCM 6285 / NBRC 100599).</t>
  </si>
  <si>
    <t xml:space="preserve"> NCBI_TaxID=358681 {ECO:0000313|EMBL:BAH46661.1, ECO:0000313|Proteomes:UP000001877};</t>
  </si>
  <si>
    <t xml:space="preserve"> Yersinia mollaretii ATCC 43969.</t>
  </si>
  <si>
    <t xml:space="preserve"> NCBI_TaxID=349967 {ECO:0000313|EMBL:EEQ11800.1, ECO:0000313|Proteomes:UP000003027};</t>
  </si>
  <si>
    <t xml:space="preserve"> NCBI_TaxID=349967 {ECO:0000313|EMBL:EEQ11898.1, ECO:0000313|Proteomes:UP000003027};</t>
  </si>
  <si>
    <t xml:space="preserve"> Teredinibacter turnerae (strain ATCC 39867 / T7901).</t>
  </si>
  <si>
    <t xml:space="preserve"> NCBI_TaxID=377629 {ECO:0000313|EMBL:ACR14100.1, ECO:0000313|Proteomes:UP000009080};</t>
  </si>
  <si>
    <t xml:space="preserve"> Teredinibacter.</t>
  </si>
  <si>
    <t xml:space="preserve"> Perkinsus marinus (strain ATCC 50983 / TXsc).</t>
  </si>
  <si>
    <t xml:space="preserve"> NCBI_TaxID=423536 {ECO:0000313|Proteomes:UP000007800};</t>
  </si>
  <si>
    <t xml:space="preserve"> Alveolata</t>
  </si>
  <si>
    <t xml:space="preserve"> Perkinsea</t>
  </si>
  <si>
    <t xml:space="preserve"> Perkinsida</t>
  </si>
  <si>
    <t xml:space="preserve"> Perkinsidae</t>
  </si>
  <si>
    <t xml:space="preserve"> Perkinsus.</t>
  </si>
  <si>
    <t xml:space="preserve"> Paenibacillus sp. (strain JDR-2).</t>
  </si>
  <si>
    <t xml:space="preserve"> NCBI_TaxID=324057 {ECO:0000313|EMBL:ACT04719.1, ECO:0000313|Proteomes:UP000002510};</t>
  </si>
  <si>
    <t xml:space="preserve"> Ajellomyces capsulatus (strain H143) (Darling's disease fungus) (Histoplasma capsulatum).</t>
  </si>
  <si>
    <t xml:space="preserve"> NCBI_TaxID=544712 {ECO:0000313|EMBL:EER45624.1, ECO:0000313|Proteomes:UP000002624};</t>
  </si>
  <si>
    <t xml:space="preserve"> Paenibacillus sp. oral taxon 786 str. D14.</t>
  </si>
  <si>
    <t xml:space="preserve"> NCBI_TaxID=621372 {ECO:0000313|EMBL:EES74785.1, ECO:0000313|Proteomes:UP000003981};</t>
  </si>
  <si>
    <t xml:space="preserve"> Actinosynnema mirum (strain ATCC 29888 / DSM 43827 / NBRC 14064 / IMRU 3971).</t>
  </si>
  <si>
    <t xml:space="preserve"> NCBI_TaxID=446462 {ECO:0000313|EMBL:ACU38929.1, ECO:0000313|Proteomes:UP000002213};</t>
  </si>
  <si>
    <t>Actinosynnema.</t>
  </si>
  <si>
    <t xml:space="preserve"> NCBI_TaxID=446462 {ECO:0000313|EMBL:ACU39154.1, ECO:0000313|Proteomes:UP000002213};</t>
  </si>
  <si>
    <t xml:space="preserve"> NCBI_TaxID=446462 {ECO:0000313|EMBL:ACU35770.1, ECO:0000313|Proteomes:UP000002213};</t>
  </si>
  <si>
    <t xml:space="preserve"> NCBI_TaxID=446462 {ECO:0000313|EMBL:ACU36415.1, ECO:0000313|Proteomes:UP000002213};</t>
  </si>
  <si>
    <t xml:space="preserve"> NCBI_TaxID=446462 {ECO:0000313|EMBL:ACU38523.1, ECO:0000313|Proteomes:UP000002213};</t>
  </si>
  <si>
    <t xml:space="preserve"> Halomicrobium mukohataei (strain ATCC 700874 / DSM 12286 / JCM 9738 / NCIMB 13541) (Haloarcula mukohataei).</t>
  </si>
  <si>
    <t xml:space="preserve"> NCBI_TaxID=485914 {ECO:0000313|EMBL:ACV47493.1, ECO:0000313|Proteomes:UP000001746};</t>
  </si>
  <si>
    <t>Archaea</t>
  </si>
  <si>
    <t xml:space="preserve"> Euryarchaeota</t>
  </si>
  <si>
    <t xml:space="preserve"> Halobacteria</t>
  </si>
  <si>
    <t xml:space="preserve"> Halobacteriales</t>
  </si>
  <si>
    <t xml:space="preserve"> Haloarculaceae</t>
  </si>
  <si>
    <t>Halomicrobium.</t>
  </si>
  <si>
    <t xml:space="preserve"> Catenulispora acidiphila (strain DSM 44928 / NRRL B-24433 / NBRC 102108 / JCM 14897).</t>
  </si>
  <si>
    <t xml:space="preserve"> NCBI_TaxID=479433 {ECO:0000313|EMBL:ACU73150.1, ECO:0000313|Proteomes:UP000000851};</t>
  </si>
  <si>
    <t xml:space="preserve"> Catenulisporales</t>
  </si>
  <si>
    <t xml:space="preserve"> Catenulisporaceae</t>
  </si>
  <si>
    <t>Catenulispora.</t>
  </si>
  <si>
    <t xml:space="preserve"> Jonesia denitrificans (strain ATCC 14870 / DSM 20603 / CIP 55134) (Listeria denitrificans).</t>
  </si>
  <si>
    <t xml:space="preserve"> NCBI_TaxID=471856 {ECO:0000313|EMBL:ACV10079.1, ECO:0000313|Proteomes:UP000000628};</t>
  </si>
  <si>
    <t xml:space="preserve"> Jonesiaceae</t>
  </si>
  <si>
    <t xml:space="preserve"> Jonesia.</t>
  </si>
  <si>
    <t xml:space="preserve"> NCBI_TaxID=471856 {ECO:0000313|EMBL:ACV09037.1, ECO:0000313|Proteomes:UP000000628};</t>
  </si>
  <si>
    <t xml:space="preserve"> Nectria haematococca (strain 77-13-4 / ATCC MYA-4622 / FGSC 9596 / MPVI) (Fusarium solani subsp. pisi).</t>
  </si>
  <si>
    <t xml:space="preserve"> NCBI_TaxID=660122 {ECO:0000313|Proteomes:UP000005206};</t>
  </si>
  <si>
    <t xml:space="preserve"> Fusarium solani species complex.</t>
  </si>
  <si>
    <t xml:space="preserve"> Enterococcus casseliflavus EC20.</t>
  </si>
  <si>
    <t xml:space="preserve"> NCBI_TaxID=565655 {ECO:0000313|EMBL:EEV40784.2, ECO:0000313|Proteomes:UP000012675};</t>
  </si>
  <si>
    <t xml:space="preserve"> Enterococcaceae</t>
  </si>
  <si>
    <t>Enterococcus.</t>
  </si>
  <si>
    <t xml:space="preserve"> Vibrio metschnikovii CIP 69.14.</t>
  </si>
  <si>
    <t xml:space="preserve"> NCBI_TaxID=675813 {ECO:0000313|EMBL:EEX36281.1, ECO:0000313|Proteomes:UP000005604};</t>
  </si>
  <si>
    <t xml:space="preserve"> Verticillium alfalfae (strain VaMs.102 / ATCC MYA-4576 / FGSC 10136) (Verticillium wilt of alfalfa) (Verticillium albo-atrum).</t>
  </si>
  <si>
    <t xml:space="preserve"> NCBI_TaxID=526221 {ECO:0000313|Proteomes:UP000008698};</t>
  </si>
  <si>
    <t xml:space="preserve"> Streptomyces scabiei (strain 87.22).</t>
  </si>
  <si>
    <t xml:space="preserve"> NCBI_TaxID=680198 {ECO:0000313|EMBL:CBG69132.1, ECO:0000313|Proteomes:UP000001444};</t>
  </si>
  <si>
    <t xml:space="preserve"> NCBI_TaxID=680198 {ECO:0000313|EMBL:CBG69223.1, ECO:0000313|Proteomes:UP000001444};</t>
  </si>
  <si>
    <t xml:space="preserve"> NCBI_TaxID=680198 {ECO:0000313|EMBL:CBG72763.1, ECO:0000313|Proteomes:UP000001444};</t>
  </si>
  <si>
    <t xml:space="preserve"> NCBI_TaxID=680198 {ECO:0000313|EMBL:CBG75907.1, ECO:0000313|Proteomes:UP000001444};</t>
  </si>
  <si>
    <t xml:space="preserve"> Haliangium ochraceum (strain DSM 14365 / JCM 11303 / SMP-2).</t>
  </si>
  <si>
    <t xml:space="preserve"> NCBI_TaxID=502025 {ECO:0000313|EMBL:ACY17199.1, ECO:0000313|Proteomes:UP000001880};</t>
  </si>
  <si>
    <t>Nannocystineae</t>
  </si>
  <si>
    <t xml:space="preserve"> Kofleriaceae</t>
  </si>
  <si>
    <t xml:space="preserve"> Haliangium.</t>
  </si>
  <si>
    <t xml:space="preserve"> Phytophthora infestans (strain T30-4) (Potato late blight fungus).</t>
  </si>
  <si>
    <t xml:space="preserve"> NCBI_TaxID=403677 {ECO:0000313|Proteomes:UP000006643};</t>
  </si>
  <si>
    <t xml:space="preserve"> Thermomonospora curvata (strain ATCC 19995 / DSM 43183 / JCM 3096 / NBRC 15933 / NCIMB 10081 / Henssen B9).</t>
  </si>
  <si>
    <t xml:space="preserve"> NCBI_TaxID=471852 {ECO:0000313|EMBL:ACZ00089.1, ECO:0000313|Proteomes:UP000001918};</t>
  </si>
  <si>
    <t xml:space="preserve"> Thermomonosporaceae</t>
  </si>
  <si>
    <t>Thermomonospora.</t>
  </si>
  <si>
    <t xml:space="preserve"> Sanguibacter keddieii (strain ATCC 51767 / DSM 10542 / NCFB 3025 / ST-74).</t>
  </si>
  <si>
    <t xml:space="preserve"> NCBI_TaxID=446469 {ECO:0000313|EMBL:ACZ20403.1, ECO:0000313|Proteomes:UP000000322};</t>
  </si>
  <si>
    <t xml:space="preserve"> Sanguibacteraceae</t>
  </si>
  <si>
    <t>Sanguibacter.</t>
  </si>
  <si>
    <t xml:space="preserve"> Xylanimonas cellulosilytica (strain DSM 15894 / CECT 5975 / LMG 20990 / XIL07).</t>
  </si>
  <si>
    <t xml:space="preserve"> NCBI_TaxID=446471 {ECO:0000313|EMBL:ACZ31262.1, ECO:0000313|Proteomes:UP000002255};</t>
  </si>
  <si>
    <t>Xylanimonas.</t>
  </si>
  <si>
    <t xml:space="preserve"> NCBI_TaxID=446471 {ECO:0000313|EMBL:ACZ31485.1, ECO:0000313|Proteomes:UP000002255};</t>
  </si>
  <si>
    <t xml:space="preserve"> Tribolium castaneum (Red flour beetle).</t>
  </si>
  <si>
    <t xml:space="preserve"> NCBI_TaxID=7070 {ECO:0000313|EMBL:EFA05326.2, ECO:0000313|Proteomes:UP000007266};</t>
  </si>
  <si>
    <t>Cucujiformia</t>
  </si>
  <si>
    <t xml:space="preserve"> Tenebrionidae</t>
  </si>
  <si>
    <t xml:space="preserve"> Tenebrionidae incertae sedis</t>
  </si>
  <si>
    <t xml:space="preserve"> Tribolium.</t>
  </si>
  <si>
    <t xml:space="preserve"> NCBI_TaxID=7227 {ECO:0000313|EMBL:EFA98704.2, ECO:0000313|Proteomes:UP000000803};</t>
  </si>
  <si>
    <t xml:space="preserve"> Streptosporangium roseum (strain ATCC 12428 / DSM 43021 / JCM 3005 / NI 9100).</t>
  </si>
  <si>
    <t xml:space="preserve"> NCBI_TaxID=479432 {ECO:0000313|EMBL:ACZ86532.1, ECO:0000313|Proteomes:UP000002029};</t>
  </si>
  <si>
    <t>Streptosporangium.</t>
  </si>
  <si>
    <t xml:space="preserve"> NCBI_TaxID=479432 {ECO:0000313|EMBL:ACZ90564.1, ECO:0000313|Proteomes:UP000002029};</t>
  </si>
  <si>
    <t xml:space="preserve"> NCBI_TaxID=479432 {ECO:0000313|EMBL:ACZ83315.1, ECO:0000313|Proteomes:UP000002029};</t>
  </si>
  <si>
    <t xml:space="preserve"> NCBI_TaxID=479432 {ECO:0000313|EMBL:ACZ90244.1, ECO:0000313|Proteomes:UP000002029};</t>
  </si>
  <si>
    <t xml:space="preserve"> Kribbella flavida (strain DSM 17836 / JCM 10339 / NBRC 14399).</t>
  </si>
  <si>
    <t xml:space="preserve"> NCBI_TaxID=479435 {ECO:0000313|EMBL:ADB31317.1, ECO:0000313|Proteomes:UP000007967};</t>
  </si>
  <si>
    <t>Kribbella.</t>
  </si>
  <si>
    <t xml:space="preserve"> Naegleria gruberi (Amoeba).</t>
  </si>
  <si>
    <t xml:space="preserve"> NCBI_TaxID=5762 {ECO:0000313|Proteomes:UP000006671};</t>
  </si>
  <si>
    <t xml:space="preserve"> Heterolobosea</t>
  </si>
  <si>
    <t xml:space="preserve"> Schizopyrenida</t>
  </si>
  <si>
    <t xml:space="preserve"> Vahlkampfiidae</t>
  </si>
  <si>
    <t xml:space="preserve"> Naegleria.</t>
  </si>
  <si>
    <t>D3B2C9_POLPP</t>
  </si>
  <si>
    <t xml:space="preserve"> Polysphondylium pallidum (strain ATCC 26659 / Pp 5 / PN500) (Heterostelium pallidum).</t>
  </si>
  <si>
    <t xml:space="preserve"> NCBI_TaxID=670386 {ECO:0000313|Proteomes:UP000001396};</t>
  </si>
  <si>
    <t xml:space="preserve"> Acytosteliales</t>
  </si>
  <si>
    <t>Acytosteliaceae</t>
  </si>
  <si>
    <t xml:space="preserve"> Heterostelium.</t>
  </si>
  <si>
    <t>D3B7Z9_POLPP</t>
  </si>
  <si>
    <t>D3BNE6_POLPP</t>
  </si>
  <si>
    <t xml:space="preserve"> Frankia sp. EUN1f.</t>
  </si>
  <si>
    <t xml:space="preserve"> NCBI_TaxID=102897 {ECO:0000313|EMBL:EFC85547.1, ECO:0000313|Proteomes:UP000004777};</t>
  </si>
  <si>
    <t xml:space="preserve"> Geobacillus sp. (strain Y412MC10).</t>
  </si>
  <si>
    <t xml:space="preserve"> NCBI_TaxID=481743 {ECO:0000313|EMBL:ACX64574.1, ECO:0000313|Proteomes:UP000002381};</t>
  </si>
  <si>
    <t xml:space="preserve"> NCBI_TaxID=481743 {ECO:0000313|EMBL:ACX63082.1, ECO:0000313|Proteomes:UP000002381};</t>
  </si>
  <si>
    <t xml:space="preserve"> Legionella longbeachae serogroup 1 (strain NSW150).</t>
  </si>
  <si>
    <t xml:space="preserve"> NCBI_TaxID=661367 {ECO:0000313|EMBL:CBJ12775.1, ECO:0000313|Proteomes:UP000001060};</t>
  </si>
  <si>
    <t xml:space="preserve"> Stackebrandtia nassauensis (strain DSM 44728 / NRRL B-16338 / NBRC 102104 / LLR-40K-21).</t>
  </si>
  <si>
    <t xml:space="preserve"> NCBI_TaxID=446470 {ECO:0000313|EMBL:ADD41314.1, ECO:0000313|Proteomes:UP000000844};</t>
  </si>
  <si>
    <t xml:space="preserve"> Glycomycetales</t>
  </si>
  <si>
    <t xml:space="preserve"> Glycomycetaceae</t>
  </si>
  <si>
    <t>Stackebrandtia.</t>
  </si>
  <si>
    <t xml:space="preserve"> NCBI_TaxID=446470 {ECO:0000313|EMBL:ADD42334.1, ECO:0000313|Proteomes:UP000000844};</t>
  </si>
  <si>
    <t xml:space="preserve"> NCBI_TaxID=446470 {ECO:0000313|EMBL:ADD42623.1, ECO:0000313|Proteomes:UP000000844};</t>
  </si>
  <si>
    <t xml:space="preserve"> NCBI_TaxID=446470 {ECO:0000313|EMBL:ADD42854.1, ECO:0000313|Proteomes:UP000000844};</t>
  </si>
  <si>
    <t xml:space="preserve"> Xenorhabdus bovienii (strain SS-2004).</t>
  </si>
  <si>
    <t xml:space="preserve"> NCBI_TaxID=406818 {ECO:0000313|EMBL:CBJ79859.1, ECO:0000313|Proteomes:UP000002045};</t>
  </si>
  <si>
    <t xml:space="preserve"> Xenorhabdus nematophila (strain ATCC 19061 / DSM 3370 / LMG 1036 / NCIB 9965 / AN6).</t>
  </si>
  <si>
    <t xml:space="preserve"> NCBI_TaxID=406817 {ECO:0000313|EMBL:CBJ91051.1, ECO:0000313|Proteomes:UP000008075};</t>
  </si>
  <si>
    <t xml:space="preserve"> Serratia odorifera DSM 4582.</t>
  </si>
  <si>
    <t xml:space="preserve"> NCBI_TaxID=667129 {ECO:0000313|EMBL:EFE96317.1, ECO:0000313|Proteomes:UP000005723};</t>
  </si>
  <si>
    <t xml:space="preserve"> NCBI_TaxID=667129 {ECO:0000313|EMBL:EFE95657.1, ECO:0000313|Proteomes:UP000005723};</t>
  </si>
  <si>
    <t xml:space="preserve"> Erwinia amylovora (strain CFBP1430).</t>
  </si>
  <si>
    <t xml:space="preserve"> NCBI_TaxID=665029 {ECO:0000313|EMBL:CBA22591.1, ECO:0000313|Proteomes:UP000001841};</t>
  </si>
  <si>
    <t xml:space="preserve"> Achromobacter piechaudii ATCC 43553.</t>
  </si>
  <si>
    <t xml:space="preserve"> NCBI_TaxID=742159 {ECO:0000313|EMBL:EFF76970.1, ECO:0000313|Proteomes:UP000004510};</t>
  </si>
  <si>
    <t>Alcaligenaceae</t>
  </si>
  <si>
    <t xml:space="preserve"> Achromobacter.</t>
  </si>
  <si>
    <t xml:space="preserve"> NCBI_TaxID=742159 {ECO:0000313|EMBL:EFF76972.1, ECO:0000313|Proteomes:UP000004510};</t>
  </si>
  <si>
    <t xml:space="preserve"> Shewanella violacea (strain JCM 10179 / CIP 106290 / LMG 19151 / DSS12).</t>
  </si>
  <si>
    <t xml:space="preserve"> NCBI_TaxID=637905 {ECO:0000313|EMBL:BAJ01778.1, ECO:0000313|Proteomes:UP000002350};</t>
  </si>
  <si>
    <t xml:space="preserve"> Tuber melanosporum (strain Mel28) (Perigord black truffle).</t>
  </si>
  <si>
    <t xml:space="preserve"> NCBI_TaxID=656061 {ECO:0000313|EMBL:CAZ86463.1, ECO:0000313|Proteomes:UP000006911};</t>
  </si>
  <si>
    <t xml:space="preserve"> Pezizomycetes</t>
  </si>
  <si>
    <t>Pezizales</t>
  </si>
  <si>
    <t xml:space="preserve"> Tuberaceae</t>
  </si>
  <si>
    <t xml:space="preserve"> Tuber.</t>
  </si>
  <si>
    <t xml:space="preserve"> Cellulomonas flavigena (strain ATCC 482 / DSM 20109 / NCIB 8073 / NRS 134).</t>
  </si>
  <si>
    <t xml:space="preserve"> NCBI_TaxID=446466 {ECO:0000313|EMBL:ADG73091.1, ECO:0000313|Proteomes:UP000000849};</t>
  </si>
  <si>
    <t xml:space="preserve"> NCBI_TaxID=446466 {ECO:0000313|EMBL:ADG73094.1, ECO:0000313|Proteomes:UP000000849};</t>
  </si>
  <si>
    <t xml:space="preserve"> NCBI_TaxID=446466 {ECO:0000313|EMBL:ADG73234.1, ECO:0000313|Proteomes:UP000000849};</t>
  </si>
  <si>
    <t xml:space="preserve"> NCBI_TaxID=446466 {ECO:0000313|EMBL:ADG73405.1, ECO:0000313|Proteomes:UP000000849};</t>
  </si>
  <si>
    <t>D5ZRA0_STRVD</t>
  </si>
  <si>
    <t xml:space="preserve"> Streptomyces viridosporus ATCC 14672.</t>
  </si>
  <si>
    <t xml:space="preserve"> NCBI_TaxID=566461 {ECO:0000313|EMBL:EFE70407.2, ECO:0000313|Proteomes:UP000003824};</t>
  </si>
  <si>
    <t>D5ZU64_STRVD</t>
  </si>
  <si>
    <t xml:space="preserve"> NCBI_TaxID=566461 {ECO:0000313|EMBL:EFE64898.2, ECO:0000313|Proteomes:UP000003824};</t>
  </si>
  <si>
    <t>D5ZU83_STRVD</t>
  </si>
  <si>
    <t xml:space="preserve"> NCBI_TaxID=566461 {ECO:0000313|EMBL:EFE64917.2, ECO:0000313|Proteomes:UP000003824};</t>
  </si>
  <si>
    <t>D5ZX22_STRVD</t>
  </si>
  <si>
    <t xml:space="preserve"> NCBI_TaxID=566461 {ECO:0000313|EMBL:EFE65132.2, ECO:0000313|Proteomes:UP000003824};</t>
  </si>
  <si>
    <t>D6A0R4_STRVD</t>
  </si>
  <si>
    <t xml:space="preserve"> NCBI_TaxID=566461 {ECO:0000313|EMBL:EFE69296.2, ECO:0000313|Proteomes:UP000003824};</t>
  </si>
  <si>
    <t>D6A109_STRVD</t>
  </si>
  <si>
    <t xml:space="preserve"> NCBI_TaxID=566461 {ECO:0000313|EMBL:EFE71284.2, ECO:0000313|Proteomes:UP000003824};</t>
  </si>
  <si>
    <t>D6A6R9_STRVD</t>
  </si>
  <si>
    <t xml:space="preserve"> NCBI_TaxID=566461 {ECO:0000313|EMBL:EFE69844.2, ECO:0000313|Proteomes:UP000003824};</t>
  </si>
  <si>
    <t xml:space="preserve"> Streptomyces sp. e14.</t>
  </si>
  <si>
    <t xml:space="preserve"> NCBI_TaxID=645465 {ECO:0000313|EMBL:EFF91208.2, ECO:0000313|Proteomes:UP000004704};</t>
  </si>
  <si>
    <t xml:space="preserve"> NCBI_TaxID=645465 {ECO:0000313|EMBL:EFF93650.2, ECO:0000313|Proteomes:UP000004704};</t>
  </si>
  <si>
    <t xml:space="preserve"> NCBI_TaxID=645465 {ECO:0000313|EMBL:EFF90245.2, ECO:0000313|Proteomes:UP000004704};</t>
  </si>
  <si>
    <t xml:space="preserve"> NCBI_TaxID=645465 {ECO:0000313|EMBL:EFF88467.2, ECO:0000313|Proteomes:UP000004704};</t>
  </si>
  <si>
    <t xml:space="preserve"> Streptomyces sp. (strain SPB074).</t>
  </si>
  <si>
    <t xml:space="preserve"> NCBI_TaxID=465543 {ECO:0000313|EMBL:EFG65723.2, ECO:0000313|Proteomes:UP000002779};</t>
  </si>
  <si>
    <t xml:space="preserve"> NCBI_TaxID=7070 {ECO:0000313|EMBL:EFA07375.2, ECO:0000313|Proteomes:UP000007266};</t>
  </si>
  <si>
    <t xml:space="preserve"> NCBI_TaxID=7070 {ECO:0000313|EMBL:EFA07374.1, ECO:0000313|Proteomes:UP000007266};</t>
  </si>
  <si>
    <t xml:space="preserve"> NCBI_TaxID=7070 {ECO:0000313|EMBL:EFA07373.1, ECO:0000313|Proteomes:UP000007266};</t>
  </si>
  <si>
    <t xml:space="preserve"> NCBI_TaxID=7070 {ECO:0000313|EMBL:EFA07372.2, ECO:0000313|Proteomes:UP000007266};</t>
  </si>
  <si>
    <t xml:space="preserve"> NCBI_TaxID=7070 {ECO:0000313|EMBL:EFA07371.1, ECO:0000313|Proteomes:UP000007266};</t>
  </si>
  <si>
    <t xml:space="preserve"> NCBI_TaxID=7070 {ECO:0000313|EMBL:EFA07370.2, ECO:0000313|Proteomes:UP000007266};</t>
  </si>
  <si>
    <t xml:space="preserve"> NCBI_TaxID=7070 {ECO:0000313|EMBL:EFA07369.1, ECO:0000313|Proteomes:UP000007266};</t>
  </si>
  <si>
    <t xml:space="preserve"> NCBI_TaxID=7070 {ECO:0000313|EMBL:EFA07029.1, ECO:0000313|Proteomes:UP000007266};</t>
  </si>
  <si>
    <t xml:space="preserve"> Thermobispora bispora (strain ATCC 19993 / DSM 43833 / CBS 139.67 / JCM 10125 / NBRC 14880 / R51).</t>
  </si>
  <si>
    <t xml:space="preserve"> NCBI_TaxID=469371 {ECO:0000313|EMBL:ADG87762.1, ECO:0000313|Proteomes:UP000006640};</t>
  </si>
  <si>
    <t xml:space="preserve"> Actinobacteria incertae sedis</t>
  </si>
  <si>
    <t>Thermobispora.</t>
  </si>
  <si>
    <t xml:space="preserve"> Nocardiopsis dassonvillei (strain ATCC 23218 / DSM 43111 / CIP 107115 / JCM 7437 / KCTC 9190 / NBRC 14626 / NCTC 10488 / NRRL B-5397 / IMRU 509) (Actinomadura dassonvillei).</t>
  </si>
  <si>
    <t xml:space="preserve"> NCBI_TaxID=446468 {ECO:0000313|EMBL:ADH69670.1, ECO:0000313|Proteomes:UP000002219};</t>
  </si>
  <si>
    <t xml:space="preserve"> NCBI_TaxID=446468 {ECO:0000313|EMBL:ADH67866.1, ECO:0000313|Proteomes:UP000002219};</t>
  </si>
  <si>
    <t xml:space="preserve"> NCBI_TaxID=446468 {ECO:0000313|EMBL:ADH68919.1, ECO:0000313|Proteomes:UP000002219};</t>
  </si>
  <si>
    <t xml:space="preserve"> Plasmid pNDAS01 {ECO:0000313|Proteomes:UP000002219}.</t>
  </si>
  <si>
    <t xml:space="preserve"> NCBI_TaxID=446468 {ECO:0000313|EMBL:ADH70683.1, ECO:0000313|Proteomes:UP000002219};</t>
  </si>
  <si>
    <t xml:space="preserve"> Streptomyces bingchenggensis (strain BCW-1).</t>
  </si>
  <si>
    <t xml:space="preserve"> NCBI_TaxID=749414 {ECO:0000313|EMBL:ADI09839.1, ECO:0000313|Proteomes:UP000000377};</t>
  </si>
  <si>
    <t xml:space="preserve"> NCBI_TaxID=749414 {ECO:0000313|EMBL:ADI10077.1, ECO:0000313|Proteomes:UP000000377};</t>
  </si>
  <si>
    <t xml:space="preserve"> NCBI_TaxID=749414 {ECO:0000313|EMBL:ADI06172.1, ECO:0000313|Proteomes:UP000000377};</t>
  </si>
  <si>
    <t xml:space="preserve"> NCBI_TaxID=749414 {ECO:0000313|EMBL:ADI06951.1, ECO:0000313|Proteomes:UP000000377};</t>
  </si>
  <si>
    <t xml:space="preserve"> NCBI_TaxID=749414 {ECO:0000313|EMBL:ADI04907.1, ECO:0000313|Proteomes:UP000000377};</t>
  </si>
  <si>
    <t xml:space="preserve"> NCBI_TaxID=7070 {ECO:0000313|EMBL:EFA12117.2, ECO:0000313|Proteomes:UP000007266};</t>
  </si>
  <si>
    <t xml:space="preserve"> Ectocarpus siliculosus (Brown alga) (Conferva siliculosa).</t>
  </si>
  <si>
    <t xml:space="preserve"> NCBI_TaxID=2880 {ECO:0000313|EMBL:CBJ30292.1, ECO:0000313|Proteomes:UP000002630};</t>
  </si>
  <si>
    <t xml:space="preserve"> PX clade</t>
  </si>
  <si>
    <t xml:space="preserve"> Phaeophyceae</t>
  </si>
  <si>
    <t xml:space="preserve"> Ectocarpales</t>
  </si>
  <si>
    <t>Ectocarpaceae</t>
  </si>
  <si>
    <t xml:space="preserve"> Ectocarpus.</t>
  </si>
  <si>
    <t xml:space="preserve"> NCBI_TaxID=2880 {ECO:0000313|EMBL:CBJ30739.1, ECO:0000313|Proteomes:UP000002630};</t>
  </si>
  <si>
    <t xml:space="preserve"> NCBI_TaxID=2880 {ECO:0000313|EMBL:CBJ31289.1, ECO:0000313|Proteomes:UP000002630};</t>
  </si>
  <si>
    <t xml:space="preserve"> NCBI_TaxID=2880 {ECO:0000313|EMBL:CBJ31555.1, ECO:0000313|Proteomes:UP000002630};</t>
  </si>
  <si>
    <t xml:space="preserve"> NCBI_TaxID=2880 {ECO:0000313|EMBL:CBJ33683.1, ECO:0000313|Proteomes:UP000002630};</t>
  </si>
  <si>
    <t xml:space="preserve"> NCBI_TaxID=2880 {ECO:0000313|EMBL:CBJ34015.1, ECO:0000313|Proteomes:UP000002630};</t>
  </si>
  <si>
    <t xml:space="preserve"> NCBI_TaxID=2880 {ECO:0000313|EMBL:CBN75518.1, ECO:0000313|Proteomes:UP000002630};</t>
  </si>
  <si>
    <t xml:space="preserve"> NCBI_TaxID=2880 {ECO:0000313|EMBL:CBN75520.1, ECO:0000313|Proteomes:UP000002630};</t>
  </si>
  <si>
    <t xml:space="preserve"> NCBI_TaxID=2880 {ECO:0000313|EMBL:CBN74221.1, ECO:0000313|Proteomes:UP000002630};</t>
  </si>
  <si>
    <t xml:space="preserve"> NCBI_TaxID=2880 {ECO:0000313|EMBL:CBN74223.1, ECO:0000313|Proteomes:UP000002630};</t>
  </si>
  <si>
    <t xml:space="preserve"> NCBI_TaxID=2880 {ECO:0000313|EMBL:CBN74225.1, ECO:0000313|Proteomes:UP000002630};</t>
  </si>
  <si>
    <t xml:space="preserve"> NCBI_TaxID=2880 {ECO:0000313|EMBL:CBN77502.1, ECO:0000313|Proteomes:UP000002630};</t>
  </si>
  <si>
    <t xml:space="preserve"> NCBI_TaxID=2880 {ECO:0000313|EMBL:CBN77503.1, ECO:0000313|Proteomes:UP000002630};</t>
  </si>
  <si>
    <t xml:space="preserve"> NCBI_TaxID=2880 {ECO:0000313|EMBL:CBN77564.1, ECO:0000313|Proteomes:UP000002630};</t>
  </si>
  <si>
    <t xml:space="preserve"> NCBI_TaxID=2880 {ECO:0000313|EMBL:CBN80457.1, ECO:0000313|Proteomes:UP000002630};</t>
  </si>
  <si>
    <t xml:space="preserve"> Schizophyllum commune (strain H4-8 / FGSC 9210) (Split gill fungus).</t>
  </si>
  <si>
    <t xml:space="preserve"> NCBI_TaxID=578458 {ECO:0000313|Proteomes:UP000007431};</t>
  </si>
  <si>
    <t xml:space="preserve"> Schizophyllaceae</t>
  </si>
  <si>
    <t>Schizophyllum.</t>
  </si>
  <si>
    <t xml:space="preserve"> Micromonospora aurantiaca (strain ATCC 27029 / DSM 43813 / BCRC 12538 / CBS 129.76 / JCM 10878 / NBRC 16125 / NRRL B-16091 / INA 9442).</t>
  </si>
  <si>
    <t xml:space="preserve"> NCBI_TaxID=644283 {ECO:0000313|EMBL:ADL45185.1, ECO:0000313|Proteomes:UP000001908};</t>
  </si>
  <si>
    <t xml:space="preserve"> NCBI_TaxID=644283 {ECO:0000313|EMBL:ADL47477.1, ECO:0000313|Proteomes:UP000001908};</t>
  </si>
  <si>
    <t xml:space="preserve"> NCBI_TaxID=644283 {ECO:0000313|EMBL:ADL47768.1, ECO:0000313|Proteomes:UP000001908};</t>
  </si>
  <si>
    <t xml:space="preserve"> NCBI_TaxID=644283 {ECO:0000313|EMBL:ADL46539.1, ECO:0000313|Proteomes:UP000001908};</t>
  </si>
  <si>
    <t xml:space="preserve"> NCBI_TaxID=644283 {ECO:0000313|EMBL:ADL44601.1, ECO:0000313|Proteomes:UP000001908};</t>
  </si>
  <si>
    <t xml:space="preserve"> Streptomyces sp. AA4.</t>
  </si>
  <si>
    <t xml:space="preserve"> NCBI_TaxID=591158 {ECO:0000313|EMBL:EFL07050.1, ECO:0000313|Proteomes:UP000003970};</t>
  </si>
  <si>
    <t xml:space="preserve"> NCBI_TaxID=591158 {ECO:0000313|EMBL:EFL07345.1, ECO:0000313|Proteomes:UP000003970};</t>
  </si>
  <si>
    <t xml:space="preserve"> NCBI_TaxID=591158 {ECO:0000313|EMBL:EFL10231.1, ECO:0000313|Proteomes:UP000003970};</t>
  </si>
  <si>
    <t xml:space="preserve"> Streptomyces sp. C.</t>
  </si>
  <si>
    <t xml:space="preserve"> NCBI_TaxID=253839 {ECO:0000313|EMBL:EFL15280.1, ECO:0000313|Proteomes:UP000005763};</t>
  </si>
  <si>
    <t xml:space="preserve"> Streptomyces himastatinicus ATCC 53653.</t>
  </si>
  <si>
    <t xml:space="preserve"> NCBI_TaxID=457427 {ECO:0000313|EMBL:EFL22572.1, ECO:0000313|Proteomes:UP000003963};</t>
  </si>
  <si>
    <t xml:space="preserve"> NCBI_TaxID=457427 {ECO:0000313|EMBL:EFL23253.1, ECO:0000313|Proteomes:UP000003963};</t>
  </si>
  <si>
    <t xml:space="preserve"> NCBI_TaxID=457427 {ECO:0000313|EMBL:EFL25799.1, ECO:0000313|Proteomes:UP000003963};</t>
  </si>
  <si>
    <t xml:space="preserve"> NCBI_TaxID=457427 {ECO:0000313|EMBL:EFL25966.1, ECO:0000313|Proteomes:UP000003963};</t>
  </si>
  <si>
    <t xml:space="preserve"> NCBI_TaxID=457427 {ECO:0000313|EMBL:EFL28541.1, ECO:0000313|Proteomes:UP000003963};</t>
  </si>
  <si>
    <t xml:space="preserve"> Streptomyces viridochromogenes (strain DSM 40736 / JCM 4977 / BCRC 1201 / Tue 494).</t>
  </si>
  <si>
    <t xml:space="preserve"> NCBI_TaxID=591159 {ECO:0000313|EMBL:EFL31113.1, ECO:0000313|Proteomes:UP000004184};</t>
  </si>
  <si>
    <t xml:space="preserve"> NCBI_TaxID=591159 {ECO:0000313|EMBL:EFL35574.1, ECO:0000313|Proteomes:UP000004184};</t>
  </si>
  <si>
    <t xml:space="preserve"> NCBI_TaxID=591159 {ECO:0000313|EMBL:EFL32370.1, ECO:0000313|Proteomes:UP000004184};</t>
  </si>
  <si>
    <t xml:space="preserve"> NCBI_TaxID=591159 {ECO:0000313|EMBL:EFL30338.1, ECO:0000313|Proteomes:UP000004184};</t>
  </si>
  <si>
    <t xml:space="preserve"> Streptomyces griseoflavus Tu4000.</t>
  </si>
  <si>
    <t xml:space="preserve"> NCBI_TaxID=467200 {ECO:0000313|EMBL:EFL40239.1, ECO:0000313|Proteomes:UP000002968};</t>
  </si>
  <si>
    <t xml:space="preserve"> NCBI_TaxID=467200 {ECO:0000313|EMBL:EFL37470.1, ECO:0000313|Proteomes:UP000002968};</t>
  </si>
  <si>
    <t xml:space="preserve"> NCBI_TaxID=467200 {ECO:0000313|EMBL:EFL42177.1, ECO:0000313|Proteomes:UP000002968};</t>
  </si>
  <si>
    <t xml:space="preserve"> NCBI_TaxID=467200 {ECO:0000313|EMBL:EFL41192.1, ECO:0000313|Proteomes:UP000002968};</t>
  </si>
  <si>
    <t xml:space="preserve"> NCBI_TaxID=467200 {ECO:0000313|EMBL:EFL38413.1, ECO:0000313|Proteomes:UP000002968};</t>
  </si>
  <si>
    <t xml:space="preserve"> Paenibacillus curdlanolyticus YK9.</t>
  </si>
  <si>
    <t xml:space="preserve"> NCBI_TaxID=717606 {ECO:0000313|EMBL:EFM10791.1, ECO:0000313|Proteomes:UP000005387};</t>
  </si>
  <si>
    <t xml:space="preserve"> Pediococcus acidilactici DSM 20284.</t>
  </si>
  <si>
    <t xml:space="preserve"> NCBI_TaxID=862514 {ECO:0000313|EMBL:EFL95072.1, ECO:0000313|Proteomes:UP000004470};</t>
  </si>
  <si>
    <t>Pediococcus</t>
  </si>
  <si>
    <t xml:space="preserve"> Pediococcus acidilactici group.</t>
  </si>
  <si>
    <t xml:space="preserve"> Pediculus humanus subsp. corporis (Body louse).</t>
  </si>
  <si>
    <t xml:space="preserve"> NCBI_TaxID=121224 {ECO:0000313|Proteomes:UP000009046};</t>
  </si>
  <si>
    <t xml:space="preserve"> Paraneoptera</t>
  </si>
  <si>
    <t xml:space="preserve"> Psocodea</t>
  </si>
  <si>
    <t xml:space="preserve"> Phthiraptera</t>
  </si>
  <si>
    <t xml:space="preserve"> Anoplura</t>
  </si>
  <si>
    <t>Pediculidae</t>
  </si>
  <si>
    <t xml:space="preserve"> Pediculus.</t>
  </si>
  <si>
    <t xml:space="preserve"> Ferrimonas balearica (strain DSM 9799 / CCM 4581 / PAT).</t>
  </si>
  <si>
    <t xml:space="preserve"> NCBI_TaxID=550540 {ECO:0000313|EMBL:ADN74888.1, ECO:0000313|Proteomes:UP000006683};</t>
  </si>
  <si>
    <t>Ferrimonadaceae</t>
  </si>
  <si>
    <t xml:space="preserve"> Ferrimonas.</t>
  </si>
  <si>
    <t xml:space="preserve"> Chlorella variabilis (Green alga).</t>
  </si>
  <si>
    <t xml:space="preserve"> NCBI_TaxID=554065 {ECO:0000313|Proteomes:UP000008141};</t>
  </si>
  <si>
    <t xml:space="preserve"> Chlorella.</t>
  </si>
  <si>
    <t xml:space="preserve"> Camponotus floridanus (Florida carpenter ant).</t>
  </si>
  <si>
    <t xml:space="preserve"> NCBI_TaxID=104421 {ECO:0000313|Proteomes:UP000000311};</t>
  </si>
  <si>
    <t xml:space="preserve"> Camponotus.</t>
  </si>
  <si>
    <t xml:space="preserve"> Harpegnathos saltator (Jerdon's jumping ant).</t>
  </si>
  <si>
    <t xml:space="preserve"> NCBI_TaxID=610380 {ECO:0000313|Proteomes:UP000008237};</t>
  </si>
  <si>
    <t xml:space="preserve"> Ponerinae</t>
  </si>
  <si>
    <t xml:space="preserve"> Ponerini</t>
  </si>
  <si>
    <t xml:space="preserve"> Harpegnathos.</t>
  </si>
  <si>
    <t xml:space="preserve"> NCBI_TaxID=443255 {ECO:0000313|EMBL:EFG06022.1, ECO:0000313|Proteomes:UP000002357};</t>
  </si>
  <si>
    <t xml:space="preserve"> NCBI_TaxID=443255 {ECO:0000313|EMBL:EFG10507.1, ECO:0000313|Proteomes:UP000002357};</t>
  </si>
  <si>
    <t xml:space="preserve"> NCBI_TaxID=443255 {ECO:0000313|EMBL:EFG07056.1, ECO:0000313|Proteomes:UP000002357};</t>
  </si>
  <si>
    <t xml:space="preserve"> Vibrio caribbeanicus ATCC BAA-2122.</t>
  </si>
  <si>
    <t xml:space="preserve"> NCBI_TaxID=796620 {ECO:0000313|EMBL:EFP96613.1, ECO:0000313|Proteomes:UP000002943};</t>
  </si>
  <si>
    <t xml:space="preserve"> Stigmatella aurantiaca (strain DW4/3-1).</t>
  </si>
  <si>
    <t xml:space="preserve"> NCBI_TaxID=378806 {ECO:0000313|EMBL:ADO69714.1, ECO:0000313|Proteomes:UP000001351};</t>
  </si>
  <si>
    <t>Cystobacterineae</t>
  </si>
  <si>
    <t xml:space="preserve"> Archangiaceae</t>
  </si>
  <si>
    <t xml:space="preserve"> Stigmatella.</t>
  </si>
  <si>
    <t xml:space="preserve"> Colletotrichum graminicola (strain M1.001 / M2 / FGSC 10212) (Maize anthracnose fungus) (Glomerella graminicola).</t>
  </si>
  <si>
    <t xml:space="preserve"> NCBI_TaxID=645133 {ECO:0000313|Proteomes:UP000008782};</t>
  </si>
  <si>
    <t xml:space="preserve"> Pyrenophora teres f. teres (strain 0-1) (Barley net blotch fungus) (Drechslera teres f. teres).</t>
  </si>
  <si>
    <t xml:space="preserve"> NCBI_TaxID=861557 {ECO:0000313|Proteomes:UP000001067};</t>
  </si>
  <si>
    <t xml:space="preserve"> Kitasatospora setae (strain ATCC 33774 / DSM 43861 / JCM 3304 / KCC A-0304 / NBRC 14216 / KM-6054) (Streptomyces setae).</t>
  </si>
  <si>
    <t xml:space="preserve"> NCBI_TaxID=452652 {ECO:0000313|EMBL:BAJ31704.1, ECO:0000313|Proteomes:UP000007076};</t>
  </si>
  <si>
    <t xml:space="preserve"> NCBI_TaxID=452652 {ECO:0000313|EMBL:BAJ26236.1, ECO:0000313|Proteomes:UP000007076};</t>
  </si>
  <si>
    <t xml:space="preserve"> NCBI_TaxID=452652 {ECO:0000313|EMBL:BAJ27149.1, ECO:0000313|Proteomes:UP000007076};</t>
  </si>
  <si>
    <t xml:space="preserve"> NCBI_TaxID=452652 {ECO:0000313|EMBL:BAJ28609.1, ECO:0000313|Proteomes:UP000007076};</t>
  </si>
  <si>
    <t xml:space="preserve"> NCBI_TaxID=452652 {ECO:0000313|EMBL:BAJ29261.1, ECO:0000313|Proteomes:UP000007076};</t>
  </si>
  <si>
    <t xml:space="preserve"> Oikopleura dioica (Tunicate).</t>
  </si>
  <si>
    <t xml:space="preserve"> NCBI_TaxID=34765 {ECO:0000313|EMBL:CBY20360.1, ECO:0000313|Proteomes:UP000001307};</t>
  </si>
  <si>
    <t xml:space="preserve"> Chordata</t>
  </si>
  <si>
    <t xml:space="preserve"> Tunicata</t>
  </si>
  <si>
    <t xml:space="preserve"> Appendicularia</t>
  </si>
  <si>
    <t xml:space="preserve"> Oikopleuridae</t>
  </si>
  <si>
    <t>Oikopleura.</t>
  </si>
  <si>
    <t xml:space="preserve"> NCBI_TaxID=34765 {ECO:0000313|EMBL:CBY20361.1, ECO:0000313|Proteomes:UP000001307};</t>
  </si>
  <si>
    <t xml:space="preserve"> NCBI_TaxID=34765 {ECO:0000313|EMBL:CBY09167.1, ECO:0000313|Proteomes:UP000001307};</t>
  </si>
  <si>
    <t xml:space="preserve"> NCBI_TaxID=34765 {ECO:0000313|EMBL:CBY11871.1, ECO:0000313|Proteomes:UP000001307};</t>
  </si>
  <si>
    <t xml:space="preserve"> NCBI_TaxID=34765 {ECO:0000313|EMBL:CBY15439.1, ECO:0000313|Proteomes:UP000001307};</t>
  </si>
  <si>
    <t xml:space="preserve"> Leptosphaeria maculans (strain JN3 / isolate v23.1.3 / race Av1-4-5-6-7-8) (Blackleg fungus) (Phoma lingam).</t>
  </si>
  <si>
    <t xml:space="preserve"> NCBI_TaxID=985895 {ECO:0000313|Proteomes:UP000002668};</t>
  </si>
  <si>
    <t>Leptosphaeriaceae</t>
  </si>
  <si>
    <t xml:space="preserve"> Leptosphaeria</t>
  </si>
  <si>
    <t>Leptosphaeria maculans species complex.</t>
  </si>
  <si>
    <t xml:space="preserve"> NCBI_TaxID=985895 {ECO:0000313|EMBL:CBX99030.1, ECO:0000313|Proteomes:UP000002668};</t>
  </si>
  <si>
    <t xml:space="preserve"> Paraburkholderia rhizoxinica (strain DSM 19002 / CIP 109453 / HKI 454) (Burkholderia rhizoxinica).</t>
  </si>
  <si>
    <t xml:space="preserve"> NCBI_TaxID=882378 {ECO:0000313|EMBL:CBW75537.1, ECO:0000313|Proteomes:UP000007437};</t>
  </si>
  <si>
    <t xml:space="preserve"> Paraburkholderia.</t>
  </si>
  <si>
    <t xml:space="preserve"> Bacillus cellulosilyticus (strain ATCC 21833 / DSM 2522 / FERM P-1141 / JCM 9156 / N-4).</t>
  </si>
  <si>
    <t xml:space="preserve"> NCBI_TaxID=649639 {ECO:0000313|EMBL:ADU28907.1, ECO:0000313|Proteomes:UP000001401};</t>
  </si>
  <si>
    <t xml:space="preserve"> Pantoea sp. (strain At-9b).</t>
  </si>
  <si>
    <t xml:space="preserve"> NCBI_TaxID=592316 {ECO:0000313|EMBL:ADU70603.1, ECO:0000313|Proteomes:UP000001624};</t>
  </si>
  <si>
    <t xml:space="preserve"> Pantoea.</t>
  </si>
  <si>
    <t xml:space="preserve"> NCBI_TaxID=592316 {ECO:0000313|EMBL:ADU69407.1, ECO:0000313|Proteomes:UP000001624};</t>
  </si>
  <si>
    <t xml:space="preserve"> Pseudoxanthomonas suwonensis (strain 11-1).</t>
  </si>
  <si>
    <t xml:space="preserve"> NCBI_TaxID=743721 {ECO:0000313|EMBL:ADV28435.1, ECO:0000313|Proteomes:UP000008632};</t>
  </si>
  <si>
    <t xml:space="preserve"> Pseudoxanthomonas.</t>
  </si>
  <si>
    <t xml:space="preserve"> Sporisorium reilianum (strain SRZ2) (Maize head smut fungus).</t>
  </si>
  <si>
    <t xml:space="preserve"> NCBI_TaxID=999809 {ECO:0000313|EMBL:CBQ69852.1, ECO:0000313|Proteomes:UP000008867};</t>
  </si>
  <si>
    <t xml:space="preserve"> Sporisorium.</t>
  </si>
  <si>
    <t xml:space="preserve"> Daphnia pulex (Water flea).</t>
  </si>
  <si>
    <t xml:space="preserve"> NCBI_TaxID=6669 {ECO:0000313|Proteomes:UP000000305};</t>
  </si>
  <si>
    <t xml:space="preserve"> Solenopsis invicta (Red imported fire ant) (Solenopsis wagneri).</t>
  </si>
  <si>
    <t xml:space="preserve"> NCBI_TaxID=13686 {ECO:0000313|Proteomes:UP000006539};</t>
  </si>
  <si>
    <t xml:space="preserve"> Solenopsis.</t>
  </si>
  <si>
    <t xml:space="preserve"> Neosartorya fumigata (strain ATCC MYA-4609 / Af293 / CBS 101355 / FGSC A1100) (Aspergillus fumigatus).</t>
  </si>
  <si>
    <t xml:space="preserve"> NCBI_TaxID=330879 {ECO:0000313|EMBL:EAL90775.1, ECO:0000313|Proteomes:UP000002530};</t>
  </si>
  <si>
    <t xml:space="preserve"> Vibrio furnissii (strain DSM 14383 / NCTC 11218).</t>
  </si>
  <si>
    <t xml:space="preserve"> NCBI_TaxID=903510 {ECO:0000313|EMBL:ADT89395.1, ECO:0000313|Proteomes:UP000007456};</t>
  </si>
  <si>
    <t xml:space="preserve"> Ajellomyces capsulatus (strain H88) (Darling's disease fungus) (Histoplasma capsulatum).</t>
  </si>
  <si>
    <t xml:space="preserve"> NCBI_TaxID=544711 {ECO:0000313|Proteomes:UP000008142};</t>
  </si>
  <si>
    <t xml:space="preserve"> Grosmannia clavigera (strain kw1407 / UAMH 11150) (Blue stain fungus) (Graphiocladiella clavigera).</t>
  </si>
  <si>
    <t xml:space="preserve"> NCBI_TaxID=655863 {ECO:0000313|Proteomes:UP000007796};</t>
  </si>
  <si>
    <t>Grosmannia.</t>
  </si>
  <si>
    <t xml:space="preserve"> Aureococcus anophagefferens (Harmful bloom alga).</t>
  </si>
  <si>
    <t xml:space="preserve"> NCBI_TaxID=44056 {ECO:0000313|Proteomes:UP000002729};</t>
  </si>
  <si>
    <t xml:space="preserve"> Pelagophyceae</t>
  </si>
  <si>
    <t xml:space="preserve"> Pelagomonadales</t>
  </si>
  <si>
    <t xml:space="preserve"> Aureococcus.</t>
  </si>
  <si>
    <t xml:space="preserve"> Dictyostelium purpureum (Slime mold).</t>
  </si>
  <si>
    <t xml:space="preserve"> NCBI_TaxID=5786 {ECO:0000313|Proteomes:UP000001064};</t>
  </si>
  <si>
    <t>Dictyosteliaceae</t>
  </si>
  <si>
    <t xml:space="preserve"> Dictyostelium.</t>
  </si>
  <si>
    <t xml:space="preserve"> Burkholderia gladioli (strain BSR3).</t>
  </si>
  <si>
    <t xml:space="preserve"> NCBI_TaxID=999541 {ECO:0000313|EMBL:AEA62073.1, ECO:0000313|Proteomes:UP000008316};</t>
  </si>
  <si>
    <t xml:space="preserve"> Streptomyces venezuelae (strain ATCC 10712 / CBS 650.69 / DSM 40230 / JCM 4526 / NBRC 13096 / PD 04745).</t>
  </si>
  <si>
    <t xml:space="preserve"> NCBI_TaxID=953739 {ECO:0000313|EMBL:CCA58265.1, ECO:0000313|Proteomes:UP000006854};</t>
  </si>
  <si>
    <t xml:space="preserve"> NCBI_TaxID=953739 {ECO:0000313|EMBL:CCA55897.1, ECO:0000313|Proteomes:UP000006854};</t>
  </si>
  <si>
    <t xml:space="preserve"> NCBI_TaxID=953739 {ECO:0000313|EMBL:CCA54640.1, ECO:0000313|Proteomes:UP000006854};</t>
  </si>
  <si>
    <t xml:space="preserve"> Salpingoeca rosetta (strain ATCC 50818 / BSB-021).</t>
  </si>
  <si>
    <t xml:space="preserve"> NCBI_TaxID=946362 {ECO:0000313|Proteomes:UP000007799};</t>
  </si>
  <si>
    <t xml:space="preserve"> Choanoflagellida</t>
  </si>
  <si>
    <t xml:space="preserve"> Craspedida</t>
  </si>
  <si>
    <t xml:space="preserve"> Salpingoecidae</t>
  </si>
  <si>
    <t xml:space="preserve"> Salpingoeca.</t>
  </si>
  <si>
    <t xml:space="preserve"> Streptomyces griseoaurantiacus M045.</t>
  </si>
  <si>
    <t xml:space="preserve"> NCBI_TaxID=996637 {ECO:0000313|EMBL:EGG45960.1, ECO:0000313|Proteomes:UP000003022};</t>
  </si>
  <si>
    <t xml:space="preserve"> NCBI_TaxID=996637 {ECO:0000313|EMBL:EGG44882.1, ECO:0000313|Proteomes:UP000003022};</t>
  </si>
  <si>
    <t xml:space="preserve"> Melissococcus plutonius (strain ATCC 35311 / CIP 104052 / LMG 20360 / NCIMB 702443).</t>
  </si>
  <si>
    <t xml:space="preserve"> NCBI_TaxID=940190 {ECO:0000313|EMBL:BAK21424.1, ECO:0000313|Proteomes:UP000008456};</t>
  </si>
  <si>
    <t>Melissococcus.</t>
  </si>
  <si>
    <t xml:space="preserve"> Streptomyces sp. Tu6071.</t>
  </si>
  <si>
    <t xml:space="preserve"> NCBI_TaxID=355249 {ECO:0000313|EMBL:EGJ78996.1, ECO:0000313|Proteomes:UP000003955};</t>
  </si>
  <si>
    <t xml:space="preserve"> Verrucosispora maris (strain AB-18-032).</t>
  </si>
  <si>
    <t xml:space="preserve"> NCBI_TaxID=263358 {ECO:0000313|EMBL:AEB43114.1, ECO:0000313|Proteomes:UP000008308};</t>
  </si>
  <si>
    <t>Verrucosispora.</t>
  </si>
  <si>
    <t xml:space="preserve"> NCBI_TaxID=263358 {ECO:0000313|EMBL:AEB43663.1, ECO:0000313|Proteomes:UP000008308};</t>
  </si>
  <si>
    <t xml:space="preserve"> NCBI_TaxID=263358 {ECO:0000313|EMBL:AEB43667.1, ECO:0000313|Proteomes:UP000008308};</t>
  </si>
  <si>
    <t xml:space="preserve"> NCBI_TaxID=263358 {ECO:0000313|EMBL:AEB46240.1, ECO:0000313|Proteomes:UP000008308};</t>
  </si>
  <si>
    <t xml:space="preserve"> Cellulomonas fimi (strain ATCC 484 / DSM 20113 / JCM 1341 / NBRC 15513 / NCIMB 8980 / NCTC 7547).</t>
  </si>
  <si>
    <t xml:space="preserve"> NCBI_TaxID=590998 {ECO:0000313|EMBL:AEE44415.1, ECO:0000313|Proteomes:UP000008460};</t>
  </si>
  <si>
    <t xml:space="preserve"> Batrachochytrium dendrobatidis (strain JAM81 / FGSC 10211) (Frog chytrid fungus).</t>
  </si>
  <si>
    <t xml:space="preserve"> NCBI_TaxID=684364 {ECO:0000313|Proteomes:UP000007241};</t>
  </si>
  <si>
    <t>F4PL56_CAVFA</t>
  </si>
  <si>
    <t xml:space="preserve"> Cavenderia fasciculata (strain SH3) (Slime mold) (Dictyostelium fasciculatum).</t>
  </si>
  <si>
    <t xml:space="preserve"> NCBI_TaxID=1054147 {ECO:0000313|Proteomes:UP000007797};</t>
  </si>
  <si>
    <t>Cavenderiaceae</t>
  </si>
  <si>
    <t xml:space="preserve"> Cavenderia.</t>
  </si>
  <si>
    <t>F4PNZ4_CAVFA</t>
  </si>
  <si>
    <t>F4QCN8_CAVFA</t>
  </si>
  <si>
    <t xml:space="preserve"> Acromyrmex echinatior (Panamanian leafcutter ant) (Acromyrmex octospinosus echinatior).</t>
  </si>
  <si>
    <t xml:space="preserve"> NCBI_TaxID=103372 {ECO:0000313|Proteomes:UP000007755};</t>
  </si>
  <si>
    <t xml:space="preserve"> Acromyrmex.</t>
  </si>
  <si>
    <t xml:space="preserve"> Paenibacillus sp. HGF7.</t>
  </si>
  <si>
    <t xml:space="preserve"> NCBI_TaxID=944559 {ECO:0000313|EMBL:EGL19264.1, ECO:0000313|Proteomes:UP000003445};</t>
  </si>
  <si>
    <t xml:space="preserve"> NCBI_TaxID=944559 {ECO:0000313|EMBL:EGL17941.1, ECO:0000313|Proteomes:UP000003445};</t>
  </si>
  <si>
    <t xml:space="preserve"> NCBI_TaxID=944559 {ECO:0000313|EMBL:EGL18009.1, ECO:0000313|Proteomes:UP000003445};</t>
  </si>
  <si>
    <t xml:space="preserve"> NCBI_TaxID=944559 {ECO:0000313|EMBL:EGL17636.1, ECO:0000313|Proteomes:UP000003445};</t>
  </si>
  <si>
    <t xml:space="preserve"> NCBI_TaxID=944559 {ECO:0000313|EMBL:EGL15134.1, ECO:0000313|Proteomes:UP000003445};</t>
  </si>
  <si>
    <t xml:space="preserve"> Desmospora sp. 8437.</t>
  </si>
  <si>
    <t xml:space="preserve"> NCBI_TaxID=997346 {ECO:0000313|EMBL:EGK13844.1, ECO:0000313|Proteomes:UP000004046};</t>
  </si>
  <si>
    <t xml:space="preserve"> Thermoactinomycetaceae</t>
  </si>
  <si>
    <t>Desmospora.</t>
  </si>
  <si>
    <t xml:space="preserve"> Ciona intestinalis (Transparent sea squirt) (Ascidia intestinalis).</t>
  </si>
  <si>
    <t xml:space="preserve"> NCBI_TaxID=7719 {ECO:0000313|Ensembl:ENSCINP00000001876, ECO:0000313|Proteomes:UP000008144};</t>
  </si>
  <si>
    <t xml:space="preserve"> Ascidiacea</t>
  </si>
  <si>
    <t xml:space="preserve"> Enterogona</t>
  </si>
  <si>
    <t>Phlebobranchia</t>
  </si>
  <si>
    <t xml:space="preserve"> Cionidae</t>
  </si>
  <si>
    <t xml:space="preserve"> Ciona.</t>
  </si>
  <si>
    <t xml:space="preserve"> Rheinheimera sp. A13L.</t>
  </si>
  <si>
    <t xml:space="preserve"> NCBI_TaxID=506534 {ECO:0000313|EMBL:EGM77263.1, ECO:0000313|Proteomes:UP000004282};</t>
  </si>
  <si>
    <t xml:space="preserve"> Sordaria macrospora (strain ATCC MYA-333 / DSM 997 / K(L3346) / K-hell).</t>
  </si>
  <si>
    <t xml:space="preserve"> NCBI_TaxID=771870 {ECO:0000313|EMBL:CCC05815.1, ECO:0000313|Proteomes:UP000001881};</t>
  </si>
  <si>
    <t xml:space="preserve"> Sordariaceae</t>
  </si>
  <si>
    <t>Sordaria.</t>
  </si>
  <si>
    <t xml:space="preserve"> NCBI_TaxID=771870 {ECO:0000313|EMBL:CCC07589.1, ECO:0000313|Proteomes:UP000001881};</t>
  </si>
  <si>
    <t xml:space="preserve"> Vibrio anguillarum (strain ATCC 68554 / 775) (Listonella anguillarum).</t>
  </si>
  <si>
    <t xml:space="preserve"> NCBI_TaxID=882102 {ECO:0000313|EMBL:AEH34785.1, ECO:0000313|Proteomes:UP000006800};</t>
  </si>
  <si>
    <t xml:space="preserve"> Cellulomonas gilvus (strain ATCC 13127 / NRRL B-14078) (Cellvibrio gilvus).</t>
  </si>
  <si>
    <t xml:space="preserve"> NCBI_TaxID=593907 {ECO:0000313|EMBL:AEI12394.1, ECO:0000313|Proteomes:UP000000485};</t>
  </si>
  <si>
    <t xml:space="preserve"> Streptomyces cattleya (strain ATCC 35852 / DSM 46488 / JCM 4925 / NBRC 14057 / NRRL 8057).</t>
  </si>
  <si>
    <t xml:space="preserve"> NCBI_TaxID=1003195 {ECO:0000313|EMBL:AEW94262.1, ECO:0000313|Proteomes:UP000007842};</t>
  </si>
  <si>
    <t xml:space="preserve"> Serpula lacrymans var. lacrymans (strain S7.3) (Dry rot fungus).</t>
  </si>
  <si>
    <t xml:space="preserve"> NCBI_TaxID=936435 {ECO:0000313|Proteomes:UP000008063};</t>
  </si>
  <si>
    <t xml:space="preserve"> Coniophorineae</t>
  </si>
  <si>
    <t>Serpulaceae</t>
  </si>
  <si>
    <t xml:space="preserve"> Serpula.</t>
  </si>
  <si>
    <t xml:space="preserve"> Fusarium oxysporum (strain Fo5176) (Fusarium vascular wilt).</t>
  </si>
  <si>
    <t xml:space="preserve"> NCBI_TaxID=660025 {ECO:0000313|EMBL:EGU89432.1, ECO:0000313|Proteomes:UP000002489};</t>
  </si>
  <si>
    <t xml:space="preserve"> NCBI_TaxID=660025 {ECO:0000313|EMBL:EGU82471.1, ECO:0000313|Proteomes:UP000002489};</t>
  </si>
  <si>
    <t xml:space="preserve"> Vibrio sp. (strain N418).</t>
  </si>
  <si>
    <t xml:space="preserve"> NCBI_TaxID=701176 {ECO:0000313|EMBL:EGU29930.1, ECO:0000313|Proteomes:UP000003627};</t>
  </si>
  <si>
    <t xml:space="preserve"> Vibrio tubiashii ATCC 19109.</t>
  </si>
  <si>
    <t xml:space="preserve"> NCBI_TaxID=1051646 {ECO:0000313|EMBL:AIW15528.1, ECO:0000313|Proteomes:UP000030071};</t>
  </si>
  <si>
    <t xml:space="preserve"> NCBI_TaxID=1051646 {ECO:0000313|EMBL:AIW16614.1, ECO:0000313|Proteomes:UP000030071};</t>
  </si>
  <si>
    <t xml:space="preserve"> Lactobacillus plantarum (strain ATCC BAA-793 / NCIMB 8826 / WCFS1).</t>
  </si>
  <si>
    <t xml:space="preserve"> NCBI_TaxID=220668 {ECO:0000313|EMBL:CCC78999.1, ECO:0000313|Proteomes:UP000000432};</t>
  </si>
  <si>
    <t xml:space="preserve"> Lactococcus garvieae (strain Lg2) (Enterococcus seriolicida).</t>
  </si>
  <si>
    <t xml:space="preserve"> NCBI_TaxID=420890 {ECO:0000313|EMBL:BAK60503.1, ECO:0000313|Proteomes:UP000008520};</t>
  </si>
  <si>
    <t xml:space="preserve"> Streptococcaceae</t>
  </si>
  <si>
    <t>Lactococcus.</t>
  </si>
  <si>
    <t xml:space="preserve"> Collimonas fungivorans (strain Ter331).</t>
  </si>
  <si>
    <t xml:space="preserve"> NCBI_TaxID=1005048 {ECO:0000313|EMBL:AEK62109.1, ECO:0000313|Proteomes:UP000008392};</t>
  </si>
  <si>
    <t xml:space="preserve"> Amycolatopsis mediterranei (strain S699) (Nocardia mediterranei).</t>
  </si>
  <si>
    <t xml:space="preserve"> NCBI_TaxID=713604 {ECO:0000313|EMBL:AEK41655.1, ECO:0000313|Proteomes:UP000006138};</t>
  </si>
  <si>
    <t xml:space="preserve"> NCBI_TaxID=713604 {ECO:0000313|EMBL:AEK42021.1, ECO:0000313|Proteomes:UP000006138};</t>
  </si>
  <si>
    <t xml:space="preserve"> NCBI_TaxID=713604 {ECO:0000313|EMBL:AEK43763.1, ECO:0000313|Proteomes:UP000006138};</t>
  </si>
  <si>
    <t xml:space="preserve"> NCBI_TaxID=713604 {ECO:0000313|EMBL:AEK47862.1, ECO:0000313|Proteomes:UP000006138};</t>
  </si>
  <si>
    <t xml:space="preserve"> NCBI_TaxID=713604 {ECO:0000313|EMBL:AEK39917.1, ECO:0000313|Proteomes:UP000006138};</t>
  </si>
  <si>
    <t xml:space="preserve"> Arthrobotrys oligospora (strain ATCC 24927 / CBS 115.81 / DSM 1491) (Nematode-trapping fungus) (Didymozoophaga oligospora).</t>
  </si>
  <si>
    <t xml:space="preserve"> NCBI_TaxID=756982 {ECO:0000313|EMBL:EGX44447.1, ECO:0000313|Proteomes:UP000008784};</t>
  </si>
  <si>
    <t xml:space="preserve"> Orbiliomycetes</t>
  </si>
  <si>
    <t>Orbiliales</t>
  </si>
  <si>
    <t xml:space="preserve"> Orbiliaceae</t>
  </si>
  <si>
    <t xml:space="preserve"> Arthrobotrys.</t>
  </si>
  <si>
    <t xml:space="preserve"> Streptomyces zinciresistens K42.</t>
  </si>
  <si>
    <t xml:space="preserve"> NCBI_TaxID=700597 {ECO:0000313|EMBL:EGX57847.1, ECO:0000313|Proteomes:UP000004217};</t>
  </si>
  <si>
    <t xml:space="preserve"> NCBI_TaxID=700597 {ECO:0000313|EMBL:EGX57041.1, ECO:0000313|Proteomes:UP000004217};</t>
  </si>
  <si>
    <t xml:space="preserve"> Streptomyces sp. (strain SirexAA-E / ActE).</t>
  </si>
  <si>
    <t xml:space="preserve"> NCBI_TaxID=862751 {ECO:0000313|EMBL:AEN08037.1, ECO:0000313|Proteomes:UP000001397};</t>
  </si>
  <si>
    <t xml:space="preserve"> NCBI_TaxID=862751 {ECO:0000313|EMBL:AEN09084.1, ECO:0000313|Proteomes:UP000001397};</t>
  </si>
  <si>
    <t xml:space="preserve"> NCBI_TaxID=862751 {ECO:0000313|EMBL:AEN10204.1, ECO:0000313|Proteomes:UP000001397};</t>
  </si>
  <si>
    <t xml:space="preserve"> NCBI_TaxID=862751 {ECO:0000313|EMBL:AEN14197.1, ECO:0000313|Proteomes:UP000001397};</t>
  </si>
  <si>
    <t xml:space="preserve"> NCBI_TaxID=862751 {ECO:0000313|EMBL:AEN14261.1, ECO:0000313|Proteomes:UP000001397};</t>
  </si>
  <si>
    <t xml:space="preserve"> NCBI_TaxID=862751 {ECO:0000313|EMBL:AEN11025.1, ECO:0000313|Proteomes:UP000001397};</t>
  </si>
  <si>
    <t xml:space="preserve"> Streptomyces violaceusniger Tu 4113.</t>
  </si>
  <si>
    <t xml:space="preserve"> NCBI_TaxID=653045 {ECO:0000313|EMBL:AEM85420.1, ECO:0000313|Proteomes:UP000008703};</t>
  </si>
  <si>
    <t xml:space="preserve"> NCBI_TaxID=653045 {ECO:0000313|EMBL:AEM86183.1, ECO:0000313|Proteomes:UP000008703};</t>
  </si>
  <si>
    <t xml:space="preserve"> NCBI_TaxID=653045 {ECO:0000313|EMBL:AEM87538.1, ECO:0000313|Proteomes:UP000008703};</t>
  </si>
  <si>
    <t xml:space="preserve"> NCBI_TaxID=653045 {ECO:0000313|EMBL:AEM82064.1, ECO:0000313|Proteomes:UP000008703};</t>
  </si>
  <si>
    <t xml:space="preserve"> NCBI_TaxID=653045 {ECO:0000313|EMBL:AEM84668.1, ECO:0000313|Proteomes:UP000008703};</t>
  </si>
  <si>
    <t xml:space="preserve"> NCBI_TaxID=653045 {ECO:0000313|EMBL:AEM81381.1, ECO:0000313|Proteomes:UP000008703};</t>
  </si>
  <si>
    <t xml:space="preserve"> Myceliophthora thermophila (strain ATCC 42464 / BCRC 31852 / DSM 1799) (Sporotrichum thermophile).</t>
  </si>
  <si>
    <t xml:space="preserve"> NCBI_TaxID=573729 {ECO:0000313|EMBL:AEO58740.1, ECO:0000313|Proteomes:UP000007322};</t>
  </si>
  <si>
    <t xml:space="preserve"> Chaetomiaceae</t>
  </si>
  <si>
    <t>Thermothelomyces.</t>
  </si>
  <si>
    <t xml:space="preserve"> NCBI_TaxID=573729 {ECO:0000313|EMBL:AEO60424.1, ECO:0000313|Proteomes:UP000007322};</t>
  </si>
  <si>
    <t xml:space="preserve"> NCBI_TaxID=573729 {ECO:0000313|EMBL:AEO61261.1, ECO:0000313|Proteomes:UP000007322};</t>
  </si>
  <si>
    <t xml:space="preserve"> NCBI_TaxID=573729 {ECO:0000313|EMBL:AEO62162.1, ECO:0000313|Proteomes:UP000007322};</t>
  </si>
  <si>
    <t xml:space="preserve"> Thielavia terrestris (strain ATCC 38088 / NRRL 8126) (Acremonium alabamense).</t>
  </si>
  <si>
    <t xml:space="preserve"> NCBI_TaxID=578455 {ECO:0000313|EMBL:AEO71000.1, ECO:0000313|Proteomes:UP000008181};</t>
  </si>
  <si>
    <t>Thielavia.</t>
  </si>
  <si>
    <t xml:space="preserve"> Verticillium dahliae (strain VdLs.17 / ATCC MYA-4575 / FGSC 10137) (Verticillium wilt).</t>
  </si>
  <si>
    <t xml:space="preserve"> NCBI_TaxID=498257 {ECO:0000313|Proteomes:UP000001611};</t>
  </si>
  <si>
    <t xml:space="preserve"> Botryotinia fuckeliana (strain T4) (Noble rot fungus) (Botrytis cinerea).</t>
  </si>
  <si>
    <t xml:space="preserve"> NCBI_TaxID=999810 {ECO:0000313|EMBL:CCD53379.1, ECO:0000313|Proteomes:UP000008177};</t>
  </si>
  <si>
    <t xml:space="preserve"> Botrytis.</t>
  </si>
  <si>
    <t xml:space="preserve"> NCBI_TaxID=999810 {ECO:0000313|EMBL:CCD56877.2, ECO:0000313|Proteomes:UP000008177};</t>
  </si>
  <si>
    <t xml:space="preserve"> Aspergillus niger (strain ATCC 1015 / CBS 113.46 / FGSC A1144 / LSHB Ac4 / NCTC 3858a / NRRL 328 / USDA 3528.7).</t>
  </si>
  <si>
    <t xml:space="preserve"> NCBI_TaxID=380704 {ECO:0000313|EMBL:EHA27004.1, ECO:0000313|Proteomes:UP000009038};</t>
  </si>
  <si>
    <t xml:space="preserve"> NCBI_TaxID=242507 {ECO:0000313|EMBL:EHA54539.1, ECO:0000313|Proteomes:UP000009058};</t>
  </si>
  <si>
    <t xml:space="preserve"> NCBI_TaxID=242507 {ECO:0000313|EMBL:EHA51809.1, ECO:0000313|Proteomes:UP000009058};</t>
  </si>
  <si>
    <t xml:space="preserve"> NCBI_TaxID=242507 {ECO:0000313|EMBL:EHA49277.1, ECO:0000313|Proteomes:UP000009058};</t>
  </si>
  <si>
    <t xml:space="preserve"> Serendipita indica (strain DSM 11827) (Root endophyte fungus) (Piriformospora indica).</t>
  </si>
  <si>
    <t xml:space="preserve"> NCBI_TaxID=1109443 {ECO:0000313|EMBL:CCA75257.1, ECO:0000313|Proteomes:UP000007148};</t>
  </si>
  <si>
    <t xml:space="preserve"> Neurospora tetrasperma (strain FGSC 2509 / P0656).</t>
  </si>
  <si>
    <t xml:space="preserve"> NCBI_TaxID=510952 {ECO:0000313|EMBL:EGZ70978.1, ECO:0000313|Proteomes:UP000008513};</t>
  </si>
  <si>
    <t>Neurospora.</t>
  </si>
  <si>
    <t xml:space="preserve"> Phytophthora sojae (strain P6497) (Soybean stem and root rot agent) (Phytophthora megasperma f. sp. glycines).</t>
  </si>
  <si>
    <t xml:space="preserve"> NCBI_TaxID=1094619 {ECO:0000313|Proteomes:UP000002640};</t>
  </si>
  <si>
    <t xml:space="preserve"> Aspergillus kawachii (strain NBRC 4308) (White koji mold) (Aspergillus awamori var. kawachi).</t>
  </si>
  <si>
    <t xml:space="preserve"> NCBI_TaxID=1033177 {ECO:0000313|EMBL:GAA86690.1, ECO:0000313|Proteomes:UP000006812};</t>
  </si>
  <si>
    <t xml:space="preserve"> Actinoplanes sp. (strain ATCC 31044 / CBS 674.73 / SE50/110).</t>
  </si>
  <si>
    <t xml:space="preserve"> NCBI_TaxID=134676 {ECO:0000313|EMBL:AEV85992.1, ECO:0000313|Proteomes:UP000005440};</t>
  </si>
  <si>
    <t xml:space="preserve"> NCBI_TaxID=134676 {ECO:0000313|EMBL:AEV83479.1, ECO:0000313|Proteomes:UP000005440};</t>
  </si>
  <si>
    <t xml:space="preserve"> NCBI_TaxID=134676 {ECO:0000313|EMBL:AEV86039.1, ECO:0000313|Proteomes:UP000005440};</t>
  </si>
  <si>
    <t xml:space="preserve"> NCBI_TaxID=134676 {ECO:0000313|EMBL:AEV89055.1, ECO:0000313|Proteomes:UP000005440};</t>
  </si>
  <si>
    <t xml:space="preserve"> Glarea lozoyensis (strain ATCC 74030 / MF5533).</t>
  </si>
  <si>
    <t xml:space="preserve"> NCBI_TaxID=1104152 {ECO:0000313|EMBL:EHK97285.1, ECO:0000313|Proteomes:UP000005446};</t>
  </si>
  <si>
    <t xml:space="preserve"> Helotiaceae</t>
  </si>
  <si>
    <t xml:space="preserve"> Glarea.</t>
  </si>
  <si>
    <t xml:space="preserve"> NCBI_TaxID=1104152 {ECO:0000313|EMBL:EHK96969.1, ECO:0000313|Proteomes:UP000005446};</t>
  </si>
  <si>
    <t xml:space="preserve"> Colletotrichum higginsianum (strain IMI 349063) (Crucifer anthracnose fungus).</t>
  </si>
  <si>
    <t xml:space="preserve"> NCBI_TaxID=759273 {ECO:0000313|Proteomes:UP000007174};</t>
  </si>
  <si>
    <t xml:space="preserve"> Streptomyces hygroscopicus subsp. jinggangensis (strain 5008).</t>
  </si>
  <si>
    <t xml:space="preserve"> NCBI_TaxID=1133850 {ECO:0000313|EMBL:AEY89602.1, ECO:0000313|Proteomes:UP000007170};</t>
  </si>
  <si>
    <t xml:space="preserve"> NCBI_TaxID=1133850 {ECO:0000313|EMBL:AEY87173.1, ECO:0000313|Proteomes:UP000007170};</t>
  </si>
  <si>
    <t xml:space="preserve"> NCBI_TaxID=1133850 {ECO:0000313|EMBL:AEY92409.1, ECO:0000313|Proteomes:UP000007170};</t>
  </si>
  <si>
    <t xml:space="preserve"> NCBI_TaxID=1133850 {ECO:0000313|EMBL:AEY89461.1, ECO:0000313|Proteomes:UP000007170};</t>
  </si>
  <si>
    <t xml:space="preserve"> NCBI_TaxID=7719 {ECO:0000313|Ensembl:ENSCINP00000031198, ECO:0000313|Proteomes:UP000008144};</t>
  </si>
  <si>
    <t xml:space="preserve"> Ciona savignyi (Pacific transparent sea squirt).</t>
  </si>
  <si>
    <t xml:space="preserve"> NCBI_TaxID=51511 {ECO:0000313|Ensembl:ENSCSAVP00000003556, ECO:0000313|Proteomes:UP000007875};</t>
  </si>
  <si>
    <t xml:space="preserve"> NCBI_TaxID=51511 {ECO:0000313|Ensembl:ENSCSAVP00000003557, ECO:0000313|Proteomes:UP000007875};</t>
  </si>
  <si>
    <t xml:space="preserve"> NCBI_TaxID=51511 {ECO:0000313|Ensembl:ENSCSAVP00000003561, ECO:0000313|Proteomes:UP000007875};</t>
  </si>
  <si>
    <t xml:space="preserve"> NCBI_TaxID=51511 {ECO:0000313|Ensembl:ENSCSAVP00000003562, ECO:0000313|Proteomes:UP000007875};</t>
  </si>
  <si>
    <t xml:space="preserve"> NCBI_TaxID=51511 {ECO:0000313|Ensembl:ENSCSAVP00000014892, ECO:0000313|Proteomes:UP000007875};</t>
  </si>
  <si>
    <t xml:space="preserve"> NCBI_TaxID=51511 {ECO:0000313|Ensembl:ENSCSAVP00000014893, ECO:0000313|Proteomes:UP000007875};</t>
  </si>
  <si>
    <t xml:space="preserve"> Phytophthora ramorum (Sudden oak death agent).</t>
  </si>
  <si>
    <t xml:space="preserve"> NCBI_TaxID=164328 {ECO:0000313|EnsemblProtists:Phyra78170};</t>
  </si>
  <si>
    <t xml:space="preserve"> NCBI_TaxID=164328 {ECO:0000313|EnsemblProtists:Phyra78171};</t>
  </si>
  <si>
    <t xml:space="preserve"> NCBI_TaxID=164328 {ECO:0000313|EnsemblProtists:Phyra78173};</t>
  </si>
  <si>
    <t xml:space="preserve"> NCBI_TaxID=164328 {ECO:0000313|EnsemblProtists:Phyra82121};</t>
  </si>
  <si>
    <t xml:space="preserve"> NCBI_TaxID=164328 {ECO:0000313|EnsemblProtists:Phyra82122};</t>
  </si>
  <si>
    <t xml:space="preserve"> NCBI_TaxID=164328 {ECO:0000313|EnsemblProtists:Phyra82123};</t>
  </si>
  <si>
    <t xml:space="preserve"> NCBI_TaxID=164328 {ECO:0000313|EnsemblProtists:Phyra85928};</t>
  </si>
  <si>
    <t xml:space="preserve"> Paenibacillus dendritiformis C454.</t>
  </si>
  <si>
    <t xml:space="preserve"> NCBI_TaxID=1131935 {ECO:0000313|EMBL:EHQ63532.1, ECO:0000313|Proteomes:UP000003900};</t>
  </si>
  <si>
    <t xml:space="preserve"> NCBI_TaxID=1131935 {ECO:0000313|EMBL:EHQ62524.1, ECO:0000313|Proteomes:UP000003900};</t>
  </si>
  <si>
    <t xml:space="preserve"> NCBI_TaxID=1131935 {ECO:0000313|EMBL:EHQ61749.1, ECO:0000313|Proteomes:UP000003900};</t>
  </si>
  <si>
    <t xml:space="preserve"> NCBI_TaxID=1131935 {ECO:0000313|EMBL:EHQ61197.1, ECO:0000313|Proteomes:UP000003900};</t>
  </si>
  <si>
    <t xml:space="preserve"> Paenibacillus mucilaginosus 3016.</t>
  </si>
  <si>
    <t xml:space="preserve"> NCBI_TaxID=1116391 {ECO:0000313|EMBL:AFC31363.1, ECO:0000313|Proteomes:UP000007523};</t>
  </si>
  <si>
    <t xml:space="preserve"> Listeria fleischmannii subsp. coloradonensis.</t>
  </si>
  <si>
    <t xml:space="preserve"> NCBI_TaxID=1081736 {ECO:0000313|EMBL:EIA21571.1, ECO:0000313|Proteomes:UP000004950};</t>
  </si>
  <si>
    <t xml:space="preserve"> Listeriaceae</t>
  </si>
  <si>
    <t xml:space="preserve"> Listeria.</t>
  </si>
  <si>
    <t xml:space="preserve"> NCBI_TaxID=1081736 {ECO:0000313|EMBL:EIA18859.1, ECO:0000313|Proteomes:UP000004950};</t>
  </si>
  <si>
    <t xml:space="preserve"> Corallococcus coralloides (strain ATCC 25202 / DSM 2259 / NBRC 100086 / M2) (Myxococcus coralloides).</t>
  </si>
  <si>
    <t xml:space="preserve"> NCBI_TaxID=1144275 {ECO:0000313|EMBL:AFE08884.1, ECO:0000313|Proteomes:UP000007587};</t>
  </si>
  <si>
    <t xml:space="preserve"> Myxococcaceae</t>
  </si>
  <si>
    <t xml:space="preserve"> Corallococcus.</t>
  </si>
  <si>
    <t xml:space="preserve"> Bombyx mori (Silk moth).</t>
  </si>
  <si>
    <t xml:space="preserve"> NCBI_TaxID=7091 {ECO:0000313|EnsemblMetazoa:BGIBMGA009066-TA, ECO:0000313|Proteomes:UP000005204};</t>
  </si>
  <si>
    <t>Bombycoidea</t>
  </si>
  <si>
    <t xml:space="preserve"> Bombycidae</t>
  </si>
  <si>
    <t xml:space="preserve"> Bombycinae</t>
  </si>
  <si>
    <t xml:space="preserve"> Bombyx.</t>
  </si>
  <si>
    <t xml:space="preserve"> NCBI_TaxID=7091 {ECO:0000313|EnsemblMetazoa:BGIBMGA009067-TA, ECO:0000313|Proteomes:UP000005204};</t>
  </si>
  <si>
    <t xml:space="preserve"> NCBI_TaxID=7091 {ECO:0000313|EnsemblMetazoa:BGIBMGA011141-TA, ECO:0000313|Proteomes:UP000005204};</t>
  </si>
  <si>
    <t xml:space="preserve"> NCBI_TaxID=7091 {ECO:0000313|EnsemblMetazoa:BGIBMGA013026-TA, ECO:0000313|Proteomes:UP000005204};</t>
  </si>
  <si>
    <t xml:space="preserve"> Actinoplanes missouriensis (strain ATCC 14538 / DSM 43046 / CBS 188.64 / JCM 3121 / NCIMB 12654 / NBRC 102363 / 431).</t>
  </si>
  <si>
    <t xml:space="preserve"> NCBI_TaxID=512565 {ECO:0000313|EMBL:BAL88485.1, ECO:0000313|Proteomes:UP000007882};</t>
  </si>
  <si>
    <t xml:space="preserve"> NCBI_TaxID=512565 {ECO:0000313|EMBL:BAL88892.1, ECO:0000313|Proteomes:UP000007882};</t>
  </si>
  <si>
    <t xml:space="preserve"> NCBI_TaxID=512565 {ECO:0000313|EMBL:BAL90341.1, ECO:0000313|Proteomes:UP000007882};</t>
  </si>
  <si>
    <t xml:space="preserve"> NCBI_TaxID=512565 {ECO:0000313|EMBL:BAL90426.1, ECO:0000313|Proteomes:UP000007882};</t>
  </si>
  <si>
    <t xml:space="preserve"> NCBI_TaxID=512565 {ECO:0000313|EMBL:BAL90477.1, ECO:0000313|Proteomes:UP000007882};</t>
  </si>
  <si>
    <t xml:space="preserve"> NCBI_TaxID=512565 {ECO:0000313|EMBL:BAL90742.1, ECO:0000313|Proteomes:UP000007882};</t>
  </si>
  <si>
    <t xml:space="preserve"> NCBI_TaxID=512565 {ECO:0000313|EMBL:BAL93120.1, ECO:0000313|Proteomes:UP000007882};</t>
  </si>
  <si>
    <t xml:space="preserve"> Micromonospora lupini str. Lupac 08.</t>
  </si>
  <si>
    <t xml:space="preserve"> NCBI_TaxID=1150864 {ECO:0000313|EMBL:CCH16196.1, ECO:0000313|Proteomes:UP000003448};</t>
  </si>
  <si>
    <t xml:space="preserve"> NCBI_TaxID=1150864 {ECO:0000313|EMBL:CCH16807.1, ECO:0000313|Proteomes:UP000003448};</t>
  </si>
  <si>
    <t xml:space="preserve"> NCBI_TaxID=1150864 {ECO:0000313|EMBL:CCH16812.1, ECO:0000313|Proteomes:UP000003448};</t>
  </si>
  <si>
    <t xml:space="preserve"> NCBI_TaxID=1150864 {ECO:0000313|EMBL:CCH19728.1, ECO:0000313|Proteomes:UP000003448};</t>
  </si>
  <si>
    <t xml:space="preserve"> NCBI_TaxID=1150864 {ECO:0000313|EMBL:CCH20013.1, ECO:0000313|Proteomes:UP000003448};</t>
  </si>
  <si>
    <t xml:space="preserve"> Rheinheimera nanhaiensis E407-8.</t>
  </si>
  <si>
    <t xml:space="preserve"> NCBI_TaxID=562729 {ECO:0000313|EMBL:GAB60595.1, ECO:0000313|Proteomes:UP000004374};</t>
  </si>
  <si>
    <t xml:space="preserve"> Gibberella zeae (strain PH-1 / ATCC MYA-4620 / FGSC 9075 / NRRL 31084) (Wheat head blight fungus) (Fusarium graminearum).</t>
  </si>
  <si>
    <t xml:space="preserve"> NCBI_TaxID=229533 {ECO:0000313|EMBL:CEF86045.1, ECO:0000313|Proteomes:UP000070720};</t>
  </si>
  <si>
    <t xml:space="preserve"> NCBI_TaxID=229533 {ECO:0000313|EnsemblFungi:CEF84218};</t>
  </si>
  <si>
    <t xml:space="preserve"> Ustilago hordei (strain Uh4875-4) (Barley covered smut fungus).</t>
  </si>
  <si>
    <t xml:space="preserve"> NCBI_TaxID=1128400 {ECO:0000313|Proteomes:UP000006174};</t>
  </si>
  <si>
    <t xml:space="preserve"> Streptomyces tsukubensis NRRL18488.</t>
  </si>
  <si>
    <t xml:space="preserve"> NCBI_TaxID=1114943 {ECO:0000313|EMBL:EIF88075.1, ECO:0000313|Proteomes:UP000005940};</t>
  </si>
  <si>
    <t xml:space="preserve"> NCBI_TaxID=1114943 {ECO:0000313|EMBL:EIF88219.1, ECO:0000313|Proteomes:UP000005940};</t>
  </si>
  <si>
    <t xml:space="preserve"> NCBI_TaxID=1114943 {ECO:0000313|EMBL:EIF88905.1, ECO:0000313|Proteomes:UP000005940};</t>
  </si>
  <si>
    <t xml:space="preserve"> NCBI_TaxID=1114943 {ECO:0000313|EMBL:EIF89887.1, ECO:0000313|Proteomes:UP000005940};</t>
  </si>
  <si>
    <t xml:space="preserve"> Cellvibrio sp. BR.</t>
  </si>
  <si>
    <t xml:space="preserve"> NCBI_TaxID=1134474 {ECO:0000313|EMBL:EIK46340.1, ECO:0000313|Proteomes:UP000003395};</t>
  </si>
  <si>
    <t xml:space="preserve"> Enterococcus faecium DO.</t>
  </si>
  <si>
    <t xml:space="preserve"> NCBI_TaxID=333849 {ECO:0000313|EMBL:AFK58573.1, ECO:0000313|Proteomes:UP000005269};</t>
  </si>
  <si>
    <t xml:space="preserve"> Enterococcus hirae (strain ATCC 9790 / DSM 20160 / JCM 8729 / LMG 6399 / NBRC 3181 / NCIMB 6459 / NCDO 1258).</t>
  </si>
  <si>
    <t xml:space="preserve"> NCBI_TaxID=768486 {ECO:0000313|EMBL:AFM71713.1, ECO:0000313|Proteomes:UP000002895};</t>
  </si>
  <si>
    <t xml:space="preserve"> NCBI_TaxID=768486 {ECO:0000313|EMBL:AFM70427.1, ECO:0000313|Proteomes:UP000002895};</t>
  </si>
  <si>
    <t xml:space="preserve"> NCBI_TaxID=768486 {ECO:0000313|EMBL:AFM70426.1, ECO:0000313|Proteomes:UP000002895};</t>
  </si>
  <si>
    <t xml:space="preserve"> Fictibacillus macauensis ZFHKF-1.</t>
  </si>
  <si>
    <t xml:space="preserve"> NCBI_TaxID=1196324 {ECO:0000313|EMBL:EIT86432.1, ECO:0000313|Proteomes:UP000004080};</t>
  </si>
  <si>
    <t xml:space="preserve"> Fictibacillus.</t>
  </si>
  <si>
    <t xml:space="preserve"> Auricularia subglabra (strain TFB-10046 / SS5) (White-rot fungus) (Auricularia delicata (strain TFB10046)).</t>
  </si>
  <si>
    <t xml:space="preserve"> NCBI_TaxID=717982 {ECO:0000313|EMBL:EJD39590.1, ECO:0000313|Proteomes:UP000006514};</t>
  </si>
  <si>
    <t xml:space="preserve"> Auriculariaceae</t>
  </si>
  <si>
    <t xml:space="preserve"> Auricularia.</t>
  </si>
  <si>
    <t xml:space="preserve"> Streptomyces auratus AGR0001.</t>
  </si>
  <si>
    <t xml:space="preserve"> NCBI_TaxID=1160718 {ECO:0000313|EMBL:EJJ09009.1, ECO:0000313|Proteomes:UP000009036};</t>
  </si>
  <si>
    <t xml:space="preserve"> NCBI_TaxID=1160718 {ECO:0000313|EMBL:EJJ02986.1, ECO:0000313|Proteomes:UP000009036};</t>
  </si>
  <si>
    <t xml:space="preserve"> Gaeumannomyces graminis var. tritici (strain R3-111a-1) (Wheat and barley take-all root rot fungus).</t>
  </si>
  <si>
    <t xml:space="preserve"> NCBI_TaxID=644352;</t>
  </si>
  <si>
    <t>Gaeumannomyces.</t>
  </si>
  <si>
    <t xml:space="preserve"> Beauveria bassiana (strain ARSEF 2860) (White muscardine disease fungus) (Tritirachium shiotae).</t>
  </si>
  <si>
    <t xml:space="preserve"> NCBI_TaxID=655819 {ECO:0000313|EMBL:EJP64324.1, ECO:0000313|Proteomes:UP000002762};</t>
  </si>
  <si>
    <t xml:space="preserve"> Nocardiopsis alba (strain ATCC BAA-2165 / BE74).</t>
  </si>
  <si>
    <t xml:space="preserve"> NCBI_TaxID=1205910 {ECO:0000313|EMBL:AFR07553.1, ECO:0000313|Proteomes:UP000003779};</t>
  </si>
  <si>
    <t xml:space="preserve"> NCBI_TaxID=1205910 {ECO:0000313|EMBL:AFR08087.1, ECO:0000313|Proteomes:UP000003779};</t>
  </si>
  <si>
    <t xml:space="preserve"> NCBI_TaxID=1205910 {ECO:0000313|EMBL:AFR09379.1, ECO:0000313|Proteomes:UP000003779};</t>
  </si>
  <si>
    <t xml:space="preserve"> Morganella morganii subsp. morganii KT.</t>
  </si>
  <si>
    <t xml:space="preserve"> NCBI_TaxID=1124991 {ECO:0000313|EMBL:AGG29505.1, ECO:0000313|Proteomes:UP000011834};</t>
  </si>
  <si>
    <t xml:space="preserve"> Morganella.</t>
  </si>
  <si>
    <t xml:space="preserve"> Acyrthosiphon pisum (Pea aphid).</t>
  </si>
  <si>
    <t xml:space="preserve"> NCBI_TaxID=7029 {ECO:0000313|EnsemblMetazoa:ACYPI000438-PA, ECO:0000313|Proteomes:UP000007819};</t>
  </si>
  <si>
    <t xml:space="preserve"> Hemiptera</t>
  </si>
  <si>
    <t xml:space="preserve"> Sternorrhyncha</t>
  </si>
  <si>
    <t>Aphidomorpha</t>
  </si>
  <si>
    <t xml:space="preserve"> Aphidoidea</t>
  </si>
  <si>
    <t xml:space="preserve"> Aphididae</t>
  </si>
  <si>
    <t xml:space="preserve"> Macrosiphini</t>
  </si>
  <si>
    <t xml:space="preserve"> Acyrthosiphon.</t>
  </si>
  <si>
    <t xml:space="preserve"> NCBI_TaxID=7029 {ECO:0000313|EnsemblMetazoa:ACYPI003231-PA, ECO:0000313|Proteomes:UP000007819};</t>
  </si>
  <si>
    <t xml:space="preserve"> NCBI_TaxID=7029 {ECO:0000313|EnsemblMetazoa:ACYPI009124-PA, ECO:0000313|Proteomes:UP000007819};</t>
  </si>
  <si>
    <t xml:space="preserve"> Nocardia brasiliensis ATCC 700358.</t>
  </si>
  <si>
    <t xml:space="preserve"> NCBI_TaxID=1133849 {ECO:0000313|EMBL:AFU00858.1, ECO:0000313|Proteomes:UP000006304};</t>
  </si>
  <si>
    <t xml:space="preserve"> Saccharothrix espanaensis (strain ATCC 51144 / DSM 44229 / JCM 9112 / NBRC 15066 / NRRL 15764).</t>
  </si>
  <si>
    <t xml:space="preserve"> NCBI_TaxID=1179773 {ECO:0000313|EMBL:CCH30819.1, ECO:0000313|Proteomes:UP000006281};</t>
  </si>
  <si>
    <t xml:space="preserve"> NCBI_TaxID=1179773 {ECO:0000313|EMBL:CCH33686.1, ECO:0000313|Proteomes:UP000006281};</t>
  </si>
  <si>
    <t xml:space="preserve"> NCBI_TaxID=1179773 {ECO:0000313|EMBL:CCH33428.1, ECO:0000313|Proteomes:UP000006281};</t>
  </si>
  <si>
    <t xml:space="preserve"> Thalassiosira oceanica (Marine diatom).</t>
  </si>
  <si>
    <t xml:space="preserve"> NCBI_TaxID=159749 {ECO:0000313|EMBL:EJK46910.1, ECO:0000313|Proteomes:UP000007974};</t>
  </si>
  <si>
    <t xml:space="preserve"> NCBI_TaxID=159749 {ECO:0000313|EMBL:EJK47728.1, ECO:0000313|Proteomes:UP000007974};</t>
  </si>
  <si>
    <t xml:space="preserve"> NCBI_TaxID=159749 {ECO:0000313|EMBL:EJK56729.1, ECO:0000313|Proteomes:UP000007974};</t>
  </si>
  <si>
    <t xml:space="preserve"> NCBI_TaxID=159749 {ECO:0000313|EMBL:EJK56829.1, ECO:0000313|Proteomes:UP000007974};</t>
  </si>
  <si>
    <t xml:space="preserve"> NCBI_TaxID=159749 {ECO:0000313|EMBL:EJK52082.1, ECO:0000313|Proteomes:UP000007974};</t>
  </si>
  <si>
    <t xml:space="preserve"> NCBI_TaxID=159749 {ECO:0000313|EMBL:EJK64993.1, ECO:0000313|Proteomes:UP000007974};</t>
  </si>
  <si>
    <t xml:space="preserve"> NCBI_TaxID=159749 {ECO:0000313|EMBL:EJK69528.1, ECO:0000313|Proteomes:UP000007974};</t>
  </si>
  <si>
    <t xml:space="preserve"> NCBI_TaxID=159749 {ECO:0000313|EMBL:EJK68655.1, ECO:0000313|Proteomes:UP000007974};</t>
  </si>
  <si>
    <t xml:space="preserve"> NCBI_TaxID=159749 {ECO:0000313|EMBL:EJK69515.1, ECO:0000313|Proteomes:UP000007974};</t>
  </si>
  <si>
    <t xml:space="preserve"> NCBI_TaxID=159749 {ECO:0000313|EMBL:EJK66926.1, ECO:0000313|Proteomes:UP000007974};</t>
  </si>
  <si>
    <t xml:space="preserve"> NCBI_TaxID=159749 {ECO:0000313|EMBL:EJK78048.1, ECO:0000313|Proteomes:UP000007974};</t>
  </si>
  <si>
    <t xml:space="preserve"> NCBI_TaxID=159749 {ECO:0000313|EMBL:EJK70972.1, ECO:0000313|Proteomes:UP000007974};</t>
  </si>
  <si>
    <t xml:space="preserve"> NCBI_TaxID=159749 {ECO:0000313|EMBL:EJK76336.1, ECO:0000313|Proteomes:UP000007974};</t>
  </si>
  <si>
    <t xml:space="preserve"> NCBI_TaxID=159749 {ECO:0000313|EMBL:EJK75137.1, ECO:0000313|Proteomes:UP000007974};</t>
  </si>
  <si>
    <t xml:space="preserve"> Crassostrea gigas (Pacific oyster) (Crassostrea angulata).</t>
  </si>
  <si>
    <t xml:space="preserve"> NCBI_TaxID=29159 {ECO:0000313|EMBL:EKC19688.1, ECO:0000313|Proteomes:UP000005408};</t>
  </si>
  <si>
    <t xml:space="preserve"> Bivalvia</t>
  </si>
  <si>
    <t xml:space="preserve"> Pteriomorphia</t>
  </si>
  <si>
    <t>Ostreoida</t>
  </si>
  <si>
    <t xml:space="preserve"> Ostreoidea</t>
  </si>
  <si>
    <t xml:space="preserve"> Ostreidae</t>
  </si>
  <si>
    <t xml:space="preserve"> Crassostrea.</t>
  </si>
  <si>
    <t xml:space="preserve"> NCBI_TaxID=29159 {ECO:0000313|EMBL:EKC20468.1, ECO:0000313|Proteomes:UP000005408};</t>
  </si>
  <si>
    <t xml:space="preserve"> NCBI_TaxID=29159 {ECO:0000313|EMBL:EKC26492.1, ECO:0000313|Proteomes:UP000005408};</t>
  </si>
  <si>
    <t xml:space="preserve"> NCBI_TaxID=29159 {ECO:0000313|EMBL:EKC24649.1, ECO:0000313|Proteomes:UP000005408};</t>
  </si>
  <si>
    <t xml:space="preserve"> NCBI_TaxID=29159 {ECO:0000313|EMBL:EKC28988.1, ECO:0000313|Proteomes:UP000005408};</t>
  </si>
  <si>
    <t xml:space="preserve"> NCBI_TaxID=29159 {ECO:0000313|EMBL:EKC29413.1, ECO:0000313|Proteomes:UP000005408};</t>
  </si>
  <si>
    <t xml:space="preserve"> NCBI_TaxID=29159 {ECO:0000313|EMBL:EKC18211.1, ECO:0000313|Proteomes:UP000005408};</t>
  </si>
  <si>
    <t xml:space="preserve"> NCBI_TaxID=29159 {ECO:0000313|EMBL:EKC33887.1, ECO:0000313|Proteomes:UP000005408};</t>
  </si>
  <si>
    <t xml:space="preserve"> NCBI_TaxID=29159 {ECO:0000313|EMBL:EKC34577.1, ECO:0000313|Proteomes:UP000005408};</t>
  </si>
  <si>
    <t xml:space="preserve"> NCBI_TaxID=29159 {ECO:0000313|EMBL:EKC28989.1, ECO:0000313|Proteomes:UP000005408};</t>
  </si>
  <si>
    <t xml:space="preserve"> NCBI_TaxID=29159 {ECO:0000313|EMBL:EKC26650.1, ECO:0000313|Proteomes:UP000005408};</t>
  </si>
  <si>
    <t xml:space="preserve"> NCBI_TaxID=29159 {ECO:0000313|EMBL:EKC27025.1, ECO:0000313|Proteomes:UP000005408};</t>
  </si>
  <si>
    <t xml:space="preserve"> NCBI_TaxID=29159 {ECO:0000313|EMBL:EKC29414.1, ECO:0000313|Proteomes:UP000005408};</t>
  </si>
  <si>
    <t xml:space="preserve"> NCBI_TaxID=29159 {ECO:0000313|EMBL:EKC32954.1, ECO:0000313|Proteomes:UP000005408};</t>
  </si>
  <si>
    <t xml:space="preserve"> NCBI_TaxID=29159 {ECO:0000313|EMBL:EKC25466.1, ECO:0000313|Proteomes:UP000005408};</t>
  </si>
  <si>
    <t xml:space="preserve"> NCBI_TaxID=29159 {ECO:0000313|EMBL:EKC41297.1, ECO:0000313|Proteomes:UP000005408};</t>
  </si>
  <si>
    <t xml:space="preserve"> NCBI_TaxID=29159 {ECO:0000313|EMBL:EKC42132.1, ECO:0000313|Proteomes:UP000005408};</t>
  </si>
  <si>
    <t xml:space="preserve"> NCBI_TaxID=29159 {ECO:0000313|EMBL:EKC36589.1, ECO:0000313|Proteomes:UP000005408};</t>
  </si>
  <si>
    <t xml:space="preserve"> NCBI_TaxID=29159 {ECO:0000313|EMBL:EKC42642.1, ECO:0000313|Proteomes:UP000005408};</t>
  </si>
  <si>
    <t xml:space="preserve"> NCBI_TaxID=29159 {ECO:0000313|EMBL:EKC34595.1, ECO:0000313|Proteomes:UP000005408};</t>
  </si>
  <si>
    <t xml:space="preserve"> NCBI_TaxID=29159 {ECO:0000313|EMBL:EKC41298.1, ECO:0000313|Proteomes:UP000005408};</t>
  </si>
  <si>
    <t xml:space="preserve"> NCBI_TaxID=29159 {ECO:0000313|EMBL:EKC42383.1, ECO:0000313|Proteomes:UP000005408};</t>
  </si>
  <si>
    <t xml:space="preserve"> NCBI_TaxID=29159 {ECO:0000313|EMBL:EKC40665.1, ECO:0000313|Proteomes:UP000005408};</t>
  </si>
  <si>
    <t xml:space="preserve"> NCBI_TaxID=29159 {ECO:0000313|EMBL:EKC40965.1, ECO:0000313|Proteomes:UP000005408};</t>
  </si>
  <si>
    <t xml:space="preserve"> NCBI_TaxID=29159 {ECO:0000313|EMBL:EKC41255.1, ECO:0000313|Proteomes:UP000005408};</t>
  </si>
  <si>
    <t xml:space="preserve"> NCBI_TaxID=29159 {ECO:0000313|EMBL:EKC43240.1, ECO:0000313|Proteomes:UP000005408};</t>
  </si>
  <si>
    <t xml:space="preserve"> NCBI_TaxID=29159 {ECO:0000313|EMBL:EKC38461.1, ECO:0000313|Proteomes:UP000005408};</t>
  </si>
  <si>
    <t xml:space="preserve"> NCBI_TaxID=29159 {ECO:0000313|EMBL:EKC39661.1, ECO:0000313|Proteomes:UP000005408};</t>
  </si>
  <si>
    <t xml:space="preserve"> NCBI_TaxID=29159 {ECO:0000313|EMBL:EKC41141.1, ECO:0000313|Proteomes:UP000005408};</t>
  </si>
  <si>
    <t xml:space="preserve"> Marssonina brunnea f. sp. multigermtubi (strain MB_m1) (Marssonina leaf spot fungus).</t>
  </si>
  <si>
    <t xml:space="preserve"> NCBI_TaxID=1072389 {ECO:0000313|EMBL:EKD16061.1, ECO:0000313|Proteomes:UP000006753};</t>
  </si>
  <si>
    <t xml:space="preserve"> Dermateaceae</t>
  </si>
  <si>
    <t xml:space="preserve"> Marssonina.</t>
  </si>
  <si>
    <t xml:space="preserve"> NCBI_TaxID=1072389 {ECO:0000313|EMBL:EKD20841.1, ECO:0000313|Proteomes:UP000006753};</t>
  </si>
  <si>
    <t xml:space="preserve"> Gallaecimonas xiamenensis 3-C-1.</t>
  </si>
  <si>
    <t xml:space="preserve"> NCBI_TaxID=745411 {ECO:0000313|EMBL:EKE77855.1, ECO:0000313|Proteomes:UP000006755};</t>
  </si>
  <si>
    <t xml:space="preserve"> Gallaecimonas.</t>
  </si>
  <si>
    <t xml:space="preserve"> Macrophomina phaseolina (strain MS6) (Charcoal rot fungus).</t>
  </si>
  <si>
    <t xml:space="preserve"> NCBI_TaxID=1126212 {ECO:0000313|EMBL:EKG20309.1, ECO:0000313|Proteomes:UP000007129};</t>
  </si>
  <si>
    <t xml:space="preserve"> Macrophomina.</t>
  </si>
  <si>
    <t xml:space="preserve"> Fusarium pseudograminearum (strain CS3096) (Wheat and barley crown-rot fungus).</t>
  </si>
  <si>
    <t xml:space="preserve"> NCBI_TaxID=1028729 {ECO:0000313|EMBL:EKJ78290.1, ECO:0000313|Proteomes:UP000007978};</t>
  </si>
  <si>
    <t xml:space="preserve"> Pythium ultimum DAOM BR144.</t>
  </si>
  <si>
    <t xml:space="preserve"> NCBI_TaxID=431595 {ECO:0000313|EnsemblProtists:PYU1_T001485, ECO:0000313|Proteomes:UP000019132};</t>
  </si>
  <si>
    <t xml:space="preserve"> Pythiales</t>
  </si>
  <si>
    <t xml:space="preserve"> Pythiaceae</t>
  </si>
  <si>
    <t xml:space="preserve"> Pythium.</t>
  </si>
  <si>
    <t xml:space="preserve"> NCBI_TaxID=431595 {ECO:0000313|EnsemblProtists:PYU1_T001515, ECO:0000313|Proteomes:UP000019132};</t>
  </si>
  <si>
    <t xml:space="preserve"> NCBI_TaxID=431595 {ECO:0000313|EnsemblProtists:PYU1_T001521, ECO:0000313|Proteomes:UP000019132};</t>
  </si>
  <si>
    <t xml:space="preserve"> NCBI_TaxID=431595 {ECO:0000313|EnsemblProtists:PYU1_T001522, ECO:0000313|Proteomes:UP000019132};</t>
  </si>
  <si>
    <t xml:space="preserve"> Simiduia agarivorans (strain DSM 21679 / JCM 13881 / BCRC 17597 / SA1).</t>
  </si>
  <si>
    <t xml:space="preserve"> NCBI_TaxID=1117647 {ECO:0000313|EMBL:AFV00120.1, ECO:0000313|Proteomes:UP000000466};</t>
  </si>
  <si>
    <t xml:space="preserve"> Simiduia.</t>
  </si>
  <si>
    <t xml:space="preserve"> NCBI_TaxID=1117647 {ECO:0000313|EMBL:AFU97292.1, ECO:0000313|Proteomes:UP000000466};</t>
  </si>
  <si>
    <t>K4QTJ1_STRDJ</t>
  </si>
  <si>
    <t xml:space="preserve"> Streptomyces davaonensis (strain DSM 101723 / JCM 4913 / KCC S-0913 / 768).</t>
  </si>
  <si>
    <t xml:space="preserve"> NCBI_TaxID=1214101 {ECO:0000313|EMBL:CCK26491.1, ECO:0000313|Proteomes:UP000008043};</t>
  </si>
  <si>
    <t>K4R0H1_STRDJ</t>
  </si>
  <si>
    <t xml:space="preserve"> NCBI_TaxID=1214101 {ECO:0000313|EMBL:CCK26662.1, ECO:0000313|Proteomes:UP000008043};</t>
  </si>
  <si>
    <t>K4R0I1_STRDJ</t>
  </si>
  <si>
    <t xml:space="preserve"> NCBI_TaxID=1214101 {ECO:0000313|EMBL:CCK26803.1, ECO:0000313|Proteomes:UP000008043};</t>
  </si>
  <si>
    <t>K4R9M5_STRDJ</t>
  </si>
  <si>
    <t xml:space="preserve"> NCBI_TaxID=1214101 {ECO:0000313|EMBL:CCK29817.1, ECO:0000313|Proteomes:UP000008043};</t>
  </si>
  <si>
    <t>K4RDY4_STRDJ</t>
  </si>
  <si>
    <t xml:space="preserve"> NCBI_TaxID=1214101 {ECO:0000313|EMBL:CCK31199.1, ECO:0000313|Proteomes:UP000008043};</t>
  </si>
  <si>
    <t xml:space="preserve"> Paenibacillus alvei DSM 29.</t>
  </si>
  <si>
    <t xml:space="preserve"> NCBI_TaxID=1206781 {ECO:0000313|EMBL:EJW15991.1, ECO:0000313|Proteomes:UP000006321};</t>
  </si>
  <si>
    <t xml:space="preserve"> NCBI_TaxID=1206781 {ECO:0000313|EMBL:EJW16288.1, ECO:0000313|Proteomes:UP000006321};</t>
  </si>
  <si>
    <t xml:space="preserve"> Agaricus bisporus var. burnettii (strain JB137-S8 / ATCC MYA-4627 / FGSC 10392) (White button mushroom).</t>
  </si>
  <si>
    <t xml:space="preserve"> NCBI_TaxID=597362 {ECO:0000313|EMBL:EKM77192.1, ECO:0000313|Proteomes:UP000008493};</t>
  </si>
  <si>
    <t xml:space="preserve"> Agaricus.</t>
  </si>
  <si>
    <t xml:space="preserve"> Nasonia vitripennis (Parasitic wasp).</t>
  </si>
  <si>
    <t xml:space="preserve"> NCBI_TaxID=7425 {ECO:0000313|EnsemblMetazoa:NV11340-PA, ECO:0000313|Proteomes:UP000002358};</t>
  </si>
  <si>
    <t xml:space="preserve"> Terebrantes</t>
  </si>
  <si>
    <t>Chalcidoidea</t>
  </si>
  <si>
    <t xml:space="preserve"> Pteromalidae</t>
  </si>
  <si>
    <t xml:space="preserve"> Pteromalinae</t>
  </si>
  <si>
    <t xml:space="preserve"> Nasonia.</t>
  </si>
  <si>
    <t xml:space="preserve"> NCBI_TaxID=7425 {ECO:0000313|EnsemblMetazoa:NV11341-PA, ECO:0000313|Proteomes:UP000002358};</t>
  </si>
  <si>
    <t xml:space="preserve"> NCBI_TaxID=7425 {ECO:0000313|EnsemblMetazoa:NV11342-PA, ECO:0000313|Proteomes:UP000002358};</t>
  </si>
  <si>
    <t xml:space="preserve"> NCBI_TaxID=7425 {ECO:0000313|EnsemblMetazoa:NV11540-PA, ECO:0000313|Proteomes:UP000002358};</t>
  </si>
  <si>
    <t xml:space="preserve"> NCBI_TaxID=7425 {ECO:0000313|EnsemblMetazoa:NV12156-PA, ECO:0000313|Proteomes:UP000002358};</t>
  </si>
  <si>
    <t xml:space="preserve"> NCBI_TaxID=7425 {ECO:0000313|EnsemblMetazoa:NV16634-PA, ECO:0000313|Proteomes:UP000002358};</t>
  </si>
  <si>
    <t xml:space="preserve"> NCBI_TaxID=7425 {ECO:0000313|EnsemblMetazoa:NV16924-PA, ECO:0000313|Proteomes:UP000002358};</t>
  </si>
  <si>
    <t xml:space="preserve"> NCBI_TaxID=7425 {ECO:0000313|EnsemblMetazoa:NV17072-PA, ECO:0000313|Proteomes:UP000002358};</t>
  </si>
  <si>
    <t xml:space="preserve"> Carnobacterium maltaromaticum LMA28.</t>
  </si>
  <si>
    <t xml:space="preserve"> NCBI_TaxID=1234679 {ECO:0000313|EMBL:CCO09899.2, ECO:0000313|Proteomes:UP000000212};</t>
  </si>
  <si>
    <t xml:space="preserve"> NCBI_TaxID=1234679 {ECO:0000313|EMBL:CCO12779.1, ECO:0000313|Proteomes:UP000000212};</t>
  </si>
  <si>
    <t xml:space="preserve"> NCBI_TaxID=1234679 {ECO:0000313|EMBL:CCO09773.1, ECO:0000313|Proteomes:UP000000212};</t>
  </si>
  <si>
    <t>K8W8B7_PRORD</t>
  </si>
  <si>
    <t xml:space="preserve"> Providencia rettgeri (strain Dmel1) (Proteus rettgeri).</t>
  </si>
  <si>
    <t xml:space="preserve"> NCBI_TaxID=1141663 {ECO:0000313|EMBL:EKT56873.1, ECO:0000313|Proteomes:UP000009338};</t>
  </si>
  <si>
    <t xml:space="preserve"> Providencia.</t>
  </si>
  <si>
    <t xml:space="preserve"> Providencia sneebia DSM 19967.</t>
  </si>
  <si>
    <t xml:space="preserve"> NCBI_TaxID=1141660 {ECO:0000313|EMBL:EKT56176.1, ECO:0000313|Proteomes:UP000010290};</t>
  </si>
  <si>
    <t xml:space="preserve"> Providencia burhodogranariea DSM 19968.</t>
  </si>
  <si>
    <t xml:space="preserve"> NCBI_TaxID=1141662 {ECO:0000313|EMBL:EKT63249.1, ECO:0000313|Proteomes:UP000009336};</t>
  </si>
  <si>
    <t xml:space="preserve"> Penicillium digitatum (strain PHI26 / CECT 20796) (Green mold).</t>
  </si>
  <si>
    <t xml:space="preserve"> NCBI_TaxID=1170229 {ECO:0000313|EMBL:EKV10423.1, ECO:0000313|Proteomes:UP000009882};</t>
  </si>
  <si>
    <t>L0MJE4_9GAMM</t>
  </si>
  <si>
    <t xml:space="preserve"> Serratia sp. FGI94.</t>
  </si>
  <si>
    <t xml:space="preserve"> NCBI_TaxID=671990 {ECO:0000313|EMBL:AGB84029.1, ECO:0000313|Proteomes:UP000011001};</t>
  </si>
  <si>
    <t>L0MLC7_9GAMM</t>
  </si>
  <si>
    <t xml:space="preserve"> NCBI_TaxID=671990 {ECO:0000313|EMBL:AGB83476.1, ECO:0000313|Proteomes:UP000011001};</t>
  </si>
  <si>
    <t xml:space="preserve"> Streptomyces ipomoeae 91-03.</t>
  </si>
  <si>
    <t xml:space="preserve"> NCBI_TaxID=698759 {ECO:0000313|EMBL:EKX60935.1, ECO:0000313|Proteomes:UP000010411};</t>
  </si>
  <si>
    <t xml:space="preserve"> NCBI_TaxID=698759 {ECO:0000313|EMBL:EKX61321.1, ECO:0000313|Proteomes:UP000010411};</t>
  </si>
  <si>
    <t xml:space="preserve"> NCBI_TaxID=698759 {ECO:0000313|EMBL:EKX63752.1, ECO:0000313|Proteomes:UP000010411};</t>
  </si>
  <si>
    <t xml:space="preserve"> NCBI_TaxID=698759 {ECO:0000313|EMBL:EKX68480.1, ECO:0000313|Proteomes:UP000010411};</t>
  </si>
  <si>
    <t xml:space="preserve"> Colletotrichum gloeosporioides (strain Nara gc5) (Anthracnose fungus) (Glomerella cingulata).</t>
  </si>
  <si>
    <t xml:space="preserve"> NCBI_TaxID=1213859 {ECO:0000313|EMBL:ELA28006.1, ECO:0000313|Proteomes:UP000011096};</t>
  </si>
  <si>
    <t xml:space="preserve"> NCBI_TaxID=1213859 {ECO:0000313|EMBL:ELA29511.1, ECO:0000313|Proteomes:UP000011096};</t>
  </si>
  <si>
    <t xml:space="preserve"> NCBI_TaxID=1213859 {ECO:0000313|EMBL:ELA34007.1, ECO:0000313|Proteomes:UP000011096};</t>
  </si>
  <si>
    <t xml:space="preserve"> NCBI_TaxID=1213859 {ECO:0000313|EMBL:ELA37169.1, ECO:0000313|Proteomes:UP000011096};</t>
  </si>
  <si>
    <t xml:space="preserve"> Streptomyces turgidiscabies Car8.</t>
  </si>
  <si>
    <t xml:space="preserve"> NCBI_TaxID=698760 {ECO:0000313|EMBL:ELP63724.1, ECO:0000313|Proteomes:UP000010931};</t>
  </si>
  <si>
    <t xml:space="preserve"> NCBI_TaxID=698760 {ECO:0000313|EMBL:ELP68174.1, ECO:0000313|Proteomes:UP000010931};</t>
  </si>
  <si>
    <t xml:space="preserve"> NCBI_TaxID=698760 {ECO:0000313|EMBL:ELP69582.1, ECO:0000313|Proteomes:UP000010931};</t>
  </si>
  <si>
    <t xml:space="preserve"> NCBI_TaxID=698760 {ECO:0000313|EMBL:ELP70705.1, ECO:0000313|Proteomes:UP000010931};</t>
  </si>
  <si>
    <t xml:space="preserve"> Pseudoalteromonas luteoviolacea B = ATCC 29581.</t>
  </si>
  <si>
    <t xml:space="preserve"> NCBI_TaxID=1268239 {ECO:0000313|EMBL:CCQ12804.1, ECO:0000313|Proteomes:UP000011175};</t>
  </si>
  <si>
    <t>L8EDC4_STRR1</t>
  </si>
  <si>
    <t xml:space="preserve"> Streptomyces rimosus subsp. rimosus (strain ATCC 10970 / DSM 40260 / JCM 4667 / NRRL 2234).</t>
  </si>
  <si>
    <t xml:space="preserve"> NCBI_TaxID=1265868 {ECO:0000313|EMBL:ELQ77291.1, ECO:0000313|Proteomes:UP000011074};</t>
  </si>
  <si>
    <t>L8EE26_STRR1</t>
  </si>
  <si>
    <t xml:space="preserve"> NCBI_TaxID=1265868 {ECO:0000313|EMBL:ELQ77661.1, ECO:0000313|Proteomes:UP000011074};</t>
  </si>
  <si>
    <t>L8EEU7_STRR1</t>
  </si>
  <si>
    <t xml:space="preserve"> NCBI_TaxID=1265868 {ECO:0000313|EMBL:ELQ77660.1, ECO:0000313|Proteomes:UP000011074};</t>
  </si>
  <si>
    <t>L8ER65_STRR1</t>
  </si>
  <si>
    <t xml:space="preserve"> NCBI_TaxID=1265868 {ECO:0000313|EMBL:ELQ80542.1, ECO:0000313|Proteomes:UP000011074};</t>
  </si>
  <si>
    <t>L8F3E1_STRR1</t>
  </si>
  <si>
    <t xml:space="preserve"> NCBI_TaxID=1265868 {ECO:0000313|EMBL:ELQ84952.1, ECO:0000313|Proteomes:UP000011074};</t>
  </si>
  <si>
    <t xml:space="preserve"> Pseudogymnoascus destructans (strain ATCC MYA-4855 / 20631-21) (Bat white-nose syndrome fungus) (Geomyces destructans).</t>
  </si>
  <si>
    <t xml:space="preserve"> NCBI_TaxID=658429 {ECO:0000313|EMBL:ELR05959.1, ECO:0000313|Proteomes:UP000011064};</t>
  </si>
  <si>
    <t xml:space="preserve"> Cochliobolus sativus (strain ND90Pr / ATCC 201652) (Common root rot and spot blotch fungus) (Bipolaris sorokiniana).</t>
  </si>
  <si>
    <t xml:space="preserve"> NCBI_TaxID=665912 {ECO:0000313|EMBL:EMD62518.1, ECO:0000313|Proteomes:UP000016934};</t>
  </si>
  <si>
    <t xml:space="preserve"> Bipolaris.</t>
  </si>
  <si>
    <t xml:space="preserve"> NCBI_TaxID=665912 {ECO:0000313|EMBL:EMD69877.1, ECO:0000313|Proteomes:UP000016934};</t>
  </si>
  <si>
    <t xml:space="preserve"> Cochliobolus heterostrophus (strain C5 / ATCC 48332 / race O) (Southern corn leaf blight fungus) (Bipolaris maydis).</t>
  </si>
  <si>
    <t xml:space="preserve"> NCBI_TaxID=701091 {ECO:0000313|EMBL:EMD86148.1, ECO:0000313|Proteomes:UP000016936};</t>
  </si>
  <si>
    <t xml:space="preserve"> NCBI_TaxID=701091 {ECO:0000313|EMBL:EMD93787.1, ECO:0000313|Proteomes:UP000016936};</t>
  </si>
  <si>
    <t xml:space="preserve"> Pseudocercospora fijiensis (strain CIRAD86) (Black leaf streak disease fungus) (Mycosphaerella fijiensis).</t>
  </si>
  <si>
    <t xml:space="preserve"> NCBI_TaxID=383855 {ECO:0000313|EMBL:EME77300.1, ECO:0000313|Proteomes:UP000016932};</t>
  </si>
  <si>
    <t>Pseudocercospora.</t>
  </si>
  <si>
    <t xml:space="preserve"> Sphaerulina musiva (strain SO2202) (Poplar stem canker fungus) (Septoria musiva).</t>
  </si>
  <si>
    <t xml:space="preserve"> NCBI_TaxID=692275 {ECO:0000313|EMBL:EMF16096.1, ECO:0000313|Proteomes:UP000016931};</t>
  </si>
  <si>
    <t>Sphaerulina.</t>
  </si>
  <si>
    <t xml:space="preserve"> Hyaloperonospora arabidopsidis (strain Emoy2) (Downy mildew agent) (Peronospora arabidopsidis).</t>
  </si>
  <si>
    <t xml:space="preserve"> NCBI_TaxID=559515 {ECO:0000313|EnsemblProtists:HpaP811924, ECO:0000313|Proteomes:UP000011713};</t>
  </si>
  <si>
    <t>Hyaloperonospora.</t>
  </si>
  <si>
    <t xml:space="preserve"> Thanatephorus cucumeris (strain AG1-IB / isolate 7/3/14) (Lettuce bottom rot fungus) (Rhizoctonia solani).</t>
  </si>
  <si>
    <t xml:space="preserve"> NCBI_TaxID=1108050 {ECO:0000313|EMBL:CCO31124.1, ECO:0000313|Proteomes:UP000012065};</t>
  </si>
  <si>
    <t xml:space="preserve"> NCBI_TaxID=1108050 {ECO:0000313|EMBL:CCO35603.1, ECO:0000313|Proteomes:UP000012065};</t>
  </si>
  <si>
    <t xml:space="preserve"> NCBI_TaxID=1108050 {ECO:0000313|EMBL:CCO35686.1, ECO:0000313|Proteomes:UP000012065};</t>
  </si>
  <si>
    <t xml:space="preserve"> Eutypa lata (strain UCR-EL1) (Grapevine dieback disease fungus) (Eutypa armeniacae).</t>
  </si>
  <si>
    <t xml:space="preserve"> NCBI_TaxID=1287681 {ECO:0000313|EMBL:EMR64088.1, ECO:0000313|Proteomes:UP000012174};</t>
  </si>
  <si>
    <t xml:space="preserve"> Diatrypaceae</t>
  </si>
  <si>
    <t xml:space="preserve"> Eutypa.</t>
  </si>
  <si>
    <t xml:space="preserve"> NCBI_TaxID=1287681 {ECO:0000313|EMBL:EMR65433.1, ECO:0000313|Proteomes:UP000012174};</t>
  </si>
  <si>
    <t xml:space="preserve"> NCBI_TaxID=1287681 {ECO:0000313|EMBL:EMR67698.1, ECO:0000313|Proteomes:UP000012174};</t>
  </si>
  <si>
    <t xml:space="preserve"> NCBI_TaxID=1287681 {ECO:0000313|EMBL:EMR70538.1, ECO:0000313|Proteomes:UP000012174};</t>
  </si>
  <si>
    <t xml:space="preserve"> NCBI_TaxID=1287681 {ECO:0000313|EMBL:EMR66611.1, ECO:0000313|Proteomes:UP000012174};</t>
  </si>
  <si>
    <t xml:space="preserve"> Botryotinia fuckeliana (strain BcDW1) (Noble rot fungus) (Botrytis cinerea).</t>
  </si>
  <si>
    <t xml:space="preserve"> NCBI_TaxID=1290391 {ECO:0000313|EMBL:EMR80479.1, ECO:0000313|Proteomes:UP000012045};</t>
  </si>
  <si>
    <t xml:space="preserve"> NCBI_TaxID=1290391 {ECO:0000313|EMBL:EMR87607.1, ECO:0000313|Proteomes:UP000012045};</t>
  </si>
  <si>
    <t xml:space="preserve"> Pseudozyma antarctica (strain T-34) (Yeast) (Candida antarctica).</t>
  </si>
  <si>
    <t xml:space="preserve"> NCBI_TaxID=1151754 {ECO:0000313|EMBL:GAC75488.1, ECO:0000313|Proteomes:UP000011976};</t>
  </si>
  <si>
    <t xml:space="preserve"> NCBI_TaxID=7227 {ECO:0000313|EMBL:ADV37629.1, ECO:0000313|Proteomes:UP000000803};</t>
  </si>
  <si>
    <t xml:space="preserve"> Dothistroma septosporum (strain NZE10 / CBS 128990) (Red band needle blight fungus) (Mycosphaerella pini).</t>
  </si>
  <si>
    <t xml:space="preserve"> NCBI_TaxID=675120 {ECO:0000313|EMBL:EME41735.1, ECO:0000313|Proteomes:UP000016933};</t>
  </si>
  <si>
    <t>Dothistroma.</t>
  </si>
  <si>
    <t xml:space="preserve"> Fusarium oxysporum f. sp. cubense (strain race 4) (Panama disease fungus).</t>
  </si>
  <si>
    <t xml:space="preserve"> NCBI_TaxID=1229665 {ECO:0000313|EMBL:EMT64337.1, ECO:0000313|Proteomes:UP000016929};</t>
  </si>
  <si>
    <t xml:space="preserve"> NCBI_TaxID=1229665 {ECO:0000313|EMBL:EMT72560.1, ECO:0000313|Proteomes:UP000016929};</t>
  </si>
  <si>
    <t xml:space="preserve"> Fusarium oxysporum f. sp. cubense (strain race 1) (Panama disease fungus).</t>
  </si>
  <si>
    <t xml:space="preserve"> NCBI_TaxID=1229664 {ECO:0000313|EMBL:ENH69853.1, ECO:0000313|Proteomes:UP000016928};</t>
  </si>
  <si>
    <t xml:space="preserve"> NCBI_TaxID=1229664 {ECO:0000313|EMBL:ENH66825.1, ECO:0000313|Proteomes:UP000016928};</t>
  </si>
  <si>
    <t xml:space="preserve"> Colletotrichum orbiculare (strain 104-T / ATCC 96160 / CBS 514.97 / LARS 414 / MAFF 240422) (Cucumber anthracnose fungus) (Colletotrichum lagenarium).</t>
  </si>
  <si>
    <t xml:space="preserve"> NCBI_TaxID=1213857 {ECO:0000313|EMBL:ENH79560.1, ECO:0000313|Proteomes:UP000014480};</t>
  </si>
  <si>
    <t xml:space="preserve"> NCBI_TaxID=1213857 {ECO:0000313|EMBL:ENH88634.1, ECO:0000313|Proteomes:UP000014480};</t>
  </si>
  <si>
    <t xml:space="preserve"> NCBI_TaxID=1213857 {ECO:0000313|EMBL:ENH83251.1, ECO:0000313|Proteomes:UP000014480};</t>
  </si>
  <si>
    <t xml:space="preserve"> NCBI_TaxID=1213857 {ECO:0000313|EMBL:ENH88742.1, ECO:0000313|Proteomes:UP000014480};</t>
  </si>
  <si>
    <t xml:space="preserve"> Dendroctonus ponderosae (Mountain pine beetle).</t>
  </si>
  <si>
    <t xml:space="preserve"> NCBI_TaxID=77166 {ECO:0000313|EMBL:ENN81884.1};</t>
  </si>
  <si>
    <t xml:space="preserve"> Curculionidae</t>
  </si>
  <si>
    <t xml:space="preserve"> Scolytinae</t>
  </si>
  <si>
    <t xml:space="preserve"> Dendroctonus.</t>
  </si>
  <si>
    <t xml:space="preserve"> NCBI_TaxID=77166 {ECO:0000313|EMBL:ENN75490.1};</t>
  </si>
  <si>
    <t xml:space="preserve"> Aeromonas diversa CDC 2478-85.</t>
  </si>
  <si>
    <t xml:space="preserve"> NCBI_TaxID=1268237 {ECO:0000313|EMBL:ENY72067.1, ECO:0000313|Proteomes:UP000023775};</t>
  </si>
  <si>
    <t xml:space="preserve"> Streptomyces coelicolor (strain ATCC BAA-471 / A3(2) / M145).</t>
  </si>
  <si>
    <t xml:space="preserve"> NCBI_TaxID=100226 {ECO:0000313|Proteomes:UP000001973};</t>
  </si>
  <si>
    <t>Streptomyces</t>
  </si>
  <si>
    <t xml:space="preserve"> Streptomyces albidoflavus group.</t>
  </si>
  <si>
    <t xml:space="preserve"> NCBI_TaxID=378806 {ECO:0000313|EMBL:EAU66262.1, ECO:0000313|Proteomes:UP000032702};</t>
  </si>
  <si>
    <t xml:space="preserve"> Aspergillus terreus (strain NIH 2624 / FGSC A1156).</t>
  </si>
  <si>
    <t xml:space="preserve"> NCBI_TaxID=341663 {ECO:0000313|EMBL:EAU31759.1, ECO:0000313|Proteomes:UP000007963};</t>
  </si>
  <si>
    <t xml:space="preserve"> NCBI_TaxID=341663 {ECO:0000313|EMBL:EAU32670.1, ECO:0000313|Proteomes:UP000007963};</t>
  </si>
  <si>
    <t xml:space="preserve"> NCBI_TaxID=341663 {ECO:0000313|EMBL:EAU36151.1, ECO:0000313|Proteomes:UP000007963};</t>
  </si>
  <si>
    <t xml:space="preserve"> NCBI_TaxID=341663 {ECO:0000313|EMBL:EAU39289.1, ECO:0000313|Proteomes:UP000007963};</t>
  </si>
  <si>
    <t xml:space="preserve"> Frankia alni (strain ACN14a).</t>
  </si>
  <si>
    <t xml:space="preserve"> NCBI_TaxID=326424 {ECO:0000313|EMBL:CAJ58805.1, ECO:0000313|Proteomes:UP000000657};</t>
  </si>
  <si>
    <t xml:space="preserve"> Phaeosphaeria nodorum (strain SN15 / ATCC MYA-4574 / FGSC 10173) (Glume blotch fungus) (Parastagonospora nodorum).</t>
  </si>
  <si>
    <t xml:space="preserve"> NCBI_TaxID=321614 {ECO:0000313|EMBL:EAT77741.1, ECO:0000313|Proteomes:UP000001055};</t>
  </si>
  <si>
    <t>Phaeosphaeriaceae</t>
  </si>
  <si>
    <t xml:space="preserve"> Parastagonospora.</t>
  </si>
  <si>
    <t xml:space="preserve"> NCBI_TaxID=321614 {ECO:0000313|EMBL:EAT78524.1, ECO:0000313|Proteomes:UP000001055};</t>
  </si>
  <si>
    <t xml:space="preserve"> Shewanella denitrificans (strain OS217 / ATCC BAA-1090 / DSM 15013).</t>
  </si>
  <si>
    <t xml:space="preserve"> NCBI_TaxID=318161 {ECO:0000313|EMBL:ABE54318.1, ECO:0000313|Proteomes:UP000001982};</t>
  </si>
  <si>
    <t xml:space="preserve"> Aedes aegypti (Yellowfever mosquito) (Culex aegypti).</t>
  </si>
  <si>
    <t xml:space="preserve"> NCBI_TaxID=7159 {ECO:0000313|EMBL:EAT34578.1, ECO:0000313|Proteomes:UP000008820};</t>
  </si>
  <si>
    <t xml:space="preserve"> Aedini</t>
  </si>
  <si>
    <t xml:space="preserve"> Aedes</t>
  </si>
  <si>
    <t xml:space="preserve"> Stegomyia.</t>
  </si>
  <si>
    <t xml:space="preserve"> NCBI_TaxID=7159 {ECO:0000313|EMBL:EAT42320.1, ECO:0000313|Proteomes:UP000008820};</t>
  </si>
  <si>
    <t xml:space="preserve"> NCBI_TaxID=7159 {ECO:0000313|EMBL:EAT43272.1, ECO:0000313|Proteomes:UP000008820};</t>
  </si>
  <si>
    <t xml:space="preserve"> NCBI_TaxID=7159 {ECO:0000313|EMBL:EAT44892.1, ECO:0000313|Proteomes:UP000008820};</t>
  </si>
  <si>
    <t xml:space="preserve"> Myxococcus xanthus (strain DK 1622).</t>
  </si>
  <si>
    <t xml:space="preserve"> NCBI_TaxID=246197 {ECO:0000313|EMBL:ABF87030.1, ECO:0000313|Proteomes:UP000002402};</t>
  </si>
  <si>
    <t xml:space="preserve"> Myxococcus.</t>
  </si>
  <si>
    <t xml:space="preserve"> Photobacterium profundum 3TCK.</t>
  </si>
  <si>
    <t xml:space="preserve"> NCBI_TaxID=314280 {ECO:0000313|EMBL:EAS40630.1, ECO:0000313|Proteomes:UP000003789};</t>
  </si>
  <si>
    <t xml:space="preserve"> NCBI_TaxID=314280 {ECO:0000313|EMBL:EAS43052.1, ECO:0000313|Proteomes:UP000003789};</t>
  </si>
  <si>
    <t xml:space="preserve"> Photobacterium angustum (strain S14 / CCUG 15956) (Vibrio sp. (strain S14 / CCUG 15956)).</t>
  </si>
  <si>
    <t xml:space="preserve"> NCBI_TaxID=314292 {ECO:0000313|EMBL:EAS65529.1, ECO:0000313|Proteomes:UP000001603};</t>
  </si>
  <si>
    <t xml:space="preserve"> Saccharophagus degradans (strain 2-40 / ATCC 43961 / DSM 17024).</t>
  </si>
  <si>
    <t xml:space="preserve"> NCBI_TaxID=203122 {ECO:0000313|EMBL:ABD79895.1, ECO:0000313|Proteomes:UP000001947};</t>
  </si>
  <si>
    <t xml:space="preserve"> Saccharophagus.</t>
  </si>
  <si>
    <t xml:space="preserve"> NCBI_TaxID=46245 {ECO:0000313|EMBL:EAL29007.2, ECO:0000313|Proteomes:UP000001819};</t>
  </si>
  <si>
    <t xml:space="preserve"> NCBI_TaxID=46245 {ECO:0000313|EMBL:EAL29006.1, ECO:0000313|Proteomes:UP000001819};</t>
  </si>
  <si>
    <t xml:space="preserve"> NCBI_TaxID=46245 {ECO:0000313|EMBL:EAL32472.3, ECO:0000313|Proteomes:UP000001819};</t>
  </si>
  <si>
    <t xml:space="preserve"> Chaetomium globosum (strain ATCC 6205 / CBS 148.51 / DSM 1962 / NBRC 6347 / NRRL 1970) (Soil fungus).</t>
  </si>
  <si>
    <t xml:space="preserve"> NCBI_TaxID=306901 {ECO:0000313|EMBL:EAQ84305.1, ECO:0000313|Proteomes:UP000001056};</t>
  </si>
  <si>
    <t>Chaetomium.</t>
  </si>
  <si>
    <t xml:space="preserve"> NCBI_TaxID=306901 {ECO:0000313|EMBL:EAQ87069.1, ECO:0000313|Proteomes:UP000001056};</t>
  </si>
  <si>
    <t xml:space="preserve"> NCBI_TaxID=306901 {ECO:0000313|EMBL:EAQ88346.1, ECO:0000313|Proteomes:UP000001056};</t>
  </si>
  <si>
    <t xml:space="preserve"> NCBI_TaxID=306901 {ECO:0000313|EMBL:EAQ93097.1, ECO:0000313|Proteomes:UP000001056};</t>
  </si>
  <si>
    <t xml:space="preserve"> NCBI_TaxID=306901 {ECO:0000313|EMBL:EAQ92029.1, ECO:0000313|Proteomes:UP000001056};</t>
  </si>
  <si>
    <t xml:space="preserve"> Sodalis glossinidius (strain morsitans).</t>
  </si>
  <si>
    <t xml:space="preserve"> NCBI_TaxID=343509 {ECO:0000313|EMBL:BAE74790.1, ECO:0000313|Proteomes:UP000001932};</t>
  </si>
  <si>
    <t>Pectobacteriaceae</t>
  </si>
  <si>
    <t xml:space="preserve"> Sodalis.</t>
  </si>
  <si>
    <t xml:space="preserve"> Hahella chejuensis (strain KCTC 2396).</t>
  </si>
  <si>
    <t xml:space="preserve"> NCBI_TaxID=349521 {ECO:0000313|EMBL:ABC30692.1, ECO:0000313|Proteomes:UP000000238};</t>
  </si>
  <si>
    <t>Hahellaceae</t>
  </si>
  <si>
    <t xml:space="preserve"> Hahella.</t>
  </si>
  <si>
    <t xml:space="preserve"> NCBI_TaxID=349521 {ECO:0000313|EMBL:ABC27701.1, ECO:0000313|Proteomes:UP000000238};</t>
  </si>
  <si>
    <t xml:space="preserve"> Aspergillus oryzae (strain ATCC 42149 / RIB 40) (Yellow koji mold).</t>
  </si>
  <si>
    <t xml:space="preserve"> NCBI_TaxID=510516 {ECO:0000313|EMBL:BAE64879.1, ECO:0000313|Proteomes:UP000006564};</t>
  </si>
  <si>
    <t xml:space="preserve"> NCBI_TaxID=510516 {ECO:0000313|EMBL:BAE61982.1, ECO:0000313|Proteomes:UP000006564};</t>
  </si>
  <si>
    <t xml:space="preserve"> Lactobacillus sakei subsp. sakei (strain 23K).</t>
  </si>
  <si>
    <t xml:space="preserve"> NCBI_TaxID=314315 {ECO:0000313|EMBL:CAI55310.1, ECO:0000313|Proteomes:UP000002707};</t>
  </si>
  <si>
    <t xml:space="preserve"> Thermobifida fusca (strain YX).</t>
  </si>
  <si>
    <t xml:space="preserve"> NCBI_TaxID=269800 {ECO:0000313|EMBL:AAZ55700.1, ECO:0000313|Proteomes:UP000000434};</t>
  </si>
  <si>
    <t>Thermobifida.</t>
  </si>
  <si>
    <t xml:space="preserve"> NCBI_TaxID=269800 {ECO:0000313|EMBL:AAZ55306.1, ECO:0000313|Proteomes:UP000000434};</t>
  </si>
  <si>
    <t xml:space="preserve"> Pseudomonas fluorescens (strain ATCC BAA-477 / NRRL B-23932 / Pf-5).</t>
  </si>
  <si>
    <t xml:space="preserve"> NCBI_TaxID=220664 {ECO:0000313|EMBL:AAY91365.1, ECO:0000313|Proteomes:UP000008540};</t>
  </si>
  <si>
    <t xml:space="preserve"> NCBI_TaxID=330879 {ECO:0000313|EMBL:EAL86677.1, ECO:0000313|Proteomes:UP000002530};</t>
  </si>
  <si>
    <t xml:space="preserve"> Dictyostelium discoideum (Slime mold).</t>
  </si>
  <si>
    <t xml:space="preserve"> NCBI_TaxID=44689 {ECO:0000313|EMBL:EAL70608.1, ECO:0000313|Proteomes:UP000002195};</t>
  </si>
  <si>
    <t xml:space="preserve"> Emericella nidulans (strain FGSC A4 / ATCC 38163 / CBS 112.46 / NRRL 194 / M139) (Aspergillus nidulans).</t>
  </si>
  <si>
    <t xml:space="preserve"> NCBI_TaxID=227321 {ECO:0000313|EMBL:CBF70179.1, ECO:0000313|Proteomes:UP000000560};</t>
  </si>
  <si>
    <t xml:space="preserve"> NCBI_TaxID=227321 {ECO:0000313|EMBL:CBF81866.1, ECO:0000313|Proteomes:UP000000560};</t>
  </si>
  <si>
    <t xml:space="preserve"> NCBI_TaxID=227321 {ECO:0000313|EMBL:CBF88802.1, ECO:0000313|Proteomes:UP000000560};</t>
  </si>
  <si>
    <t xml:space="preserve"> Vibrio fischeri (strain ATCC 700601 / ES114).</t>
  </si>
  <si>
    <t xml:space="preserve"> NCBI_TaxID=312309;</t>
  </si>
  <si>
    <t xml:space="preserve"> Aliivibrio.</t>
  </si>
  <si>
    <t xml:space="preserve"> NCBI_TaxID=312309 {ECO:0000313|EMBL:AAW87083.1, ECO:0000313|Proteomes:UP000000537};</t>
  </si>
  <si>
    <t xml:space="preserve"> Francisella tularensis subsp. tularensis (strain SCHU S4 / Schu 4).</t>
  </si>
  <si>
    <t xml:space="preserve"> NCBI_TaxID=177416 {ECO:0000313|EMBL:CAG45449.1, ECO:0000313|Proteomes:UP000001174};</t>
  </si>
  <si>
    <t xml:space="preserve"> Thiotrichales</t>
  </si>
  <si>
    <t>Francisellaceae</t>
  </si>
  <si>
    <t xml:space="preserve"> Francisella.</t>
  </si>
  <si>
    <t xml:space="preserve"> Bacillus clausii (strain KSM-K16).</t>
  </si>
  <si>
    <t xml:space="preserve"> NCBI_TaxID=66692 {ECO:0000313|EMBL:BAD63699.1, ECO:0000313|Proteomes:UP000001168};</t>
  </si>
  <si>
    <t xml:space="preserve"> Bacillus licheniformis (strain ATCC 14580 / DSM 13 / JCM 2505 / NBRC 12200 / NCIMB 9375 / NRRL NRS-1264 / Gibson 46).</t>
  </si>
  <si>
    <t xml:space="preserve"> NCBI_TaxID=279010 {ECO:0000313|EMBL:AAU22121.1, ECO:0000313|Proteomes:UP000000606};</t>
  </si>
  <si>
    <t xml:space="preserve"> Burkholderia pseudomallei (strain K96243).</t>
  </si>
  <si>
    <t xml:space="preserve"> NCBI_TaxID=272560 {ECO:0000313|EMBL:CAH37950.1, ECO:0000313|Proteomes:UP000000605};</t>
  </si>
  <si>
    <t xml:space="preserve"> NCBI_TaxID=272560 {ECO:0000313|EMBL:CAH37353.1, ECO:0000313|Proteomes:UP000000605};</t>
  </si>
  <si>
    <t xml:space="preserve"> Photobacterium profundum (strain SS9).</t>
  </si>
  <si>
    <t xml:space="preserve"> NCBI_TaxID=298386;</t>
  </si>
  <si>
    <t xml:space="preserve"> Yersinia pestis.</t>
  </si>
  <si>
    <t xml:space="preserve"> NCBI_TaxID=632 {ECO:0000313|Proteomes:UP000000815};</t>
  </si>
  <si>
    <t xml:space="preserve"> Vibrio vulnificus (strain YJ016).</t>
  </si>
  <si>
    <t xml:space="preserve"> NCBI_TaxID=196600;</t>
  </si>
  <si>
    <t xml:space="preserve"> NCBI_TaxID=196600 {ECO:0000313|EMBL:BAC96112.1, ECO:0000313|Proteomes:UP000002675};</t>
  </si>
  <si>
    <t xml:space="preserve"> Photorhabdus luminescens subsp. laumondii (strain DSM 15139 / CIP 105565 / TT01).</t>
  </si>
  <si>
    <t xml:space="preserve"> NCBI_TaxID=243265 {ECO:0000313|EMBL:CAE14645.1, ECO:0000313|Proteomes:UP000002514};</t>
  </si>
  <si>
    <t xml:space="preserve"> Photorhabdus.</t>
  </si>
  <si>
    <t xml:space="preserve"> Chromobacterium violaceum (strain ATCC 12472 / DSM 30191 / JCM 1249 / NBRC 12614 / NCIMB 9131 / NCTC 9757).</t>
  </si>
  <si>
    <t xml:space="preserve"> NCBI_TaxID=243365 {ECO:0000313|EMBL:AAQ61150.1, ECO:0000313|Proteomes:UP000001424};</t>
  </si>
  <si>
    <t xml:space="preserve"> NCBI_TaxID=243365 {ECO:0000313|EMBL:AAQ60987.1, ECO:0000313|Proteomes:UP000001424};</t>
  </si>
  <si>
    <t xml:space="preserve"> NCBI_TaxID=243365 {ECO:0000313|EMBL:AAQ60262.1, ECO:0000313|Proteomes:UP000001424};</t>
  </si>
  <si>
    <t xml:space="preserve"> NCBI_TaxID=243365 {ECO:0000313|EMBL:AAQ58230.1, ECO:0000313|Proteomes:UP000001424};</t>
  </si>
  <si>
    <t xml:space="preserve"> NCBI_TaxID=243365 {ECO:0000313|EMBL:AAQ58229.1, ECO:0000313|Proteomes:UP000001424};</t>
  </si>
  <si>
    <t xml:space="preserve"> Anopheles gambiae (African malaria mosquito).</t>
  </si>
  <si>
    <t xml:space="preserve"> NCBI_TaxID=7165 {ECO:0000313|EMBL:EAA03938.6, ECO:0000313|Proteomes:UP000007062};</t>
  </si>
  <si>
    <t xml:space="preserve"> NCBI_TaxID=7165 {ECO:0000313|EMBL:EAA00829.5, ECO:0000313|Proteomes:UP000007062};</t>
  </si>
  <si>
    <t xml:space="preserve"> NCBI_TaxID=7165 {ECO:0000313|EMBL:EAA01148.5, ECO:0000313|Proteomes:UP000007062};</t>
  </si>
  <si>
    <t xml:space="preserve"> NCBI_TaxID=7165 {ECO:0000313|EMBL:EAA06469.4, ECO:0000313|Proteomes:UP000007062};</t>
  </si>
  <si>
    <t xml:space="preserve"> Neurospora crassa (strain ATCC 24698 / 74-OR23-1A / CBS 708.71 / DSM 1257 / FGSC 987).</t>
  </si>
  <si>
    <t xml:space="preserve"> NCBI_TaxID=367110 {ECO:0000313|EMBL:EAA34371.2, ECO:0000313|Proteomes:UP000001805};</t>
  </si>
  <si>
    <t xml:space="preserve"> Bacillus cereus (strain ATCC 14579 / DSM 31 / JCM 2152 / NBRC 15305 / NCIMB 9373 / NRRL B-3711).</t>
  </si>
  <si>
    <t xml:space="preserve"> NCBI_TaxID=226900 {ECO:0000313|EMBL:AAP09778.1, ECO:0000313|Proteomes:UP000001417};</t>
  </si>
  <si>
    <t xml:space="preserve"> NCBI_TaxID=226900 {ECO:0000313|EMBL:AAP09751.1, ECO:0000313|Proteomes:UP000001417};</t>
  </si>
  <si>
    <t xml:space="preserve"> Bacillus anthracis.</t>
  </si>
  <si>
    <t xml:space="preserve"> NCBI_TaxID=1392 {ECO:0000313|EMBL:AAT31944.1, ECO:0000313|Proteomes:UP000000594};</t>
  </si>
  <si>
    <t xml:space="preserve"> NCBI_TaxID=1392 {ECO:0000313|EMBL:AAT31910.1, ECO:0000313|Proteomes:UP000000594};</t>
  </si>
  <si>
    <t xml:space="preserve"> Streptomyces avermitilis (strain ATCC 31267 / DSM 46492 / JCM 5070 / NBRC 14893 / NCIMB 12804 / NRRL 8165 / MA-4680).</t>
  </si>
  <si>
    <t xml:space="preserve"> NCBI_TaxID=227882 {ECO:0000313|EMBL:BAC74271.1, ECO:0000313|Proteomes:UP000000428};</t>
  </si>
  <si>
    <t xml:space="preserve"> NCBI_TaxID=227882 {ECO:0000313|EMBL:BAC72935.1, ECO:0000313|Proteomes:UP000000428};</t>
  </si>
  <si>
    <t xml:space="preserve"> NCBI_TaxID=227882 {ECO:0000313|EMBL:BAC69965.1, ECO:0000313|Proteomes:UP000000428};</t>
  </si>
  <si>
    <t xml:space="preserve"> NCBI_TaxID=227882 {ECO:0000313|EMBL:BAC69879.1, ECO:0000313|Proteomes:UP000000428};</t>
  </si>
  <si>
    <t xml:space="preserve"> Enterococcus faecalis (strain ATCC 700802 / V583).</t>
  </si>
  <si>
    <t xml:space="preserve"> NCBI_TaxID=226185 {ECO:0000313|EMBL:AAO80225.1, ECO:0000313|Proteomes:UP000001415};</t>
  </si>
  <si>
    <t xml:space="preserve"> Paramecium bursaria Chlorella virus 1 (PBCV-1).</t>
  </si>
  <si>
    <t xml:space="preserve"> NCBI_TaxID=10506 {ECO:0000313|EMBL:AAC96700.2, ECO:0000313|Proteomes:UP000000862};</t>
  </si>
  <si>
    <t xml:space="preserve"> NCBI_TaxID=114055; Chlorella.</t>
  </si>
  <si>
    <t>Viruses</t>
  </si>
  <si>
    <t xml:space="preserve"> dsDNA viruses, no RNA stage</t>
  </si>
  <si>
    <t xml:space="preserve"> Phycodnaviridae</t>
  </si>
  <si>
    <t xml:space="preserve"> Chlorovirus.</t>
  </si>
  <si>
    <t xml:space="preserve"> NCBI_TaxID=44689 {ECO:0000313|EMBL:EAL70070.1, ECO:0000313|Proteomes:UP000002195};</t>
  </si>
  <si>
    <t xml:space="preserve"> NCBI_TaxID=44689 {ECO:0000313|EMBL:EAL68786.1, ECO:0000313|Proteomes:UP000002195};</t>
  </si>
  <si>
    <t xml:space="preserve"> Vibrio parahaemolyticus serotype O3:K6 (strain RIMD 2210633).</t>
  </si>
  <si>
    <t xml:space="preserve"> NCBI_TaxID=223926;</t>
  </si>
  <si>
    <t xml:space="preserve"> NCBI_TaxID=223926 {ECO:0000313|EMBL:BAC61435.1, ECO:0000313|Proteomes:UP000002493};</t>
  </si>
  <si>
    <t xml:space="preserve"> Pseudomonas syringae pv. tomato (strain ATCC BAA-871 / DC3000).</t>
  </si>
  <si>
    <t xml:space="preserve"> NCBI_TaxID=223283 {ECO:0000313|EMBL:AAO56470.1, ECO:0000313|Proteomes:UP000002515};</t>
  </si>
  <si>
    <t xml:space="preserve"> Rachiplusia ou multiple nucleopolyhedrovirus (strain R1) (RoMNPV).</t>
  </si>
  <si>
    <t xml:space="preserve"> NCBI_TaxID=654904 {ECO:0000313|Proteomes:UP000007020};</t>
  </si>
  <si>
    <t xml:space="preserve"> NCBI_TaxID=7113; Helicoverpa zea (Corn earworm moth) (Heliothis zea). NCBI_TaxID=7088; Lepidoptera (butterflies and moths). NCBI_TaxID=29057; Ostrinia nubilalis (European corn borer) (Pyralis nubilalis).</t>
  </si>
  <si>
    <t xml:space="preserve"> Baculoviridae</t>
  </si>
  <si>
    <t xml:space="preserve"> Alphabaculovirus.</t>
  </si>
  <si>
    <t xml:space="preserve"> Shewanella oneidensis (strain MR-1).</t>
  </si>
  <si>
    <t xml:space="preserve"> NCBI_TaxID=211586;</t>
  </si>
  <si>
    <t xml:space="preserve"> Oceanobacillus iheyensis (strain DSM 14371 / CIP 107618 / JCM 11309 / KCTC 3954 / HTE831).</t>
  </si>
  <si>
    <t xml:space="preserve"> NCBI_TaxID=221109 {ECO:0000313|EMBL:BAC12766.1, ECO:0000313|Proteomes:UP000000822};</t>
  </si>
  <si>
    <t xml:space="preserve"> NCBI_TaxID=7227 {ECO:0000313|EMBL:AAM50840.1};</t>
  </si>
  <si>
    <t xml:space="preserve"> Ectocarpus siliculosus virus 1 (isolate New Zealand/Kaikoura/1988) (EsV-1).</t>
  </si>
  <si>
    <t xml:space="preserve"> NCBI_TaxID=654926 {ECO:0000313|Proteomes:UP000000864};</t>
  </si>
  <si>
    <t xml:space="preserve"> Phaeovirus.</t>
  </si>
  <si>
    <t xml:space="preserve"> Listeria monocytogenes serovar 1/2a (strain ATCC BAA-679 / EGD-e).</t>
  </si>
  <si>
    <t xml:space="preserve"> NCBI_TaxID=169963 {ECO:0000313|EMBL:CAD00545.1, ECO:0000313|Proteomes:UP000000817};</t>
  </si>
  <si>
    <t xml:space="preserve"> Cydia pomonella granulosis virus (isolate Mexico/1963) (CpGV) (Cydia pomonella granulovirus).</t>
  </si>
  <si>
    <t xml:space="preserve"> NCBI_TaxID=654905 {ECO:0000313|Proteomes:UP000009249};</t>
  </si>
  <si>
    <t xml:space="preserve"> NCBI_TaxID=82600; Cydia pomonella (Codling moth).</t>
  </si>
  <si>
    <t xml:space="preserve"> Betabaculovirus.</t>
  </si>
  <si>
    <t xml:space="preserve"> Lactococcus lactis subsp. lactis (strain IL1403) (Streptococcus lactis).</t>
  </si>
  <si>
    <t xml:space="preserve"> NCBI_TaxID=272623 {ECO:0000313|EMBL:AAK06049.1, ECO:0000313|Proteomes:UP000002196};</t>
  </si>
  <si>
    <t xml:space="preserve"> Pseudomonas aeruginosa (strain ATCC 15692 / DSM 22644 / CIP 104116 / JCM 14847 / LMG 12228 / 1C / PRS 101 / PAO1).</t>
  </si>
  <si>
    <t xml:space="preserve"> NCBI_TaxID=208964;</t>
  </si>
  <si>
    <t xml:space="preserve"> Bacillus halodurans (strain ATCC BAA-125 / DSM 18197 / FERM 7344 / JCM 9153 / C-125).</t>
  </si>
  <si>
    <t xml:space="preserve"> NCBI_TaxID=272558 {ECO:0000313|EMBL:BAB05022.1, ECO:0000313|Proteomes:UP000001258};</t>
  </si>
  <si>
    <t xml:space="preserve"> Vibrio cholerae serotype O1 (strain ATCC 39315 / El Tor Inaba N16961).</t>
  </si>
  <si>
    <t xml:space="preserve"> NCBI_TaxID=243277;</t>
  </si>
  <si>
    <t xml:space="preserve"> NCBI_TaxID=243277 {ECO:0000313|EMBL:AAF96053.1, ECO:0000313|Proteomes:UP000000584};</t>
  </si>
  <si>
    <t xml:space="preserve"> NCBI_TaxID=100226 {ECO:0000313|EMBL:CAB61160.1, ECO:0000313|Proteomes:UP000001973};</t>
  </si>
  <si>
    <t xml:space="preserve"> NCBI_TaxID=100226 {ECO:0000313|EMBL:CAB61600.1, ECO:0000313|Proteomes:UP000001973};</t>
  </si>
  <si>
    <t xml:space="preserve"> NCBI_TaxID=7227 {ECO:0000313|EMBL:AAF55754.1, ECO:0000313|Proteomes:UP000000803};</t>
  </si>
  <si>
    <t xml:space="preserve"> NCBI_TaxID=7227 {ECO:0000313|EMBL:AAF46927.2, ECO:0000313|Proteomes:UP000000803};</t>
  </si>
  <si>
    <t xml:space="preserve"> NCBI_TaxID=7227 {ECO:0000313|EMBL:AAF46012.2, ECO:0000313|Proteomes:UP000000803};</t>
  </si>
  <si>
    <t xml:space="preserve"> Setosphaeria turcica (strain 28A) (Northern leaf blight fungus) (Exserohilum turcicum).</t>
  </si>
  <si>
    <t xml:space="preserve"> NCBI_TaxID=671987 {ECO:0000313|EMBL:EOA87808.1, ECO:0000313|Proteomes:UP000016935};</t>
  </si>
  <si>
    <t xml:space="preserve"> Setosphaeria.</t>
  </si>
  <si>
    <t xml:space="preserve"> NCBI_TaxID=671987 {ECO:0000313|EMBL:EOA87074.1, ECO:0000313|Proteomes:UP000016935};</t>
  </si>
  <si>
    <t xml:space="preserve"> Emiliania huxleyi (Pontosphaera huxleyi).</t>
  </si>
  <si>
    <t xml:space="preserve"> NCBI_TaxID=2903 {ECO:0000313|EMBL:EOD04663.1};</t>
  </si>
  <si>
    <t xml:space="preserve"> Haptophyceae</t>
  </si>
  <si>
    <t xml:space="preserve"> Isochrysidales</t>
  </si>
  <si>
    <t xml:space="preserve"> Noelaerhabdaceae</t>
  </si>
  <si>
    <t xml:space="preserve"> Emiliania.</t>
  </si>
  <si>
    <t xml:space="preserve"> NCBI_TaxID=2903 {ECO:0000313|EMBL:EOD12672.1};</t>
  </si>
  <si>
    <t xml:space="preserve"> NCBI_TaxID=2903 {ECO:0000313|EMBL:EOD22398.1};</t>
  </si>
  <si>
    <t xml:space="preserve"> NCBI_TaxID=2903 {ECO:0000313|EMBL:EOD22642.1};</t>
  </si>
  <si>
    <t xml:space="preserve"> NCBI_TaxID=2903 {ECO:0000313|EMBL:EOD05235.1};</t>
  </si>
  <si>
    <t xml:space="preserve"> NCBI_TaxID=2903 {ECO:0000313|EMBL:EOD08224.1};</t>
  </si>
  <si>
    <t xml:space="preserve"> NCBI_TaxID=2903 {ECO:0000313|EMBL:EOD09414.1};</t>
  </si>
  <si>
    <t xml:space="preserve"> NCBI_TaxID=2903 {ECO:0000313|EMBL:EOD11194.1};</t>
  </si>
  <si>
    <t xml:space="preserve"> Botryosphaeria parva (strain UCR-NP2) (Grapevine canker fungus) (Neofusicoccum parvum).</t>
  </si>
  <si>
    <t xml:space="preserve"> NCBI_TaxID=1287680 {ECO:0000313|EMBL:EOD46108.1, ECO:0000313|Proteomes:UP000013521};</t>
  </si>
  <si>
    <t xml:space="preserve"> Neofusicoccum.</t>
  </si>
  <si>
    <t xml:space="preserve"> NCBI_TaxID=2903 {ECO:0000313|EMBL:EOD21789.1};</t>
  </si>
  <si>
    <t xml:space="preserve"> NCBI_TaxID=2903 {ECO:0000313|EMBL:EOD34486.1};</t>
  </si>
  <si>
    <t xml:space="preserve"> NCBI_TaxID=2903 {ECO:0000313|EMBL:EOD32409.1};</t>
  </si>
  <si>
    <t xml:space="preserve"> NCBI_TaxID=2903 {ECO:0000313|EMBL:EOD34344.1};</t>
  </si>
  <si>
    <t xml:space="preserve"> NCBI_TaxID=2903 {ECO:0000313|EMBL:EOD37614.1};</t>
  </si>
  <si>
    <t xml:space="preserve"> Enterococcus haemoperoxidus ATCC BAA-382.</t>
  </si>
  <si>
    <t xml:space="preserve"> NCBI_TaxID=1158608 {ECO:0000313|EMBL:EOH96823.1, ECO:0000313|Proteomes:UP000013858};</t>
  </si>
  <si>
    <t xml:space="preserve"> NCBI_TaxID=1158608 {ECO:0000313|EMBL:EOI00266.1, ECO:0000313|Proteomes:UP000013858};</t>
  </si>
  <si>
    <t xml:space="preserve"> NCBI_TaxID=1158608 {ECO:0000313|EMBL:EOH95085.1, ECO:0000313|Proteomes:UP000013858};</t>
  </si>
  <si>
    <t xml:space="preserve"> NCBI_TaxID=1158608 {ECO:0000313|EMBL:EOH95071.1, ECO:0000313|Proteomes:UP000013858};</t>
  </si>
  <si>
    <t xml:space="preserve"> Actinoplanes sp. N902-109.</t>
  </si>
  <si>
    <t xml:space="preserve"> NCBI_TaxID=649831 {ECO:0000313|EMBL:AGL18483.1, ECO:0000313|Proteomes:UP000013541};</t>
  </si>
  <si>
    <t xml:space="preserve"> NCBI_TaxID=649831 {ECO:0000313|EMBL:AGL18221.1, ECO:0000313|Proteomes:UP000013541};</t>
  </si>
  <si>
    <t xml:space="preserve"> NCBI_TaxID=649831 {ECO:0000313|EMBL:AGL18421.1, ECO:0000313|Proteomes:UP000013541};</t>
  </si>
  <si>
    <t xml:space="preserve"> NCBI_TaxID=649831 {ECO:0000313|EMBL:AGL17244.1, ECO:0000313|Proteomes:UP000013541};</t>
  </si>
  <si>
    <t xml:space="preserve"> NCBI_TaxID=649831 {ECO:0000313|EMBL:AGL21532.1, ECO:0000313|Proteomes:UP000013541};</t>
  </si>
  <si>
    <t xml:space="preserve"> NCBI_TaxID=649831 {ECO:0000313|EMBL:AGL18900.1, ECO:0000313|Proteomes:UP000013541};</t>
  </si>
  <si>
    <t xml:space="preserve"> Amycolatopsis orientalis HCCB10007.</t>
  </si>
  <si>
    <t xml:space="preserve"> NCBI_TaxID=1156913 {ECO:0000313|EMBL:AGM03894.1, ECO:0000313|Proteomes:UP000013968};</t>
  </si>
  <si>
    <t xml:space="preserve"> NCBI_TaxID=1156913 {ECO:0000313|EMBL:AGM05879.1, ECO:0000313|Proteomes:UP000013968};</t>
  </si>
  <si>
    <t xml:space="preserve"> NCBI_TaxID=1156913 {ECO:0000313|EMBL:AGM10478.1, ECO:0000313|Proteomes:UP000013968};</t>
  </si>
  <si>
    <t xml:space="preserve"> Punctularia strigosozonata (strain HHB-11173) (White-rot fungus).</t>
  </si>
  <si>
    <t xml:space="preserve"> NCBI_TaxID=741275 {ECO:0000313|EMBL:EIN04600.1, ECO:0000313|Proteomes:UP000054196};</t>
  </si>
  <si>
    <t xml:space="preserve"> Corticiales</t>
  </si>
  <si>
    <t xml:space="preserve"> Punctulariaceae</t>
  </si>
  <si>
    <t xml:space="preserve"> Punctularia.</t>
  </si>
  <si>
    <t xml:space="preserve"> Plesiomonas shigelloides 302-73.</t>
  </si>
  <si>
    <t xml:space="preserve"> NCBI_TaxID=1315976 {ECO:0000313|EMBL:EON88245.1, ECO:0000313|Proteomes:UP000014012};</t>
  </si>
  <si>
    <t>unclassified Enterobacterales</t>
  </si>
  <si>
    <t xml:space="preserve"> Plesiomonas.</t>
  </si>
  <si>
    <t xml:space="preserve"> NCBI_TaxID=1315976 {ECO:0000313|EMBL:EON89922.1, ECO:0000313|Proteomes:UP000014012};</t>
  </si>
  <si>
    <t xml:space="preserve"> Togninia minima (strain UCR-PA7) (Esca disease fungus) (Phaeoacremonium aleophilum).</t>
  </si>
  <si>
    <t xml:space="preserve"> NCBI_TaxID=1286976 {ECO:0000313|EMBL:EOO00629.1, ECO:0000313|Proteomes:UP000014074};</t>
  </si>
  <si>
    <t xml:space="preserve"> Togniniales</t>
  </si>
  <si>
    <t xml:space="preserve"> Togniniaceae</t>
  </si>
  <si>
    <t>Phaeoacremonium.</t>
  </si>
  <si>
    <t xml:space="preserve"> NCBI_TaxID=1286976 {ECO:0000313|EMBL:EOO00989.1, ECO:0000313|Proteomes:UP000014074};</t>
  </si>
  <si>
    <t xml:space="preserve"> Pseudozyma hubeiensis (strain SY62) (Yeast).</t>
  </si>
  <si>
    <t xml:space="preserve"> NCBI_TaxID=1305764 {ECO:0000313|EMBL:GAC97794.1, ECO:0000313|Proteomes:UP000014071};</t>
  </si>
  <si>
    <t xml:space="preserve"> Pseudozyma.</t>
  </si>
  <si>
    <t xml:space="preserve"> Agarivorans albus MKT 106.</t>
  </si>
  <si>
    <t xml:space="preserve"> NCBI_TaxID=1331007 {ECO:0000313|EMBL:GAD00699.1, ECO:0000313|Proteomes:UP000014461};</t>
  </si>
  <si>
    <t>Alteromonadaceae</t>
  </si>
  <si>
    <t xml:space="preserve"> Agarivorans.</t>
  </si>
  <si>
    <t xml:space="preserve"> Gibberella fujikuroi (strain CBS 195.34 / IMI 58289 / NRRL A-6831) (Bakanae and foot rot disease fungus) (Fusarium fujikuroi).</t>
  </si>
  <si>
    <t xml:space="preserve"> NCBI_TaxID=1279085 {ECO:0000313|EMBL:CCT66471.1, ECO:0000313|Proteomes:UP000016800};</t>
  </si>
  <si>
    <t xml:space="preserve"> Fusarium fujikuroi species complex.</t>
  </si>
  <si>
    <t xml:space="preserve"> NCBI_TaxID=1279085 {ECO:0000313|EMBL:CCT72014.1, ECO:0000313|Proteomes:UP000016800};</t>
  </si>
  <si>
    <t xml:space="preserve"> Streptomyces sp. HGB0020.</t>
  </si>
  <si>
    <t xml:space="preserve"> NCBI_TaxID=1078086 {ECO:0000313|EMBL:EPD66492.1, ECO:0000313|Proteomes:UP000014410};</t>
  </si>
  <si>
    <t xml:space="preserve"> NCBI_TaxID=1078086 {ECO:0000313|EMBL:EPD61014.1, ECO:0000313|Proteomes:UP000014410};</t>
  </si>
  <si>
    <t xml:space="preserve"> NCBI_TaxID=1078086 {ECO:0000313|EMBL:EPD61554.1, ECO:0000313|Proteomes:UP000014410};</t>
  </si>
  <si>
    <t xml:space="preserve"> Glarea lozoyensis (strain ATCC 20868 / MF5171).</t>
  </si>
  <si>
    <t xml:space="preserve"> NCBI_TaxID=1116229 {ECO:0000313|EMBL:EPE28195.1, ECO:0000313|Proteomes:UP000016922};</t>
  </si>
  <si>
    <t xml:space="preserve"> NCBI_TaxID=1116229 {ECO:0000313|EMBL:EPE31382.1, ECO:0000313|Proteomes:UP000016922};</t>
  </si>
  <si>
    <t xml:space="preserve"> NCBI_TaxID=1116229 {ECO:0000313|EMBL:EPE32715.1, ECO:0000313|Proteomes:UP000016922};</t>
  </si>
  <si>
    <t xml:space="preserve"> Acinetobacter rudis CIP 110305.</t>
  </si>
  <si>
    <t xml:space="preserve"> NCBI_TaxID=421052 {ECO:0000313|EMBL:EPF71487.1, ECO:0000313|Proteomes:UP000014568};</t>
  </si>
  <si>
    <t xml:space="preserve"> Streptomyces aurantiacus JA 4570.</t>
  </si>
  <si>
    <t xml:space="preserve"> NCBI_TaxID=1286094 {ECO:0000313|EMBL:EPH44184.1, ECO:0000313|Proteomes:UP000014629};</t>
  </si>
  <si>
    <t xml:space="preserve"> NCBI_TaxID=1286094 {ECO:0000313|EMBL:EPH43445.1, ECO:0000313|Proteomes:UP000014629};</t>
  </si>
  <si>
    <t xml:space="preserve"> NCBI_TaxID=1286094 {ECO:0000313|EMBL:EPH40147.1, ECO:0000313|Proteomes:UP000014629};</t>
  </si>
  <si>
    <t xml:space="preserve"> Enterococcus faecalis 13-SD-W-01.</t>
  </si>
  <si>
    <t xml:space="preserve"> NCBI_TaxID=1260356 {ECO:0000313|EMBL:EPI01569.1, ECO:0000313|Proteomes:UP000014594};</t>
  </si>
  <si>
    <t xml:space="preserve"> NCBI_TaxID=1260356 {ECO:0000313|EMBL:EPI00726.1, ECO:0000313|Proteomes:UP000014594};</t>
  </si>
  <si>
    <t xml:space="preserve"> NCBI_TaxID=1260356 {ECO:0000313|EMBL:EPI00482.1, ECO:0000313|Proteomes:UP000014594};</t>
  </si>
  <si>
    <t xml:space="preserve"> Streptomyces collinus (strain DSM 40733 / Tu 365).</t>
  </si>
  <si>
    <t xml:space="preserve"> NCBI_TaxID=1214242 {ECO:0000313|EMBL:AGS69801.1, ECO:0000313|Proteomes:UP000015423};</t>
  </si>
  <si>
    <t xml:space="preserve"> NCBI_TaxID=1214242 {ECO:0000313|EMBL:AGS72503.1, ECO:0000313|Proteomes:UP000015423};</t>
  </si>
  <si>
    <t xml:space="preserve"> NCBI_TaxID=1214242 {ECO:0000313|EMBL:AGS68629.1, ECO:0000313|Proteomes:UP000015423};</t>
  </si>
  <si>
    <t xml:space="preserve"> Penicillium oxalicum (strain 114-2 / CGMCC 5302) (Penicillium decumbens).</t>
  </si>
  <si>
    <t xml:space="preserve"> NCBI_TaxID=933388 {ECO:0000313|EMBL:EPS25375.1, ECO:0000313|Proteomes:UP000019376};</t>
  </si>
  <si>
    <t xml:space="preserve"> NCBI_TaxID=933388 {ECO:0000313|EMBL:EPS26418.1, ECO:0000313|Proteomes:UP000019376};</t>
  </si>
  <si>
    <t xml:space="preserve"> Cystobacter fuscus DSM 2262.</t>
  </si>
  <si>
    <t xml:space="preserve"> NCBI_TaxID=1242864 {ECO:0000313|EMBL:EPX55221.1, ECO:0000313|Proteomes:UP000011682};</t>
  </si>
  <si>
    <t xml:space="preserve"> Cystobacter.</t>
  </si>
  <si>
    <t xml:space="preserve"> NCBI_TaxID=1242864 {ECO:0000313|EMBL:EPX60341.1, ECO:0000313|Proteomes:UP000011682};</t>
  </si>
  <si>
    <t xml:space="preserve"> NCBI_TaxID=1242864 {ECO:0000313|EMBL:EPX62197.1, ECO:0000313|Proteomes:UP000011682};</t>
  </si>
  <si>
    <t xml:space="preserve"> NCBI_TaxID=1242864 {ECO:0000313|EMBL:EPX59408.1, ECO:0000313|Proteomes:UP000011682};</t>
  </si>
  <si>
    <t xml:space="preserve"> Colletotrichum gloeosporioides (strain Cg-14) (Anthracnose fungus) (Glomerella cingulata).</t>
  </si>
  <si>
    <t xml:space="preserve"> NCBI_TaxID=1237896 {ECO:0000313|EMBL:EQB49938.1, ECO:0000313|Proteomes:UP000015530};</t>
  </si>
  <si>
    <t xml:space="preserve"> NCBI_TaxID=1237896 {ECO:0000313|EMBL:EQB54384.1, ECO:0000313|Proteomes:UP000015530};</t>
  </si>
  <si>
    <t xml:space="preserve"> NCBI_TaxID=1237896 {ECO:0000313|EMBL:EQB56985.1, ECO:0000313|Proteomes:UP000015530};</t>
  </si>
  <si>
    <t xml:space="preserve"> NCBI_TaxID=1237896 {ECO:0000313|EMBL:EQB57910.1, ECO:0000313|Proteomes:UP000015530};</t>
  </si>
  <si>
    <t xml:space="preserve"> Photorhabdus temperata subsp. temperata M1021.</t>
  </si>
  <si>
    <t xml:space="preserve"> NCBI_TaxID=1221520 {ECO:0000313|EMBL:EQC01211.1, ECO:0000313|Proteomes:UP000015813};</t>
  </si>
  <si>
    <t xml:space="preserve"> Saprolegnia diclina VS20.</t>
  </si>
  <si>
    <t xml:space="preserve"> NCBI_TaxID=1156394 {ECO:0000313|EMBL:EQC27234.1, ECO:0000313|Proteomes:UP000030762};</t>
  </si>
  <si>
    <t xml:space="preserve"> NCBI_TaxID=1156394 {ECO:0000313|EMBL:EQC25496.1, ECO:0000313|Proteomes:UP000030762};</t>
  </si>
  <si>
    <t xml:space="preserve"> NCBI_TaxID=1156394 {ECO:0000313|EMBL:EQC26015.1, ECO:0000313|Proteomes:UP000030762};</t>
  </si>
  <si>
    <t xml:space="preserve"> NCBI_TaxID=1156394 {ECO:0000313|EMBL:EQC31684.1, ECO:0000313|Proteomes:UP000030762};</t>
  </si>
  <si>
    <t xml:space="preserve"> NCBI_TaxID=1156394 {ECO:0000313|EMBL:EQC28840.1, ECO:0000313|Proteomes:UP000030762};</t>
  </si>
  <si>
    <t xml:space="preserve"> NCBI_TaxID=1156394 {ECO:0000313|EMBL:EQC31691.1, ECO:0000313|Proteomes:UP000030762};</t>
  </si>
  <si>
    <t xml:space="preserve"> NCBI_TaxID=1156394 {ECO:0000313|EMBL:EQC31690.1, ECO:0000313|Proteomes:UP000030762};</t>
  </si>
  <si>
    <t xml:space="preserve"> NCBI_TaxID=1156394 {ECO:0000313|EMBL:EQC25497.1, ECO:0000313|Proteomes:UP000030762};</t>
  </si>
  <si>
    <t xml:space="preserve"> Megaselia scalaris (Humpbacked fly) (Phora scalaris).</t>
  </si>
  <si>
    <t xml:space="preserve"> NCBI_TaxID=36166 {ECO:0000313|EnsemblMetazoa:MESCA000686-PA, ECO:0000313|Proteomes:UP000015102};</t>
  </si>
  <si>
    <t>Platypezoidea</t>
  </si>
  <si>
    <t xml:space="preserve"> Phoridae</t>
  </si>
  <si>
    <t xml:space="preserve"> Megaseliini</t>
  </si>
  <si>
    <t xml:space="preserve"> Megaselia.</t>
  </si>
  <si>
    <t xml:space="preserve"> NCBI_TaxID=36166 {ECO:0000313|EnsemblMetazoa:MESCA010378-PA, ECO:0000313|Proteomes:UP000015102};</t>
  </si>
  <si>
    <t xml:space="preserve"> Strigamia maritima (European centipede) (Geophilus maritimus).</t>
  </si>
  <si>
    <t xml:space="preserve"> NCBI_TaxID=126957 {ECO:0000313|EnsemblMetazoa:SMAR008403-PA, ECO:0000313|Proteomes:UP000014500};</t>
  </si>
  <si>
    <t xml:space="preserve"> Myriapoda</t>
  </si>
  <si>
    <t xml:space="preserve"> Chilopoda</t>
  </si>
  <si>
    <t>Pleurostigmophora</t>
  </si>
  <si>
    <t xml:space="preserve"> Geophilomorpha</t>
  </si>
  <si>
    <t xml:space="preserve"> Linotaeniidae</t>
  </si>
  <si>
    <t xml:space="preserve"> Strigamia.</t>
  </si>
  <si>
    <t xml:space="preserve"> NCBI_TaxID=126957 {ECO:0000313|EnsemblMetazoa:SMAR011906-PA, ECO:0000313|Proteomes:UP000014500};</t>
  </si>
  <si>
    <t xml:space="preserve"> NCBI_TaxID=126957 {ECO:0000313|EnsemblMetazoa:SMAR014568-PA, ECO:0000313|Proteomes:UP000014500};</t>
  </si>
  <si>
    <t xml:space="preserve"> NCBI_TaxID=126957 {ECO:0000313|EnsemblMetazoa:SMAR014853-PA, ECO:0000313|Proteomes:UP000014500};</t>
  </si>
  <si>
    <t xml:space="preserve"> Tetranychus urticae (Two-spotted spider mite).</t>
  </si>
  <si>
    <t xml:space="preserve"> NCBI_TaxID=32264 {ECO:0000313|EnsemblMetazoa:tetur04g07380.1, ECO:0000313|Proteomes:UP000015104};</t>
  </si>
  <si>
    <t xml:space="preserve"> Trombidiformes</t>
  </si>
  <si>
    <t xml:space="preserve"> Prostigmata</t>
  </si>
  <si>
    <t xml:space="preserve"> Eleutherengona</t>
  </si>
  <si>
    <t>Raphignathae</t>
  </si>
  <si>
    <t xml:space="preserve"> Tetranychoidea</t>
  </si>
  <si>
    <t xml:space="preserve"> Tetranychidae</t>
  </si>
  <si>
    <t xml:space="preserve"> Tetranychus.</t>
  </si>
  <si>
    <t xml:space="preserve"> NCBI_TaxID=32264 {ECO:0000313|EnsemblMetazoa:tetur08g02190.1, ECO:0000313|Proteomes:UP000015104};</t>
  </si>
  <si>
    <t xml:space="preserve"> NCBI_TaxID=32264 {ECO:0000313|EnsemblMetazoa:tetur08g04240.1, ECO:0000313|Proteomes:UP000015104};</t>
  </si>
  <si>
    <t xml:space="preserve"> NCBI_TaxID=32264 {ECO:0000313|EnsemblMetazoa:tetur09g03020.1, ECO:0000313|Proteomes:UP000015104};</t>
  </si>
  <si>
    <t xml:space="preserve"> NCBI_TaxID=32264 {ECO:0000313|EnsemblMetazoa:tetur30g00800.1, ECO:0000313|Proteomes:UP000015104};</t>
  </si>
  <si>
    <t xml:space="preserve"> Pseudoalteromonas citrea DSM 8771.</t>
  </si>
  <si>
    <t xml:space="preserve"> NCBI_TaxID=1117314 {ECO:0000313|EMBL:ERG17760.1, ECO:0000313|Proteomes:UP000016487};</t>
  </si>
  <si>
    <t xml:space="preserve"> NCBI_TaxID=1117314 {ECO:0000313|EMBL:ERG18865.1, ECO:0000313|Proteomes:UP000016487};</t>
  </si>
  <si>
    <t xml:space="preserve"> Vibrio azureus NBRC 104587.</t>
  </si>
  <si>
    <t xml:space="preserve"> NCBI_TaxID=1219077 {ECO:0000313|EMBL:GAD76730.1, ECO:0000313|Proteomes:UP000016567};</t>
  </si>
  <si>
    <t xml:space="preserve"> NCBI_TaxID=1219077 {ECO:0000313|EMBL:GAD76940.1, ECO:0000313|Proteomes:UP000016567};</t>
  </si>
  <si>
    <t xml:space="preserve"> Vibrio proteolyticus NBRC 13287.</t>
  </si>
  <si>
    <t xml:space="preserve"> NCBI_TaxID=1219065 {ECO:0000313|EMBL:GAD68339.1, ECO:0000313|Proteomes:UP000016570};</t>
  </si>
  <si>
    <t xml:space="preserve"> Vibrio nigripulchritudo.</t>
  </si>
  <si>
    <t xml:space="preserve"> NCBI_TaxID=28173 {ECO:0000313|EMBL:CCO57395.1, ECO:0000313|Proteomes:UP000016895};</t>
  </si>
  <si>
    <t xml:space="preserve"> NCBI_TaxID=77166 {ECO:0000313|EMBL:ERL91956.1, ECO:0000313|Proteomes:UP000030742};</t>
  </si>
  <si>
    <t xml:space="preserve"> NCBI_TaxID=77166 {ECO:0000313|EMBL:ERL94518.1, ECO:0000313|Proteomes:UP000030742};</t>
  </si>
  <si>
    <t xml:space="preserve"> NCBI_TaxID=77166 {ECO:0000313|EMBL:ERL96294.1, ECO:0000313|Proteomes:UP000030742};</t>
  </si>
  <si>
    <t xml:space="preserve"> Nocardia asteroides NBRC 15531.</t>
  </si>
  <si>
    <t xml:space="preserve"> NCBI_TaxID=1110697 {ECO:0000313|EMBL:GAD86587.1, ECO:0000313|Proteomes:UP000017048};</t>
  </si>
  <si>
    <t xml:space="preserve"> Actinoplanes friuliensis DSM 7358.</t>
  </si>
  <si>
    <t xml:space="preserve"> NCBI_TaxID=1246995 {ECO:0000313|EMBL:AGZ41854.1, ECO:0000313|Proteomes:UP000017746};</t>
  </si>
  <si>
    <t xml:space="preserve"> NCBI_TaxID=1246995 {ECO:0000313|EMBL:AGZ42060.1, ECO:0000313|Proteomes:UP000017746};</t>
  </si>
  <si>
    <t xml:space="preserve"> NCBI_TaxID=1246995 {ECO:0000313|EMBL:AGZ43417.1, ECO:0000313|Proteomes:UP000017746};</t>
  </si>
  <si>
    <t xml:space="preserve"> NCBI_TaxID=1246995 {ECO:0000313|EMBL:AGZ43341.1, ECO:0000313|Proteomes:UP000017746};</t>
  </si>
  <si>
    <t xml:space="preserve"> NCBI_TaxID=1246995 {ECO:0000313|EMBL:AGZ46449.1, ECO:0000313|Proteomes:UP000017746};</t>
  </si>
  <si>
    <t xml:space="preserve"> Mycobacterium kansasii ATCC 12478.</t>
  </si>
  <si>
    <t xml:space="preserve"> NCBI_TaxID=557599 {ECO:0000313|EMBL:AGZ50090.1, ECO:0000313|Proteomes:UP000017786};</t>
  </si>
  <si>
    <t xml:space="preserve"> Sporothrix schenckii (strain ATCC 58251 / de Perez 2211183) (Rose-picker's disease fungus).</t>
  </si>
  <si>
    <t xml:space="preserve"> NCBI_TaxID=1391915 {ECO:0000313|EMBL:ERT01434.1, ECO:0000313|Proteomes:UP000018087};</t>
  </si>
  <si>
    <t xml:space="preserve"> NCBI_TaxID=1391915 {ECO:0000313|EMBL:ERT01150.1, ECO:0000313|Proteomes:UP000018087};</t>
  </si>
  <si>
    <t xml:space="preserve"> Moniliophthora roreri (strain MCA 2997) (Cocoa frosty pod rot fungus) (Crinipellis roreri).</t>
  </si>
  <si>
    <t xml:space="preserve"> NCBI_TaxID=1381753 {ECO:0000313|EMBL:ESK90776.1, ECO:0000313|Proteomes:UP000017559};</t>
  </si>
  <si>
    <t xml:space="preserve"> NCBI_TaxID=1381753 {ECO:0000313|EMBL:ESK91812.1, ECO:0000313|Proteomes:UP000017559};</t>
  </si>
  <si>
    <t xml:space="preserve"> NCBI_TaxID=1381753 {ECO:0000313|EMBL:ESK90784.1, ECO:0000313|Proteomes:UP000017559};</t>
  </si>
  <si>
    <t xml:space="preserve"> NCBI_TaxID=1381753 {ECO:0000313|EMBL:ESK91639.1, ECO:0000313|Proteomes:UP000017559};</t>
  </si>
  <si>
    <t xml:space="preserve"> Lottia gigantea (Giant owl limpet).</t>
  </si>
  <si>
    <t xml:space="preserve"> NCBI_TaxID=225164 {ECO:0000313|EMBL:ESO90848.1, ECO:0000313|Proteomes:UP000030746};</t>
  </si>
  <si>
    <t xml:space="preserve"> Gastropoda</t>
  </si>
  <si>
    <t>Patellogastropoda</t>
  </si>
  <si>
    <t xml:space="preserve"> Lottioidea</t>
  </si>
  <si>
    <t xml:space="preserve"> Lottiidae</t>
  </si>
  <si>
    <t xml:space="preserve"> Lottia.</t>
  </si>
  <si>
    <t xml:space="preserve"> NCBI_TaxID=225164 {ECO:0000313|EMBL:ESO93013.1, ECO:0000313|Proteomes:UP000030746};</t>
  </si>
  <si>
    <t xml:space="preserve"> NCBI_TaxID=225164 {ECO:0000313|EMBL:ESO86390.1, ECO:0000313|Proteomes:UP000030746};</t>
  </si>
  <si>
    <t xml:space="preserve"> NCBI_TaxID=225164 {ECO:0000313|EMBL:ESO95783.1, ECO:0000313|Proteomes:UP000030746};</t>
  </si>
  <si>
    <t xml:space="preserve"> NCBI_TaxID=225164 {ECO:0000313|EMBL:ESO89725.1, ECO:0000313|Proteomes:UP000030746};</t>
  </si>
  <si>
    <t xml:space="preserve"> NCBI_TaxID=225164 {ECO:0000313|EMBL:ESO97487.1, ECO:0000313|Proteomes:UP000030746};</t>
  </si>
  <si>
    <t xml:space="preserve"> NCBI_TaxID=225164 {ECO:0000313|EMBL:ESO95805.1, ECO:0000313|Proteomes:UP000030746};</t>
  </si>
  <si>
    <t xml:space="preserve"> NCBI_TaxID=225164 {ECO:0000313|EMBL:ESP04946.1, ECO:0000313|Proteomes:UP000030746};</t>
  </si>
  <si>
    <t xml:space="preserve"> NCBI_TaxID=225164 {ECO:0000313|EMBL:ESO86389.1, ECO:0000313|Proteomes:UP000030746};</t>
  </si>
  <si>
    <t xml:space="preserve"> NCBI_TaxID=225164 {ECO:0000313|EMBL:ESO89174.1, ECO:0000313|Proteomes:UP000030746};</t>
  </si>
  <si>
    <t xml:space="preserve"> NCBI_TaxID=225164 {ECO:0000313|EMBL:ESO89724.1, ECO:0000313|Proteomes:UP000030746};</t>
  </si>
  <si>
    <t xml:space="preserve"> NCBI_TaxID=225164 {ECO:0000313|EMBL:ESO98059.1, ECO:0000313|Proteomes:UP000030746};</t>
  </si>
  <si>
    <t xml:space="preserve"> Streptomyces sp. PVA 94-07.</t>
  </si>
  <si>
    <t xml:space="preserve"> NCBI_TaxID=1223307 {ECO:0000313|EMBL:ESQ06016.1, ECO:0000313|Proteomes:UP000017765};</t>
  </si>
  <si>
    <t xml:space="preserve"> NCBI_TaxID=1223307 {ECO:0000313|EMBL:ESQ07561.1, ECO:0000313|Proteomes:UP000017765};</t>
  </si>
  <si>
    <t xml:space="preserve"> NCBI_TaxID=1223307 {ECO:0000313|EMBL:ESQ02323.1, ECO:0000313|Proteomes:UP000017765};</t>
  </si>
  <si>
    <t xml:space="preserve"> NCBI_TaxID=1223307 {ECO:0000313|EMBL:ESQ06553.1, ECO:0000313|Proteomes:UP000017765};</t>
  </si>
  <si>
    <t xml:space="preserve"> Enterobacter cloacae S611.</t>
  </si>
  <si>
    <t xml:space="preserve"> NCBI_TaxID=1399146 {ECO:0000313|EMBL:ESS56248.1, ECO:0000313|Proteomes:UP000017834};</t>
  </si>
  <si>
    <t xml:space="preserve"> Kalmanozyma brasiliensis (strain GHG001) (Yeast) (Pseudozyma brasiliensis).</t>
  </si>
  <si>
    <t xml:space="preserve"> NCBI_TaxID=1365824 {ECO:0000313|EMBL:EST08257.1, ECO:0000313|Proteomes:UP000019377};</t>
  </si>
  <si>
    <t xml:space="preserve"> Kalmanozyma.</t>
  </si>
  <si>
    <t xml:space="preserve"> Enterococcus mundtii QU 25.</t>
  </si>
  <si>
    <t xml:space="preserve"> NCBI_TaxID=1300150 {ECO:0000313|EMBL:BAO05800.1, ECO:0000313|Proteomes:UP000018580};</t>
  </si>
  <si>
    <t xml:space="preserve"> NCBI_TaxID=1300150 {ECO:0000313|EMBL:BAO05801.1, ECO:0000313|Proteomes:UP000018580};</t>
  </si>
  <si>
    <t xml:space="preserve"> NCBI_TaxID=1300150 {ECO:0000313|EMBL:BAO06497.1, ECO:0000313|Proteomes:UP000018580};</t>
  </si>
  <si>
    <t xml:space="preserve"> NCBI_TaxID=1300150 {ECO:0000313|EMBL:BAO06199.1, ECO:0000313|Proteomes:UP000018580};</t>
  </si>
  <si>
    <t xml:space="preserve"> NCBI_TaxID=1300150 {ECO:0000313|EMBL:BAO06842.1, ECO:0000313|Proteomes:UP000018580};</t>
  </si>
  <si>
    <t xml:space="preserve"> NCBI_TaxID=1300150 {ECO:0000313|EMBL:BAO07022.1, ECO:0000313|Proteomes:UP000018580};</t>
  </si>
  <si>
    <t xml:space="preserve"> NCBI_TaxID=1300150 {ECO:0000313|EMBL:BAO07799.1, ECO:0000313|Proteomes:UP000018580};</t>
  </si>
  <si>
    <t xml:space="preserve"> Plasmid pQY182 {ECO:0000313|EMBL:BAO08554.1, ECO:0000313|Proteomes:UP000018580}.</t>
  </si>
  <si>
    <t xml:space="preserve"> NCBI_TaxID=1300150 {ECO:0000313|EMBL:BAO08554.1, ECO:0000313|Proteomes:UP000018580};</t>
  </si>
  <si>
    <t xml:space="preserve"> Streptomyces roseochromogenus subsp. oscitans DS 12.976.</t>
  </si>
  <si>
    <t xml:space="preserve"> NCBI_TaxID=1352936 {ECO:0000313|EMBL:EST18961.1, ECO:0000313|Proteomes:UP000017984};</t>
  </si>
  <si>
    <t xml:space="preserve"> NCBI_TaxID=1352936 {ECO:0000313|EMBL:EST21987.1, ECO:0000313|Proteomes:UP000017984};</t>
  </si>
  <si>
    <t xml:space="preserve"> Streptomyces niveus NCIMB 11891.</t>
  </si>
  <si>
    <t xml:space="preserve"> NCBI_TaxID=1352941 {ECO:0000313|EMBL:EST23523.1, ECO:0000313|Proteomes:UP000017971};</t>
  </si>
  <si>
    <t xml:space="preserve"> NCBI_TaxID=1352941 {ECO:0000313|EMBL:EST20684.1, ECO:0000313|Proteomes:UP000017971};</t>
  </si>
  <si>
    <t xml:space="preserve"> NCBI_TaxID=1352941 {ECO:0000313|EMBL:EST24450.1, ECO:0000313|Proteomes:UP000017971};</t>
  </si>
  <si>
    <t xml:space="preserve"> NCBI_TaxID=1352936 {ECO:0000313|EMBL:EST25534.1, ECO:0000313|Proteomes:UP000017984};</t>
  </si>
  <si>
    <t xml:space="preserve"> NCBI_TaxID=1352941 {ECO:0000313|EMBL:EST29243.1, ECO:0000313|Proteomes:UP000017971};</t>
  </si>
  <si>
    <t xml:space="preserve"> NCBI_TaxID=1352941 {ECO:0000313|EMBL:EST33732.1, ECO:0000313|Proteomes:UP000017971};</t>
  </si>
  <si>
    <t xml:space="preserve"> Streptomycetaceae bacterium MP113-05.</t>
  </si>
  <si>
    <t xml:space="preserve"> NCBI_TaxID=1380770 {ECO:0000313|EMBL:EST36897.1, ECO:0000313|Proteomes:UP000017915};</t>
  </si>
  <si>
    <t xml:space="preserve"> Streptomycetaceae.</t>
  </si>
  <si>
    <t xml:space="preserve"> NCBI_TaxID=1352936 {ECO:0000313|EMBL:EST34599.1, ECO:0000313|Proteomes:UP000017984};</t>
  </si>
  <si>
    <t xml:space="preserve"> Phytophthora parasitica P1569.</t>
  </si>
  <si>
    <t xml:space="preserve"> NCBI_TaxID=1317065 {ECO:0000313|EMBL:ETI41794.1, ECO:0000313|Proteomes:UP000018721};</t>
  </si>
  <si>
    <t xml:space="preserve"> NCBI_TaxID=1317065 {ECO:0000313|EMBL:ETI41728.1, ECO:0000313|Proteomes:UP000018721};</t>
  </si>
  <si>
    <t xml:space="preserve"> NCBI_TaxID=1317065 {ECO:0000313|EMBL:ETI41793.1, ECO:0000313|Proteomes:UP000018721};</t>
  </si>
  <si>
    <t xml:space="preserve"> NCBI_TaxID=1317065 {ECO:0000313|EMBL:ETI41727.1, ECO:0000313|Proteomes:UP000018721};</t>
  </si>
  <si>
    <t xml:space="preserve"> NCBI_TaxID=1317065 {ECO:0000313|EMBL:ETI41792.1, ECO:0000313|Proteomes:UP000018721};</t>
  </si>
  <si>
    <t xml:space="preserve"> Paenibacillus sp. JCM 10914.</t>
  </si>
  <si>
    <t xml:space="preserve"> NCBI_TaxID=1236974 {ECO:0000313|EMBL:GAE07723.1, ECO:0000313|Proteomes:UP000018028};</t>
  </si>
  <si>
    <t xml:space="preserve"> NCBI_TaxID=1236974 {ECO:0000313|EMBL:GAE08028.1, ECO:0000313|Proteomes:UP000018028};</t>
  </si>
  <si>
    <t xml:space="preserve"> Paenibacillus larvae subsp. larvae DSM 25430.</t>
  </si>
  <si>
    <t xml:space="preserve"> NCBI_TaxID=697284 {ECO:0000313|EMBL:AHD06016.1, ECO:0000313|Proteomes:UP000029431};</t>
  </si>
  <si>
    <t xml:space="preserve"> NCBI_TaxID=697284 {ECO:0000313|EMBL:AHD05332.1, ECO:0000313|Proteomes:UP000029431};</t>
  </si>
  <si>
    <t xml:space="preserve"> Sodalis praecaptivus.</t>
  </si>
  <si>
    <t xml:space="preserve"> NCBI_TaxID=1239307 {ECO:0000313|EMBL:AHF76162.1, ECO:0000313|Proteomes:UP000019028};</t>
  </si>
  <si>
    <t xml:space="preserve"> Plasmid pHS1 {ECO:0000313|EMBL:AHF79236.1, ECO:0000313|Proteomes:UP000019028}.</t>
  </si>
  <si>
    <t xml:space="preserve"> NCBI_TaxID=1239307 {ECO:0000313|EMBL:AHF79236.1, ECO:0000313|Proteomes:UP000019028};</t>
  </si>
  <si>
    <t xml:space="preserve"> NCBI_TaxID=1239307 {ECO:0000313|EMBL:AHF78748.1, ECO:0000313|Proteomes:UP000019028};</t>
  </si>
  <si>
    <t xml:space="preserve"> Plasmid pHS1 {ECO:0000313|EMBL:AHF79307.1, ECO:0000313|Proteomes:UP000019028}.</t>
  </si>
  <si>
    <t xml:space="preserve"> NCBI_TaxID=1239307 {ECO:0000313|EMBL:AHF79307.1, ECO:0000313|Proteomes:UP000019028};</t>
  </si>
  <si>
    <t xml:space="preserve"> Plasmid pHS1 {ECO:0000313|EMBL:AHF79328.1, ECO:0000313|Proteomes:UP000019028}.</t>
  </si>
  <si>
    <t xml:space="preserve"> NCBI_TaxID=1239307 {ECO:0000313|EMBL:AHF79328.1, ECO:0000313|Proteomes:UP000019028};</t>
  </si>
  <si>
    <t xml:space="preserve"> Chania multitudinisentens RB-25.</t>
  </si>
  <si>
    <t xml:space="preserve"> NCBI_TaxID=1441930 {ECO:0000313|EMBL:AHG18937.1, ECO:0000313|Proteomes:UP000019030};</t>
  </si>
  <si>
    <t xml:space="preserve"> Chania.</t>
  </si>
  <si>
    <t xml:space="preserve"> NCBI_TaxID=1441930 {ECO:0000313|EMBL:AHG19437.1, ECO:0000313|Proteomes:UP000019030};</t>
  </si>
  <si>
    <t xml:space="preserve"> NCBI_TaxID=1441930 {ECO:0000313|EMBL:AHG21921.2, ECO:0000313|Proteomes:UP000019030};</t>
  </si>
  <si>
    <t xml:space="preserve"> Xenorhabdus cabanillasii JM26.</t>
  </si>
  <si>
    <t xml:space="preserve"> NCBI_TaxID=1427517 {ECO:0000313|EMBL:CDL80158.1, ECO:0000313|Proteomes:UP000019197};</t>
  </si>
  <si>
    <t xml:space="preserve"> Xenorhabdus szentirmaii DSM 16338.</t>
  </si>
  <si>
    <t xml:space="preserve"> NCBI_TaxID=1427518 {ECO:0000313|EMBL:CDL81819.1, ECO:0000313|Proteomes:UP000019202};</t>
  </si>
  <si>
    <t xml:space="preserve"> Microbispora sp. ATCC PTA-5024.</t>
  </si>
  <si>
    <t xml:space="preserve"> NCBI_TaxID=316330 {ECO:0000313|EMBL:ETK30884.1, ECO:0000313|Proteomes:UP000018869};</t>
  </si>
  <si>
    <t>Microbispora.</t>
  </si>
  <si>
    <t xml:space="preserve"> NCBI_TaxID=316330 {ECO:0000313|EMBL:ETK35682.1, ECO:0000313|Proteomes:UP000018869};</t>
  </si>
  <si>
    <t xml:space="preserve"> NCBI_TaxID=316330 {ECO:0000313|EMBL:ETK38143.1, ECO:0000313|Proteomes:UP000018869};</t>
  </si>
  <si>
    <t xml:space="preserve"> Phytophthora parasitica (strain INRA-310).</t>
  </si>
  <si>
    <t xml:space="preserve"> NCBI_TaxID=761204 {ECO:0000313|EMBL:ETN19977.1, ECO:0000313|Proteomes:UP000018817};</t>
  </si>
  <si>
    <t xml:space="preserve"> NCBI_TaxID=761204 {ECO:0000313|EMBL:ETN19978.1, ECO:0000313|Proteomes:UP000018817};</t>
  </si>
  <si>
    <t xml:space="preserve"> NCBI_TaxID=761204 {ECO:0000313|EMBL:ETN20051.1, ECO:0000313|Proteomes:UP000018817};</t>
  </si>
  <si>
    <t xml:space="preserve"> NCBI_TaxID=761204 {ECO:0000313|EMBL:ETN19979.1, ECO:0000313|Proteomes:UP000018817};</t>
  </si>
  <si>
    <t xml:space="preserve"> NCBI_TaxID=761204 {ECO:0000313|EMBL:ETN20050.1, ECO:0000313|Proteomes:UP000018817};</t>
  </si>
  <si>
    <t xml:space="preserve"> Phytophthora parasitica P10297.</t>
  </si>
  <si>
    <t xml:space="preserve"> NCBI_TaxID=1317064 {ECO:0000313|EMBL:ETP39592.1, ECO:0000313|Proteomes:UP000018948};</t>
  </si>
  <si>
    <t xml:space="preserve"> NCBI_TaxID=1317064 {ECO:0000313|EMBL:ETP39593.1, ECO:0000313|Proteomes:UP000018948};</t>
  </si>
  <si>
    <t xml:space="preserve"> NCBI_TaxID=1317064 {ECO:0000313|EMBL:ETP39665.1, ECO:0000313|Proteomes:UP000018948};</t>
  </si>
  <si>
    <t xml:space="preserve"> NCBI_TaxID=1317064 {ECO:0000313|EMBL:ETP39666.1, ECO:0000313|Proteomes:UP000018948};</t>
  </si>
  <si>
    <t xml:space="preserve"> NCBI_TaxID=1317064 {ECO:0000313|EMBL:ETP39664.1, ECO:0000313|Proteomes:UP000018948};</t>
  </si>
  <si>
    <t>W3WJE4_PESFW</t>
  </si>
  <si>
    <t xml:space="preserve"> Pestalotiopsis fici (strain W106-1 / CGMCC3.15140).</t>
  </si>
  <si>
    <t xml:space="preserve"> NCBI_TaxID=1229662 {ECO:0000313|EMBL:ETS74055.1, ECO:0000313|Proteomes:UP000030651};</t>
  </si>
  <si>
    <t xml:space="preserve"> Sporocadaceae</t>
  </si>
  <si>
    <t>Pestalotiopsis.</t>
  </si>
  <si>
    <t>W3WVP5_PESFW</t>
  </si>
  <si>
    <t xml:space="preserve"> NCBI_TaxID=1229662 {ECO:0000313|EMBL:ETS77943.1, ECO:0000313|Proteomes:UP000030651};</t>
  </si>
  <si>
    <t>W3WWE7_PESFW</t>
  </si>
  <si>
    <t xml:space="preserve"> NCBI_TaxID=1229662 {ECO:0000313|EMBL:ETS78129.1, ECO:0000313|Proteomes:UP000030651};</t>
  </si>
  <si>
    <t>W3XDU0_PESFW</t>
  </si>
  <si>
    <t xml:space="preserve"> NCBI_TaxID=1229662 {ECO:0000313|EMBL:ETS83592.1, ECO:0000313|Proteomes:UP000030651};</t>
  </si>
  <si>
    <t>W3XHU1_PESFW</t>
  </si>
  <si>
    <t xml:space="preserve"> NCBI_TaxID=1229662 {ECO:0000313|EMBL:ETS85569.1, ECO:0000313|Proteomes:UP000030651};</t>
  </si>
  <si>
    <t xml:space="preserve"> Aphanomyces astaci.</t>
  </si>
  <si>
    <t xml:space="preserve"> NCBI_TaxID=112090 {ECO:0000313|EMBL:ETV63620.1, ECO:0000313|Proteomes:UP000019040};</t>
  </si>
  <si>
    <t>Aphanomyces.</t>
  </si>
  <si>
    <t xml:space="preserve"> NCBI_TaxID=112090 {ECO:0000313|EMBL:ETV63735.1, ECO:0000313|Proteomes:UP000019040};</t>
  </si>
  <si>
    <t xml:space="preserve"> NCBI_TaxID=112090 {ECO:0000313|EMBL:ETV63947.1, ECO:0000313|Proteomes:UP000019040};</t>
  </si>
  <si>
    <t xml:space="preserve"> NCBI_TaxID=112090 {ECO:0000313|EMBL:ETV64177.1, ECO:0000313|Proteomes:UP000019040};</t>
  </si>
  <si>
    <t xml:space="preserve"> NCBI_TaxID=112090 {ECO:0000313|EMBL:ETV63929.1, ECO:0000313|Proteomes:UP000019040};</t>
  </si>
  <si>
    <t xml:space="preserve"> NCBI_TaxID=112090 {ECO:0000313|EMBL:ETV65004.1, ECO:0000313|Proteomes:UP000019040};</t>
  </si>
  <si>
    <t xml:space="preserve"> NCBI_TaxID=112090 {ECO:0000313|EMBL:ETV65134.1, ECO:0000313|Proteomes:UP000019040};</t>
  </si>
  <si>
    <t xml:space="preserve"> NCBI_TaxID=112090 {ECO:0000313|EMBL:ETV65579.1, ECO:0000313|Proteomes:UP000019040};</t>
  </si>
  <si>
    <t xml:space="preserve"> NCBI_TaxID=112090 {ECO:0000313|EMBL:ETV65578.1, ECO:0000313|Proteomes:UP000019040};</t>
  </si>
  <si>
    <t xml:space="preserve"> NCBI_TaxID=112090 {ECO:0000313|EMBL:ETV66660.1, ECO:0000313|Proteomes:UP000019040};</t>
  </si>
  <si>
    <t xml:space="preserve"> NCBI_TaxID=112090 {ECO:0000313|EMBL:ETV68872.1, ECO:0000313|Proteomes:UP000019040};</t>
  </si>
  <si>
    <t xml:space="preserve"> NCBI_TaxID=112090 {ECO:0000313|EMBL:ETV69622.1, ECO:0000313|Proteomes:UP000019040};</t>
  </si>
  <si>
    <t xml:space="preserve"> NCBI_TaxID=112090 {ECO:0000313|EMBL:ETV69628.1, ECO:0000313|Proteomes:UP000019040};</t>
  </si>
  <si>
    <t xml:space="preserve"> NCBI_TaxID=112090 {ECO:0000313|EMBL:ETV71343.1, ECO:0000313|Proteomes:UP000019040};</t>
  </si>
  <si>
    <t xml:space="preserve"> NCBI_TaxID=112090 {ECO:0000313|EMBL:ETV73257.1, ECO:0000313|Proteomes:UP000019040};</t>
  </si>
  <si>
    <t xml:space="preserve"> NCBI_TaxID=112090 {ECO:0000313|EMBL:ETV73258.1, ECO:0000313|Proteomes:UP000019040};</t>
  </si>
  <si>
    <t xml:space="preserve"> NCBI_TaxID=112090 {ECO:0000313|EMBL:ETV74396.1, ECO:0000313|Proteomes:UP000019040};</t>
  </si>
  <si>
    <t xml:space="preserve"> NCBI_TaxID=112090 {ECO:0000313|EMBL:ETV74388.1, ECO:0000313|Proteomes:UP000019040};</t>
  </si>
  <si>
    <t xml:space="preserve"> NCBI_TaxID=112090 {ECO:0000313|EMBL:ETV75332.1, ECO:0000313|Proteomes:UP000019040};</t>
  </si>
  <si>
    <t xml:space="preserve"> NCBI_TaxID=112090 {ECO:0000313|EMBL:ETV75325.1, ECO:0000313|Proteomes:UP000019040};</t>
  </si>
  <si>
    <t xml:space="preserve"> NCBI_TaxID=112090 {ECO:0000313|EMBL:ETV80479.1, ECO:0000313|Proteomes:UP000019040};</t>
  </si>
  <si>
    <t xml:space="preserve"> NCBI_TaxID=112090 {ECO:0000313|EMBL:ETV82190.1, ECO:0000313|Proteomes:UP000019040};</t>
  </si>
  <si>
    <t xml:space="preserve"> NCBI_TaxID=112090 {ECO:0000313|EMBL:ETV82437.1, ECO:0000313|Proteomes:UP000019040};</t>
  </si>
  <si>
    <t xml:space="preserve"> Heterobasidion irregulare TC 32-1.</t>
  </si>
  <si>
    <t xml:space="preserve"> NCBI_TaxID=747525 {ECO:0000313|EMBL:ETW78677.1, ECO:0000313|Proteomes:UP000030671};</t>
  </si>
  <si>
    <t xml:space="preserve"> Russulales</t>
  </si>
  <si>
    <t xml:space="preserve"> Bondarzewiaceae</t>
  </si>
  <si>
    <t xml:space="preserve"> Heterobasidion</t>
  </si>
  <si>
    <t>Heterobasidion annosum species complex.</t>
  </si>
  <si>
    <t xml:space="preserve"> Candidatus Entotheonella sp. TSY1.</t>
  </si>
  <si>
    <t xml:space="preserve"> NCBI_TaxID=1429438 {ECO:0000313|EMBL:ETW99446.1, ECO:0000313|Proteomes:UP000019141};</t>
  </si>
  <si>
    <t xml:space="preserve"> Nitrospinae/Tectomicrobia group</t>
  </si>
  <si>
    <t xml:space="preserve"> Candidatus Tectomicrobia</t>
  </si>
  <si>
    <t>Candidatus Entotheonella.</t>
  </si>
  <si>
    <t xml:space="preserve"> Bacillus hemicellulosilyticus JCM 9152.</t>
  </si>
  <si>
    <t xml:space="preserve"> NCBI_TaxID=1236971 {ECO:0000313|EMBL:GAE32847.1, ECO:0000313|Proteomes:UP000018895};</t>
  </si>
  <si>
    <t xml:space="preserve"> Strongylocentrotus purpuratus (Purple sea urchin).</t>
  </si>
  <si>
    <t xml:space="preserve"> NCBI_TaxID=7668 {ECO:0000313|EnsemblMetazoa:SPU_019956-tr, ECO:0000313|Proteomes:UP000007110};</t>
  </si>
  <si>
    <t xml:space="preserve"> Echinodermata</t>
  </si>
  <si>
    <t xml:space="preserve"> Eleutherozoa</t>
  </si>
  <si>
    <t xml:space="preserve"> Echinozoa</t>
  </si>
  <si>
    <t>Echinoidea</t>
  </si>
  <si>
    <t xml:space="preserve"> Euechinoidea</t>
  </si>
  <si>
    <t xml:space="preserve"> Echinacea</t>
  </si>
  <si>
    <t xml:space="preserve"> Echinoida</t>
  </si>
  <si>
    <t xml:space="preserve"> Strongylocentrotidae</t>
  </si>
  <si>
    <t>Strongylocentrotus.</t>
  </si>
  <si>
    <t xml:space="preserve"> Anopheles darlingi (Mosquito).</t>
  </si>
  <si>
    <t xml:space="preserve"> NCBI_TaxID=43151 {ECO:0000313|EMBL:ETN62194.1, ECO:0000313|Proteomes:UP000000673};</t>
  </si>
  <si>
    <t xml:space="preserve"> NCBI_TaxID=43151 {ECO:0000313|EMBL:ETN62789.1, ECO:0000313|Proteomes:UP000000673};</t>
  </si>
  <si>
    <t xml:space="preserve"> NCBI_TaxID=43151 {ECO:0000313|EMBL:ETN67840.1, ECO:0000313|Proteomes:UP000000673};</t>
  </si>
  <si>
    <t xml:space="preserve"> Nocardia nova SH22a.</t>
  </si>
  <si>
    <t xml:space="preserve"> NCBI_TaxID=1415166 {ECO:0000313|EMBL:AHH21957.1, ECO:0000313|Proteomes:UP000019150};</t>
  </si>
  <si>
    <t xml:space="preserve"> Kutzneria albida DSM 43870.</t>
  </si>
  <si>
    <t xml:space="preserve"> NCBI_TaxID=1449976 {ECO:0000313|EMBL:AHH95463.1, ECO:0000313|Proteomes:UP000019225};</t>
  </si>
  <si>
    <t>Kutzneria.</t>
  </si>
  <si>
    <t xml:space="preserve"> NCBI_TaxID=1449976 {ECO:0000313|EMBL:AHH96751.1, ECO:0000313|Proteomes:UP000019225};</t>
  </si>
  <si>
    <t xml:space="preserve"> NCBI_TaxID=1449976 {ECO:0000313|EMBL:AHH99914.1, ECO:0000313|Proteomes:UP000019225};</t>
  </si>
  <si>
    <t xml:space="preserve"> Penicillium roqueforti (strain FM164).</t>
  </si>
  <si>
    <t xml:space="preserve"> NCBI_TaxID=1365484 {ECO:0000313|EMBL:CDM34753.1, ECO:0000313|Proteomes:UP000030686};</t>
  </si>
  <si>
    <t xml:space="preserve"> Bipolaris zeicola 26-R-13.</t>
  </si>
  <si>
    <t xml:space="preserve"> NCBI_TaxID=930089 {ECO:0000313|EMBL:EUC28180.1, ECO:0000313|Proteomes:UP000053841};</t>
  </si>
  <si>
    <t xml:space="preserve"> NCBI_TaxID=930089 {ECO:0000313|EMBL:EUC36466.1, ECO:0000313|Proteomes:UP000053841};</t>
  </si>
  <si>
    <t xml:space="preserve"> Listeria cornellensis FSL F6-0969.</t>
  </si>
  <si>
    <t xml:space="preserve"> NCBI_TaxID=1265820 {ECO:0000313|EMBL:EUJ25259.1, ECO:0000313|Proteomes:UP000019254};</t>
  </si>
  <si>
    <t xml:space="preserve"> Listeria aquatica FSL S10-1188.</t>
  </si>
  <si>
    <t xml:space="preserve"> NCBI_TaxID=1265818 {ECO:0000313|EMBL:EUJ21901.1, ECO:0000313|Proteomes:UP000019246};</t>
  </si>
  <si>
    <t xml:space="preserve"> Listeria floridensis FSL S10-1187.</t>
  </si>
  <si>
    <t xml:space="preserve"> NCBI_TaxID=1265817 {ECO:0000313|EMBL:EUJ29712.1, ECO:0000313|Proteomes:UP000019249};</t>
  </si>
  <si>
    <t xml:space="preserve"> NCBI_TaxID=1265820 {ECO:0000313|EMBL:EUJ25258.1, ECO:0000313|Proteomes:UP000019254};</t>
  </si>
  <si>
    <t xml:space="preserve"> NCBI_TaxID=1265817 {ECO:0000313|EMBL:EUJ29711.1, ECO:0000313|Proteomes:UP000019249};</t>
  </si>
  <si>
    <t xml:space="preserve"> Brochothrix campestris FSL F6-1037.</t>
  </si>
  <si>
    <t xml:space="preserve"> NCBI_TaxID=1265861 {ECO:0000313|EMBL:EUJ35055.1, ECO:0000313|Proteomes:UP000019243};</t>
  </si>
  <si>
    <t xml:space="preserve"> Brochothrix.</t>
  </si>
  <si>
    <t xml:space="preserve"> NCBI_TaxID=1265861 {ECO:0000313|EMBL:EUJ35680.1, ECO:0000313|Proteomes:UP000019243};</t>
  </si>
  <si>
    <t xml:space="preserve"> Actinokineospora spheciospongiae.</t>
  </si>
  <si>
    <t xml:space="preserve"> NCBI_TaxID=909613 {ECO:0000313|EMBL:EWC60757.1, ECO:0000313|Proteomes:UP000019277};</t>
  </si>
  <si>
    <t>Actinokineospora.</t>
  </si>
  <si>
    <t xml:space="preserve"> Gibberella moniliformis (strain M3125 / FGSC 7600) (Maize ear and stalk rot fungus) (Fusarium verticillioides).</t>
  </si>
  <si>
    <t xml:space="preserve"> NCBI_TaxID=334819 {ECO:0000313|EMBL:EWG44631.1, ECO:0000313|Proteomes:UP000009096};</t>
  </si>
  <si>
    <t xml:space="preserve"> NCBI_TaxID=334819 {ECO:0000313|EMBL:EWG44630.1, ECO:0000313|Proteomes:UP000009096};</t>
  </si>
  <si>
    <t xml:space="preserve"> NCBI_TaxID=334819 {ECO:0000313|EMBL:EWG47625.1, ECO:0000313|Proteomes:UP000009096};</t>
  </si>
  <si>
    <t xml:space="preserve"> Kutzneria sp. 744.</t>
  </si>
  <si>
    <t xml:space="preserve"> NCBI_TaxID=345341 {ECO:0000313|EMBL:EWM10888.1, ECO:0000313|Proteomes:UP000030658};</t>
  </si>
  <si>
    <t xml:space="preserve"> NCBI_TaxID=345341 {ECO:0000313|EMBL:EWM10436.1, ECO:0000313|Proteomes:UP000030658};</t>
  </si>
  <si>
    <t xml:space="preserve"> NCBI_TaxID=345341 {ECO:0000313|EMBL:EWM12646.1, ECO:0000313|Proteomes:UP000030658};</t>
  </si>
  <si>
    <t xml:space="preserve"> Paenibacillus pini JCM 16418.</t>
  </si>
  <si>
    <t xml:space="preserve"> NCBI_TaxID=1236976 {ECO:0000313|EMBL:GAF07422.1, ECO:0000313|Proteomes:UP000019364};</t>
  </si>
  <si>
    <t xml:space="preserve"> NCBI_TaxID=1236976 {ECO:0000313|EMBL:GAF07423.1, ECO:0000313|Proteomes:UP000019364};</t>
  </si>
  <si>
    <t xml:space="preserve"> NCBI_TaxID=1236976 {ECO:0000313|EMBL:GAF08318.1, ECO:0000313|Proteomes:UP000019364};</t>
  </si>
  <si>
    <t xml:space="preserve"> NCBI_TaxID=1236976 {ECO:0000313|EMBL:GAF09332.1, ECO:0000313|Proteomes:UP000019364};</t>
  </si>
  <si>
    <t xml:space="preserve"> NCBI_TaxID=1236976 {ECO:0000313|EMBL:GAF09372.1, ECO:0000313|Proteomes:UP000019364};</t>
  </si>
  <si>
    <t xml:space="preserve"> NCBI_TaxID=1236976 {ECO:0000313|EMBL:GAF09181.1, ECO:0000313|Proteomes:UP000019364};</t>
  </si>
  <si>
    <t xml:space="preserve"> Bacillus sp. JCM 19045.</t>
  </si>
  <si>
    <t xml:space="preserve"> NCBI_TaxID=1460639 {ECO:0000313|EMBL:GAF13898.1, ECO:0000313|Proteomes:UP000019372};</t>
  </si>
  <si>
    <t xml:space="preserve"> Sclerotinia borealis F-4128.</t>
  </si>
  <si>
    <t xml:space="preserve"> NCBI_TaxID=1432307 {ECO:0000313|EMBL:ESZ96996.1, ECO:0000313|Proteomes:UP000019487};</t>
  </si>
  <si>
    <t xml:space="preserve"> Fusarium oxysporum f. sp. raphani 54005.</t>
  </si>
  <si>
    <t xml:space="preserve"> NCBI_TaxID=1089458 {ECO:0000313|EMBL:EXK88430.1, ECO:0000313|Proteomes:UP000030663};</t>
  </si>
  <si>
    <t xml:space="preserve"> NCBI_TaxID=1089458 {ECO:0000313|EMBL:EXK88429.1, ECO:0000313|Proteomes:UP000030663};</t>
  </si>
  <si>
    <t xml:space="preserve"> NCBI_TaxID=1089458 {ECO:0000313|EMBL:EXK81887.1, ECO:0000313|Proteomes:UP000030663};</t>
  </si>
  <si>
    <t xml:space="preserve"> Fusarium oxysporum f. sp. cubense tropical race 4 54006.</t>
  </si>
  <si>
    <t xml:space="preserve"> NCBI_TaxID=1089451 {ECO:0000313|EMBL:EXL91563.1, ECO:0000313|Proteomes:UP000030685};</t>
  </si>
  <si>
    <t xml:space="preserve"> NCBI_TaxID=1089451 {ECO:0000313|EMBL:EXM03613.1, ECO:0000313|Proteomes:UP000030685};</t>
  </si>
  <si>
    <t xml:space="preserve"> NCBI_TaxID=1089451 {ECO:0000313|EMBL:EXM03612.1, ECO:0000313|Proteomes:UP000030685};</t>
  </si>
  <si>
    <t xml:space="preserve"> Mycobacterium kansasii 824.</t>
  </si>
  <si>
    <t xml:space="preserve"> NCBI_TaxID=1299328 {ECO:0000313|EMBL:EUA01096.1, ECO:0000313|Proteomes:UP000022044};</t>
  </si>
  <si>
    <t xml:space="preserve"> Pseudoalteromonas lipolytica SCSIO 04301.</t>
  </si>
  <si>
    <t xml:space="preserve"> NCBI_TaxID=1452721 {ECO:0000313|EMBL:EWH05493.1, ECO:0000313|Proteomes:UP000021443};</t>
  </si>
  <si>
    <t>Architecture</t>
  </si>
  <si>
    <t>Length PF03067</t>
  </si>
  <si>
    <t>Chosen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</si>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</sst>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 applyAlignment="1">
      <alignment horizontal="left"/>
    </xf>
    <xf numFmtId="0" fontId="14" fillId="0" borderId="0" xfId="0" applyFont="1"/>
    <xf numFmtId="0" fontId="14" fillId="0" borderId="0" xfId="0" applyNumberFormat="1" applyFont="1"/>
    <xf numFmtId="0" fontId="18" fillId="0" borderId="0" xfId="0" applyFont="1"/>
    <xf numFmtId="0" fontId="18" fillId="0" borderId="0" xfId="0" applyNumberFormat="1" applyFont="1"/>
    <xf numFmtId="0" fontId="16" fillId="0" borderId="0" xfId="0" applyFont="1"/>
    <xf numFmtId="0" fontId="16" fillId="0" borderId="0" xfId="0" applyFon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STENA" refreshedDate="43198.409001041669" createdVersion="4" refreshedVersion="4" minRefreshableVersion="3" recordCount="2383">
  <cacheSource type="worksheet">
    <worksheetSource ref="B1:D1048576" sheet="PF03067"/>
  </cacheSource>
  <cacheFields count="3">
    <cacheField name="Sequence_AC" numFmtId="0">
      <sharedItems containsBlank="1" count="1826">
        <s v="A0A010Q4G9"/>
        <s v="A0A010RMK9"/>
        <s v="A0A010RNS8"/>
        <s v="A0A010SMN1"/>
        <s v="A0A017SQ50"/>
        <s v="A0A017TDT9"/>
        <s v="A0A022MAH3"/>
        <s v="A0A022MBT4"/>
        <s v="A0A022MLB1"/>
        <s v="A0A023BW79"/>
        <s v="A0A024Q7M2"/>
        <s v="A0A026WAH5"/>
        <s v="A0A026WED4"/>
        <s v="A0A026WUH6"/>
        <s v="A0A026X0A5"/>
        <s v="A0A026X217"/>
        <s v="A0A059LFF9"/>
        <s v="A0A059LFK0"/>
        <s v="A0A059LH85"/>
        <s v="A0A059LLC7"/>
        <s v="A0A059W286"/>
        <s v="A0A059W4N9"/>
        <s v="A0A060M0F6"/>
        <s v="A0A061H9C6"/>
        <s v="A0A066RUN1"/>
        <s v="A0A066RZ96"/>
        <s v="A0A066V5H2"/>
        <s v="A0A066WW94"/>
        <s v="A0A066X844"/>
        <s v="A0A066XEI0"/>
        <s v="A0A066YPV5"/>
        <s v="A0A066YU15"/>
        <s v="A0A066YW87"/>
        <s v="A0A066Z4L7"/>
        <s v="A0A066Z6M2"/>
        <s v="A0A067BET3"/>
        <s v="A0A067BJT9"/>
        <s v="A0A067BKJ3"/>
        <s v="A0A067BW94"/>
        <s v="A0A067CEP8"/>
        <s v="A0A067CHJ5"/>
        <s v="A0A067CLI1"/>
        <s v="A0A067CM99"/>
        <s v="A0A067CX74"/>
        <s v="A0A067M7V3"/>
        <s v="A0A067MFP1"/>
        <s v="A0A067MNS7"/>
        <s v="A0A067N4F9"/>
        <s v="A0A067PN45"/>
        <s v="A0A067PN58"/>
        <s v="A0A067PY66"/>
        <s v="A0A067Q0U4"/>
        <s v="A0A067R5H7"/>
        <s v="A0A067RDK1"/>
        <s v="A0A067REY9"/>
        <s v="A0A067SN17"/>
        <s v="A0A067SXJ4"/>
        <s v="A0A068QWQ8"/>
        <s v="A0A068R0R9"/>
        <s v="A0A069D974"/>
        <s v="A0A069DDE9"/>
        <s v="A0A069JQY4"/>
        <s v="A0A069JT32"/>
        <s v="A0A069JXU9"/>
        <s v="A0A069KBN6"/>
        <s v="A0A072S6Q4"/>
        <s v="A0A072SGP9"/>
        <s v="A0A072SIV6"/>
        <s v="A0A072SLE5"/>
        <s v="A0A073JV15"/>
        <s v="A0A074RF25"/>
        <s v="A0A074RPM7"/>
        <s v="A0A074S0T7"/>
        <s v="A0A074W829"/>
        <s v="A0A074WAF0"/>
        <s v="A0A074X9H0"/>
        <s v="A0A074Y511"/>
        <s v="A0A075ANG1"/>
        <s v="A0A075AYQ4"/>
        <s v="A0A075R1J7"/>
        <s v="A0A075R6S4"/>
        <s v="A0A076N2X9"/>
        <s v="A0A077FJ54"/>
        <s v="A0A077FM40"/>
        <s v="A0A081CKG5"/>
        <s v="A0A081E9D4"/>
        <s v="A0A081EFM0"/>
        <s v="A0A081EIU1"/>
        <s v="A0A081EN48"/>
        <s v="A0A081EN80"/>
        <s v="A0A081EPR0"/>
        <s v="A0A081K7P8"/>
        <s v="A0A081NY25"/>
        <s v="A0A081NY26"/>
        <s v="A0A084G209"/>
        <s v="A0A084G3W6"/>
        <s v="A0A084G4D7"/>
        <s v="A0A084Q801"/>
        <s v="A0A084Q825"/>
        <s v="A0A084QIA4"/>
        <s v="A0A084VI11"/>
        <s v="A0A084VRN9"/>
        <s v="A0A084VWZ4"/>
        <s v="A0A084VX76"/>
        <s v="A0A085JEN2"/>
        <s v="A0A085LHA2"/>
        <s v="A0A086T6D4"/>
        <s v="A0A086T7N6"/>
        <s v="A0A087SF92"/>
        <s v="A0A087SF93"/>
        <s v="A0A087SG59"/>
        <s v="A0A087TB07"/>
        <s v="A0A087TRT1"/>
        <s v="A0A087TW02"/>
        <s v="A0A087U712"/>
        <s v="A0A087ZPZ6"/>
        <s v="A0A088A0R5"/>
        <s v="A0A088A9Z7"/>
        <s v="A0A088AB68"/>
        <s v="A0A088AJP9"/>
        <s v="A0A089IJF6"/>
        <s v="A0A089IKE6"/>
        <s v="A0A089X1A7"/>
        <s v="A0A089X2R7"/>
        <s v="A0A089XBP3"/>
        <s v="A0A089XG59"/>
        <s v="A0A089XM78"/>
        <s v="A0A089Z101"/>
        <s v="A0A089Z658"/>
        <s v="A0A090IFV8"/>
        <s v="A0A090P2T1"/>
        <s v="A0A090S7Z5"/>
        <s v="A0A090TDC3"/>
        <s v="A0A090TGU3"/>
        <s v="A0A090ZSC5"/>
        <s v="A0A093XH29"/>
        <s v="A0A093XM32"/>
        <s v="A0A093XP69"/>
        <s v="A0A093XRV1"/>
        <s v="A0A093XWG9"/>
        <s v="A0A093Y2W0"/>
        <s v="A0A093YAT7"/>
        <s v="A0A093YWU5"/>
        <s v="A0A093Z9K5"/>
        <s v="A0A093ZDX2"/>
        <s v="A0A093ZEV5"/>
        <s v="A0A093ZUQ3"/>
        <s v="A0A094APD7"/>
        <s v="A0A094AVH3"/>
        <s v="A0A094AYQ6"/>
        <s v="A0A094B414"/>
        <s v="A0A094BDD2"/>
        <s v="A0A094BHW5"/>
        <s v="A0A094BIT3"/>
        <s v="A0A094BWU4"/>
        <s v="A0A094CCC4"/>
        <s v="A0A094CHM2"/>
        <s v="A0A094CR23"/>
        <s v="A0A094D275"/>
        <s v="A0A094D554"/>
        <s v="A0A094DEX0"/>
        <s v="A0A094DU44"/>
        <s v="A0A094DZ09"/>
        <s v="A0A094E4T4"/>
        <s v="A0A094EP81"/>
        <s v="A0A094EV24"/>
        <s v="A0A094EYE2"/>
        <s v="A0A094F3V1"/>
        <s v="A0A094F529"/>
        <s v="A0A094FMF4"/>
        <s v="A0A094FQK1"/>
        <s v="A0A094G2L0"/>
        <s v="A0A094G3F5"/>
        <s v="A0A094G8Q9"/>
        <s v="A0A094GHL8"/>
        <s v="A0A094GMK1"/>
        <s v="A0A094GP93"/>
        <s v="A0A094H1V3"/>
        <s v="A0A094H6F6"/>
        <s v="A0A094HPW6"/>
        <s v="A0A094ID80"/>
        <s v="A0A094IVN6"/>
        <s v="A0A094WDX9"/>
        <s v="A0A097AX43"/>
        <s v="A0A097AXB6"/>
        <s v="A0A097H0Y6"/>
        <s v="A0A097QLL5"/>
        <s v="A0A099D6U9"/>
        <s v="A0A099D8B5"/>
        <s v="A0A099DB10"/>
        <s v="A0A099WBZ5"/>
        <s v="A0A0A0B7T8"/>
        <s v="A0A0A0B9K7"/>
        <s v="A0A0A0BA00"/>
        <s v="A0A0A0BBM6"/>
        <s v="A0A0A0BEL5"/>
        <s v="A0A0A0BUA0"/>
        <s v="A0A0A0BY38"/>
        <s v="A0A0A0BYD3"/>
        <s v="A0A0A0C919"/>
        <s v="A0A0A1FCP8"/>
        <s v="A0A0A1HW10"/>
        <s v="A0A0A1MW80"/>
        <s v="A0A0A2JQW9"/>
        <s v="A0A0A2K520"/>
        <s v="A0A0A2KSS1"/>
        <s v="A0A0A2LG78"/>
        <s v="A0A0A2TAD8"/>
        <s v="A0A0A2U410"/>
        <s v="A0A0A2VMA6"/>
        <s v="A0A0A5HXH2"/>
        <s v="A0A0A5HYA7"/>
        <s v="A0A0A6U9W6"/>
        <s v="A0A0A6UAU1"/>
        <s v="A0A0A6UBA9"/>
        <s v="A0A0A6UI84"/>
        <s v="A0A0A6XFC6"/>
        <s v="A0A0A7EGP6"/>
        <s v="A0A0A8UX82"/>
        <s v="A0A0B0I3Q4"/>
        <s v="A0A0B1ZGR9"/>
        <s v="A0A0B2A1T7"/>
        <s v="A0A0B2BE96"/>
        <s v="A0A0B4K7Z1"/>
        <s v="A0A0B5DID7"/>
        <s v="A0A0B5DLE3"/>
        <s v="A0A0B5EYX8"/>
        <s v="A0A0B8MYX1"/>
        <s v="A0A0B8NIX3"/>
        <s v="A0A0B8NT71"/>
        <s v="A0A0B8PRU5"/>
        <s v="A0A0C1LEU6"/>
        <s v="A0A0C1SDC2"/>
        <s v="A0A0C1SQ36"/>
        <s v="A0A0C1WVL5"/>
        <s v="A0A0C1XC27"/>
        <s v="A0A0C1Y1W5"/>
        <s v="A0A0C2APF0"/>
        <s v="A0A0C2B4X7"/>
        <s v="A0A0C2B7L8"/>
        <s v="A0A0C2JA61"/>
        <s v="A0A0C2JFU8"/>
        <s v="A0A0C2JHF2"/>
        <s v="A0A0C2JSU8"/>
        <s v="A0A0C3BB49"/>
        <s v="A0A0C3HSX5"/>
        <s v="A0A0C4E1G3"/>
        <s v="A0A0C4E482"/>
        <s v="A0A0C4E9B6"/>
        <s v="A0A0C5FWU8"/>
        <s v="A0A0C5FZN4"/>
        <s v="A0A0C5G7T1"/>
        <s v="A0A0C5GAK7"/>
        <s v="A0A0C5GAW9"/>
        <s v="A0A0C5WCH2"/>
        <s v="A0A0C9V8U6"/>
        <s v="A0A0D0NU97"/>
        <s v="A0A0D0P5H1"/>
        <s v="A0A0D0Q194"/>
        <s v="A0A0D0V6V8"/>
        <s v="A0A0D0V7G9"/>
        <s v="A0A0D0VJW6"/>
        <s v="A0A0D0X4E8"/>
        <s v="A0A0D0X6N5"/>
        <s v="A0A0D1CHL0"/>
        <s v="A0A0D2AN24"/>
        <s v="A0A0D2ARL3"/>
        <s v="A0A0D2JTX7"/>
        <s v="A0A0D2K4J4"/>
        <s v="A0A0D2L166"/>
        <s v="A0A0D2LDW2"/>
        <s v="A0A0D2LH13"/>
        <s v="A0A0D2MEG5"/>
        <s v="A0A0D2MFG6"/>
        <s v="A0A0D2XEW8"/>
        <s v="A0A0D2XKR0"/>
        <s v="A0A0D3V806"/>
        <s v="A0A0D3V936"/>
        <s v="A0A0D3V9A8"/>
        <s v="A0A0D3VCY9"/>
        <s v="A0A0D4DWQ2"/>
        <s v="A0A0D6SSK8"/>
        <s v="A0A0D6WRD5"/>
        <s v="A0A0D7AJE5"/>
        <s v="A0A0D7AX18"/>
        <s v="A0A0D7AZU0"/>
        <s v="A0A0D7BD99"/>
        <s v="A0A0D8CTE9"/>
        <s v="A0A0D9MNL6"/>
        <s v="A0A0D9N6F7"/>
        <s v="A0A0F0GC94"/>
        <s v="A0A0F0GFW8"/>
        <s v="A0A0F0GHZ4"/>
        <s v="A0A0F0GKJ2"/>
        <s v="A0A0F0GLN3"/>
        <s v="A0A0F0GLV8"/>
        <s v="A0A0F0GW71"/>
        <s v="A0A0F0HLZ2"/>
        <s v="A0A0F0HZ64"/>
        <s v="A0A0F0I557"/>
        <s v="A0A0F0IAX4"/>
        <s v="A0A0F2T6H7"/>
        <s v="A0A0F2TDL5"/>
        <s v="A0A0F4IQ19"/>
        <s v="A0A0F4IT49"/>
        <s v="A0A0F4JPR5"/>
        <s v="A0A0F4JW65"/>
        <s v="A0A0F4KBJ8"/>
        <s v="A0A0F4KIB2"/>
        <s v="A0A0F4P3U2"/>
        <s v="A0A0F4PK51"/>
        <s v="A0A0F4QMR4"/>
        <s v="A0A0F4R0D4"/>
        <s v="A0A0F4YL78"/>
        <s v="A0A0F4ZI14"/>
        <s v="A0A0F5AR13"/>
        <s v="A0A0F5R5D4"/>
        <s v="A0A0F5VEF3"/>
        <s v="A0A0F5VMR6"/>
        <s v="A0A0F5VTA1"/>
        <s v="A0A0F5VVM9"/>
        <s v="A0A0F5W4T3"/>
        <s v="A0A0F5ZZC2"/>
        <s v="A0A0F6A2S5"/>
        <s v="A0A0F6A791"/>
        <s v="A0A0F6ABF8"/>
        <s v="A0A0F6W0P8"/>
        <s v="A0A0F7FNJ7"/>
        <s v="A0A0F7FQD3"/>
        <s v="A0A0F7FUX7"/>
        <s v="A0A0F7FZV7"/>
        <s v="A0A0F7N0X5"/>
        <s v="A0A0F7N2H1"/>
        <s v="A0A0F7NE38"/>
        <s v="A0A0F7NEU7"/>
        <s v="A0A0F7TJL1"/>
        <s v="A0A0F7VIF5"/>
        <s v="A0A0F7ZHD4"/>
        <s v="A0A0F8DL67"/>
        <s v="A0A0F8V4X7"/>
        <s v="A0A0G2FI12"/>
        <s v="A0A0G2FYQ1"/>
        <s v="A0A0G2GTI5"/>
        <s v="A0A0G2GX84"/>
        <s v="A0A0G2HG06"/>
        <s v="A0A0G2HSM7"/>
        <s v="A0A0G3A7X4"/>
        <s v="A0A0G3AGK6"/>
        <s v="A0A0G3AT90"/>
        <s v="A0A0G3BJ88"/>
        <s v="A0A0G3BR22"/>
        <s v="A0A0G3UWD5"/>
        <s v="A0A0G4L1F8"/>
        <s v="A0A0G4LM10"/>
        <s v="A0A0G4LM16"/>
        <s v="A0A0G4LRZ1"/>
        <s v="A0A0G4LU06"/>
        <s v="A0A0G4M855"/>
        <s v="A0A0G4P5S8"/>
        <s v="A0A0G4P905"/>
        <s v="A0A0G4PEY5"/>
        <s v="A0A0G9FH93"/>
        <s v="A0A0H0DIW7"/>
        <s v="A0A0H2KJY9"/>
        <s v="A0A0H2KPL3"/>
        <s v="A0A0H2KPZ8"/>
        <s v="A0A0H5CJJ3"/>
        <s v="A0A0J0UVV8"/>
        <s v="A0A0J1GTL7"/>
        <s v="A0A0J1GWH3"/>
        <s v="A0A0J1JAB2"/>
        <s v="A0A0J5QYY9"/>
        <s v="A0A0J6DJV9"/>
        <s v="A0A0J6DMK8"/>
        <s v="A0A0J6NF74"/>
        <s v="A0A0J6NJP3"/>
        <s v="A0A0J6RGE1"/>
        <s v="A0A0J7KJP8"/>
        <s v="A0A0J7KYS3"/>
        <s v="A0A0J7L5S9"/>
        <s v="A0A0J7NDM4"/>
        <s v="A0A0J7YTL8"/>
        <s v="A0A0J7YX34"/>
        <s v="A0A0J7ZD53"/>
        <s v="A0A0J8C217"/>
        <s v="A0A0J8YQQ2"/>
        <s v="A0A0J9UGL5"/>
        <s v="A0A0K0JUC0"/>
        <s v="A0A0K6FMY7"/>
        <s v="A0A0K6FXR2"/>
        <s v="A0A0K6G3G0"/>
        <s v="A0A0K8L0L4"/>
        <s v="A0A0K8LDU5"/>
        <s v="A0A0K8LLD6"/>
        <s v="A0A0K9X874"/>
        <s v="A0A0L0C6L3"/>
        <s v="A0A0L0C8N5"/>
        <s v="A0A0L0C9M8"/>
        <s v="A0A0L0FCM1"/>
        <s v="A0A0L0FKE2"/>
        <s v="A0A0L0FMI8"/>
        <s v="A0A0L0FNF6"/>
        <s v="A0A0L0FQJ5"/>
        <s v="A0A0L0FWQ9"/>
        <s v="A0A0L0FX62"/>
        <s v="A0A0L0FXR9"/>
        <s v="A0A0L0FYQ8"/>
        <s v="A0A0L0G0Q0"/>
        <s v="A0A0L0G1G1"/>
        <s v="A0A0L0G4P3"/>
        <s v="A0A0L0GE94"/>
        <s v="A0A0L0H4A8"/>
        <s v="A0A0L0HMW5"/>
        <s v="A0A0L0HPL0"/>
        <s v="A0A0L0K4L7"/>
        <s v="A0A0L0K4U1"/>
        <s v="A0A0L1HKG1"/>
        <s v="A0A0L1HXD7"/>
        <s v="A0A0L1IRR4"/>
        <s v="A0A0L1J4D7"/>
        <s v="A0A0L7K2L0"/>
        <s v="A0A0L7KN69"/>
        <s v="A0A0L7L4P4"/>
        <s v="A0A0L7LH94"/>
        <s v="A0A0L7QU62"/>
        <s v="A0A0L7QUP1"/>
        <s v="A0A0L7QX25"/>
        <s v="A0A0L7TCY2"/>
        <s v="A0A0L8FUK8"/>
        <s v="A0A0L8FUM5"/>
        <s v="A0A0L8GG90"/>
        <s v="A0A0L8GHK1"/>
        <s v="A0A0L8GK20"/>
        <s v="A0A0L8GMG5"/>
        <s v="A0A0L8HFE9"/>
        <s v="A0A0L8I909"/>
        <s v="A0A0L8I924"/>
        <s v="A0A0L8PED2"/>
        <s v="A0A0L8QHS6"/>
        <s v="A0A0L9SHC4"/>
        <s v="A0A0L9T275"/>
        <s v="A0A0M0I6R9"/>
        <s v="A0A0M0ILJ3"/>
        <s v="A0A0M0IMA1"/>
        <s v="A0A0M2J4N2"/>
        <s v="A0A0M2JIL3"/>
        <s v="A0A0M2JNT0"/>
        <s v="A0A0M2MYD9"/>
        <s v="A0A0M2RCQ4"/>
        <s v="A0A0M2RUB3"/>
        <s v="A0A0M2RX17"/>
        <s v="A0A0M2S0A0"/>
        <s v="A0A0M2S302"/>
        <s v="A0A0M2VJI7"/>
        <s v="A0A0M2VQR6"/>
        <s v="A0A0M2VSA0"/>
        <s v="A0A0M2YRI4"/>
        <s v="A0A0M2YX20"/>
        <s v="A0A0M2Z634"/>
        <s v="A0A0M3BTH4"/>
        <s v="A0A0M8K8Q0"/>
        <s v="A0A0M8P8X0"/>
        <s v="A0A0M8PAR7"/>
        <s v="A0A0M8QDL5"/>
        <s v="A0A0M8QG99"/>
        <s v="A0A0M8QM88"/>
        <s v="A0A0M8QQM0"/>
        <s v="A0A0M8QSS9"/>
        <s v="A0A0M8SWS3"/>
        <s v="A0A0M8TC29"/>
        <s v="A0A0M8TFU4"/>
        <s v="A0A0M8TK01"/>
        <s v="A0A0M8TM42"/>
        <s v="A0A0M8TRT9"/>
        <s v="A0A0M8VQA1"/>
        <s v="A0A0M8W426"/>
        <s v="A0A0M8W992"/>
        <s v="A0A0M8WDX3"/>
        <s v="A0A0M8WFH5"/>
        <s v="A0A0M8WJE2"/>
        <s v="A0A0M8WUZ2"/>
        <s v="A0A0M8WX57"/>
        <s v="A0A0M8XFE2"/>
        <s v="A0A0M8XVG5"/>
        <s v="A0A0M8Y3Y3"/>
        <s v="A0A0M8Y5W9"/>
        <s v="A0A0M8YBB9"/>
        <s v="A0A0M8YBZ2"/>
        <s v="A0A0M8YEX6"/>
        <s v="A0A0M8YKV3"/>
        <s v="A0A0M8YPE4"/>
        <s v="A0A0M8YR00"/>
        <s v="A0A0M8ZPA6"/>
        <s v="A0A0M8ZTU4"/>
        <s v="A0A0M9A3L6"/>
        <s v="A0A0M9A7E0"/>
        <s v="A0A0M9F4Y7"/>
        <s v="A0A0M9GJG5"/>
        <s v="A0A0M9WK33"/>
        <s v="A0A0M9XAW9"/>
        <s v="A0A0M9Y8W1"/>
        <s v="A0A0M9YRC8"/>
        <s v="A0A0M9YV68"/>
        <s v="A0A0M9YW05"/>
        <s v="A0A0M9ZEK2"/>
        <s v="A0A0M9ZI41"/>
        <s v="A0A0N0A069"/>
        <s v="A0A0N0A1P9"/>
        <s v="A0A0N0ANK1"/>
        <s v="A0A0N0ASB9"/>
        <s v="A0A0N0ASX5"/>
        <s v="A0A0N0AYL1"/>
        <s v="A0A0N0BGW6"/>
        <s v="A0A0N0GKU4"/>
        <s v="A0A0N0H6Q1"/>
        <s v="A0A0N0MQI8"/>
        <s v="A0A0N0MRZ2"/>
        <s v="A0A0N0MZI1"/>
        <s v="A0A0N0NDC4"/>
        <s v="A0A0N0SXB2"/>
        <s v="A0A0N0SXR2"/>
        <s v="A0A0N0T8R8"/>
        <s v="A0A0N0TDQ6"/>
        <s v="A0A0N0TMF8"/>
        <s v="A0A0N0TNJ6"/>
        <s v="A0A0N0YQ44"/>
        <s v="A0A0N0YZC4"/>
        <s v="A0A0N0Z1E0"/>
        <s v="A0A0N0Z8P7"/>
        <s v="A0A0N1EMG5"/>
        <s v="A0A0N1ENI9"/>
        <s v="A0A0N1FMH2"/>
        <s v="A0A0N1FT25"/>
        <s v="A0A0N1G271"/>
        <s v="A0A0N1H1M6"/>
        <s v="A0A0N1IAX9"/>
        <s v="A0A0N1IGX4"/>
        <s v="A0A0N1KE30"/>
        <s v="A0A0N1NFJ2"/>
        <s v="A0A0N1NRE4"/>
        <s v="A0A0N1NSM9"/>
        <s v="A0A0N1NTP4"/>
        <s v="A0A0N1NWW7"/>
        <s v="A0A0N7F3T0"/>
        <s v="A0A0N7GXR2"/>
        <s v="A0A0N8NYW9"/>
        <s v="A0A0N9HU82"/>
        <s v="A0A0N9HUZ7"/>
        <s v="A0A0N9IAT7"/>
        <s v="A0A0N9W1S2"/>
        <s v="A0A0P1ACY8"/>
        <s v="A0A0P1ADF6"/>
        <s v="A0A0P4U5V5"/>
        <s v="A0A0P5Z421"/>
        <s v="A0A0P5ZNA8"/>
        <s v="A0A0P7AKK7"/>
        <s v="A0A0P7AKS7"/>
        <s v="A0A0P9AA33"/>
        <s v="A0A0Q0PDZ9"/>
        <s v="A0A0Q4H5G9"/>
        <s v="A0A0Q4N2S2"/>
        <s v="A0A0Q8PME7"/>
        <s v="A0A0Q8Q149"/>
        <s v="A0A0Q9CPZ7"/>
        <s v="A0A0Q9CTU7"/>
        <s v="A0A0Q9D495"/>
        <s v="A0A0Q9ERF0"/>
        <s v="A0A0Q9WH02"/>
        <s v="A0A0Q9X884"/>
        <s v="A0A0Q9X888"/>
        <s v="A0A0Q9XI58"/>
        <s v="A0A0Q9Y006"/>
        <s v="A0A0Q9Y2Q1"/>
        <s v="A0A0R0DI21"/>
        <s v="A0A0R2HYP5"/>
        <s v="A0A0R2HYP6"/>
        <s v="A0A0R2I1D7"/>
        <s v="A0A0R2I2V5"/>
        <s v="A0A0R3NY70"/>
        <s v="A0A0S2DNX6"/>
        <s v="A0A0S2DP29"/>
        <s v="A0A0S2F4T6"/>
        <s v="A0A0S2JBH8"/>
        <s v="A0A0S2K823"/>
        <s v="A0A0S2K8G1"/>
        <s v="A0A0S3FW85"/>
        <s v="A0A0S4K5K2"/>
        <s v="A0A0S6XPF3"/>
        <s v="A0A0S7DLV5"/>
        <s v="A0A0S7DPS2"/>
        <s v="A0A0S7DYK1"/>
        <s v="A0A0S7E6Q6"/>
        <s v="A0A0S8A7C3"/>
        <s v="A0A0T6AW30"/>
        <s v="A0A0T6BHS6"/>
        <s v="A0A0T6LX03"/>
        <s v="A0A0T6UP62"/>
        <s v="A0A0T9L5H7"/>
        <s v="A0A0U1ATL3"/>
        <s v="A0A0U1MA04"/>
        <s v="A0A0U3EPF0"/>
        <s v="A0A0U3EZD6"/>
        <s v="A0A0U3F2Q4"/>
        <s v="A0A0U3F3J2"/>
        <s v="A0A0U3NG46"/>
        <s v="A0A0U3PJ68"/>
        <s v="A0A0U4VF26"/>
        <s v="A0A0U5A4J3"/>
        <s v="A0A0U5GC36"/>
        <s v="A0A0U5GSG2"/>
        <s v="A0A0U9HJ34"/>
        <s v="A0A0V7ZJ72"/>
        <s v="A0A0V8SFL6"/>
        <s v="A0A0V8TBD5"/>
        <s v="A0A0W0F468"/>
        <s v="A0A0W0F489"/>
        <s v="A0A0W0F5X8"/>
        <s v="A0A0W0G351"/>
        <s v="A0A0W0SDU5"/>
        <s v="A0A0W0VG07"/>
        <s v="A0A0W0XN77"/>
        <s v="A0A0W1A4R9"/>
        <s v="A0A0W1AG78"/>
        <s v="A0A0W1AP50"/>
        <s v="A0A0W1NHA6"/>
        <s v="A0A0W1NHQ7"/>
        <s v="A0A0W1NLF6"/>
        <s v="A0A0W1NPR3"/>
        <s v="A0A0W1NUD7"/>
        <s v="A0A0W7WT11"/>
        <s v="A0A0W7WX54"/>
        <s v="A0A0W7WXA2"/>
        <s v="A0A0W7X2Y6"/>
        <s v="A0A0W7X8U1"/>
        <s v="A0A0W7X989"/>
        <s v="A0A0W8C962"/>
        <s v="A0A0W8C966"/>
        <s v="A0A0W8CSW1"/>
        <s v="A0A0W8D5B6"/>
        <s v="A0A0W8D888"/>
        <s v="A0A0W8DHN8"/>
        <s v="A0A0X1T628"/>
        <s v="A0A0X1T7U3"/>
        <s v="A0A0X3S4V1"/>
        <s v="A0A0X3SJ75"/>
        <s v="A0A0X3SRS9"/>
        <s v="A0A0X3USH8"/>
        <s v="A0A0X3UUP2"/>
        <s v="A0A0X3UXT7"/>
        <s v="A0A0X3UYM2"/>
        <s v="A0A0X3UYT7"/>
        <s v="A0A0X3V4T5"/>
        <s v="A0A0X3V9G9"/>
        <s v="A0A0X3W6G2"/>
        <s v="A0A0X3W8Z9"/>
        <s v="A0A0X3W990"/>
        <s v="A0A0X3WET2"/>
        <s v="A0A0X3WQW4"/>
        <s v="A0A0X3X2R4"/>
        <s v="A0A0X3X575"/>
        <s v="A0A0X3XQM1"/>
        <s v="A0A0X3XRR5"/>
        <s v="A0A0X3XX52"/>
        <s v="A0A0X3XXY6"/>
        <s v="A0A0X8GLV7"/>
        <s v="A0A100I8D8"/>
        <s v="A0A101JBR4"/>
        <s v="A0A101JC44"/>
        <s v="A0A101JKM1"/>
        <s v="A0A101JQH6"/>
        <s v="A0A101M746"/>
        <s v="A0A101MC66"/>
        <s v="A0A101MF58"/>
        <s v="A0A101MRA2"/>
        <s v="A0A101NJY1"/>
        <s v="A0A101NNA6"/>
        <s v="A0A101NWZ1"/>
        <s v="A0A101NXY3"/>
        <s v="A0A101P4T5"/>
        <s v="A0A101QNV2"/>
        <s v="A0A101QVB3"/>
        <s v="A0A101QW21"/>
        <s v="A0A101R1Y5"/>
        <s v="A0A101R282"/>
        <s v="A0A101T1G0"/>
        <s v="A0A101T221"/>
        <s v="A0A101TA25"/>
        <s v="A0A101TD05"/>
        <s v="A0A101UT20"/>
        <s v="A0A101V0R6"/>
        <s v="A0A103DW21"/>
        <s v="A0A108UBE3"/>
        <s v="A0A108UBG8"/>
        <s v="A0A109IF81"/>
        <s v="A0A109IKZ9"/>
        <s v="A0A109ILK7"/>
        <s v="A0A117IXI4"/>
        <s v="A0A117PTZ2"/>
        <s v="A0A117PWN3"/>
        <s v="A0A117QKD5"/>
        <s v="A0A117RBX6"/>
        <s v="A0A117RCH1"/>
        <s v="A0A117S0A4"/>
        <s v="A0A117S1U4"/>
        <s v="A0A120FA16"/>
        <s v="A0A120FA22"/>
        <s v="A0A124HRS4"/>
        <s v="A0A124I2S7"/>
        <s v="A0A124I5A2"/>
        <s v="A0A124I5K5"/>
        <s v="A0A126Z0E3"/>
        <s v="A0A132AEP0"/>
        <s v="A0A135I5X5"/>
        <s v="A0A135LJJ3"/>
        <s v="A0A135LNE1"/>
        <s v="A0A135LNV5"/>
        <s v="A0A135SX81"/>
        <s v="A0A135T1U6"/>
        <s v="A0A135TN46"/>
        <s v="A0A135U7S3"/>
        <s v="A0A135U8L7"/>
        <s v="A0A135UQD8"/>
        <s v="A0A135UYW4"/>
        <s v="A0A135V3Z7"/>
        <s v="A0A136J859"/>
        <s v="A0A136JJM6"/>
        <s v="A0A136PIA2"/>
        <s v="A0A136PMN8"/>
        <s v="A0A136PUD3"/>
        <s v="A0A137NXI2"/>
        <s v="A0A137NXM3"/>
        <s v="A0A137NZ48"/>
        <s v="A0A137PF12"/>
        <s v="A0A137PIQ5"/>
        <s v="A0A137Q952"/>
        <s v="A0A139ASE1"/>
        <s v="A0A139AV70"/>
        <s v="A0A139H1G9"/>
        <s v="A0A143HLZ0"/>
        <s v="A0A143HPI4"/>
        <s v="A0A146G6Y6"/>
        <s v="A0A150VDI7"/>
        <s v="A0A151V4J3"/>
        <s v="A0A151VB98"/>
        <s v="A0A151WHU5"/>
        <s v="A0A151WIC9"/>
        <s v="A0A151WIF1"/>
        <s v="A0A151XGH0"/>
        <s v="A0A151XHQ5"/>
        <s v="A0A151Z4X1"/>
        <s v="A0A151Z9D0"/>
        <s v="A0A151Z9Y0"/>
        <s v="A0A154NZ59"/>
        <s v="A0A154PU17"/>
        <s v="A0A154PUP9"/>
        <s v="A0A158N9V9"/>
        <s v="A0A158NDF9"/>
        <s v="A0A158NF99"/>
        <s v="A0A158NYB1"/>
        <s v="A0A161HW18"/>
        <s v="A0A161IEA1"/>
        <s v="A0A161LQ21"/>
        <s v="A0A161W435"/>
        <s v="A0A162MBH7"/>
        <s v="A0A162NU36"/>
        <s v="A0A162NXG9"/>
        <s v="A0A162NXI9"/>
        <s v="A0A162SDZ3"/>
        <s v="A0A163CSY0"/>
        <s v="A0A163EVH3"/>
        <s v="A0A163JZZ9"/>
        <s v="A0A163MI62"/>
        <s v="A0A164ITL6"/>
        <s v="A0A164ITM5"/>
        <s v="A0A164J3A3"/>
        <s v="A0A164LX70"/>
        <s v="A0A164TMG9"/>
        <s v="A0A164W0G5"/>
        <s v="A0A164W0H4"/>
        <s v="A0A164XEA6"/>
        <s v="A0A165I7T2"/>
        <s v="A0A166B9C2"/>
        <s v="A0A166LZP8"/>
        <s v="A0A166MPC8"/>
        <s v="A0A166W615"/>
        <s v="A0A166ZMU5"/>
        <s v="A0A167BJS2"/>
        <s v="A0A167CE43"/>
        <s v="A0A167CH28"/>
        <s v="A0A167W825"/>
        <s v="A0A167Y0U8"/>
        <s v="A0A168A5E3"/>
        <s v="A0A168EZV2"/>
        <s v="A0A168PHT1"/>
        <s v="A0A168PQH2"/>
        <s v="A0A168R5H0"/>
        <s v="A0A170UBE6"/>
        <s v="A0A171AT58"/>
        <s v="A0A171CWJ6"/>
        <s v="A0A171CYG8"/>
        <s v="A0A171DJW2"/>
        <s v="A0A171DP76"/>
        <s v="A0A172ZD68"/>
        <s v="A0A176KXW7"/>
        <s v="A0A176KYA3"/>
        <s v="A0A177C2Q2"/>
        <s v="A0A177C7I4"/>
        <s v="A0A177CEV1"/>
        <s v="A0A177CP25"/>
        <s v="A0A177DCG2"/>
        <s v="A0A177DCW3"/>
        <s v="A0A177DE16"/>
        <s v="A0A177HGQ9"/>
        <s v="A0A177HGZ4"/>
        <s v="A0A177HS06"/>
        <s v="A0A177WI72"/>
        <s v="A0A178A7C4"/>
        <s v="A0A178ATM2"/>
        <s v="A0A178AZ00"/>
        <s v="A0A178DP68"/>
        <s v="A0A178DWP8"/>
        <s v="A0A178E6V4"/>
        <s v="A0A194PZ50"/>
        <s v="A0A194Q281"/>
        <s v="A0A194Q430"/>
        <s v="A0A194QHL8"/>
        <s v="A0A194QW67"/>
        <s v="A0A194RNK7"/>
        <s v="A0A194XKX4"/>
        <s v="A0A194XM84"/>
        <s v="A0A194XMQ2"/>
        <s v="A0A194XRK3"/>
        <s v="A0A1B1KM66"/>
        <s v="A0A1B1KPU3"/>
        <s v="A0A1B1KUN3"/>
        <s v="A0KFW7"/>
        <s v="A1CDY2"/>
        <s v="A1CN59"/>
        <s v="A1CP20"/>
        <s v="A1D1F9"/>
        <s v="A1D1X4"/>
        <s v="A1DCZ0"/>
        <s v="A1DKM1"/>
        <s v="A2QAR2"/>
        <s v="A4B9X7"/>
        <s v="A4C6Y6"/>
        <s v="A4CD87"/>
        <s v="A4F5Y9"/>
        <s v="A4FN78"/>
        <s v="A4X5G2"/>
        <s v="A4X7Q2"/>
        <s v="A4X9B3"/>
        <s v="A4XZT9"/>
        <s v="A6CUX7"/>
        <s v="A6RC27"/>
        <s v="A7EVN3"/>
        <s v="A7F338"/>
        <s v="A7GQ03"/>
        <s v="A7GQQ4"/>
        <s v="A7REU4"/>
        <s v="A7S605"/>
        <s v="A7S606"/>
        <s v="A7SA41"/>
        <s v="A7SSA3"/>
        <s v="A7SSA4"/>
        <s v="A8GGG5"/>
        <s v="A8GHI6"/>
        <s v="A8GJP3"/>
        <s v="A8HVN4"/>
        <s v="A8L9R3"/>
        <s v="A8T1F7"/>
        <s v="A8T3T5"/>
        <s v="A8Y548"/>
        <s v="A9B107"/>
        <s v="A9FES9"/>
        <s v="A9WQI8"/>
        <s v="B0W965"/>
        <s v="B0X877"/>
        <s v="B0X878"/>
        <s v="B0X879"/>
        <s v="B0XBP7"/>
        <s v="B1KFG2"/>
        <s v="B1KIE3"/>
        <s v="B1VN59"/>
        <s v="B1VNK5"/>
        <s v="B1VW25"/>
        <s v="B1VW58"/>
        <s v="B1W255"/>
        <s v="B1W4Z1"/>
        <s v="B2AD24"/>
        <s v="B2APB1"/>
        <s v="B2FMJ8"/>
        <s v="B2FMJ9"/>
        <s v="B2VV23"/>
        <s v="B2W3J1"/>
        <s v="B2WGL8"/>
        <s v="B3LXX1"/>
        <s v="B3M0A0"/>
        <s v="B3PDT6"/>
        <s v="B3PJ79"/>
        <s v="B3S1A9"/>
        <s v="B3SAZ3"/>
        <s v="B3SAZ4"/>
        <s v="B3SB41"/>
        <s v="B4EY30"/>
        <s v="B4GL62"/>
        <s v="B4GL63"/>
        <s v="B4GM94"/>
        <s v="B4GTE8"/>
        <s v="B4I0R8"/>
        <s v="B4I8D6"/>
        <s v="B4IIE0"/>
        <s v="B4JI04"/>
        <s v="B4JMA0"/>
        <s v="B4JTG7"/>
        <s v="B4JTG8"/>
        <s v="B4K4H8"/>
        <s v="B4K9C2"/>
        <s v="B4L1F6"/>
        <s v="B4LVY7"/>
        <s v="B4LXI2"/>
        <s v="B4LXI3"/>
        <s v="B4M6T4"/>
        <s v="B4MJ65"/>
        <s v="B4N9G2"/>
        <s v="B4N9G3"/>
        <s v="B4NIW5"/>
        <s v="B4QI30"/>
        <s v="B4QS50"/>
        <s v="B4VGM7"/>
        <s v="B5BRA3"/>
        <s v="B5DVQ0"/>
        <s v="B5GN81"/>
        <s v="B5GNV5"/>
        <s v="B5H6Q4"/>
        <s v="B5H7N1"/>
        <s v="B5H9Q6"/>
        <s v="B5HCH4"/>
        <s v="B5HHZ4"/>
        <s v="B5HNM8"/>
        <s v="B5HTC9"/>
        <s v="B5I0Q2"/>
        <s v="B6H504"/>
        <s v="B6HAJ5"/>
        <s v="B6HGZ8"/>
        <s v="B7FZY0"/>
        <s v="B7QLW8"/>
        <s v="B7VPC7"/>
        <s v="B8CG26"/>
        <s v="B8LCY7"/>
        <s v="B8MBC2"/>
        <s v="B8NCW2"/>
        <s v="B8NDE4"/>
        <s v="C0ATU0"/>
        <s v="C0NLH2"/>
        <s v="C0Z8N4"/>
        <s v="C4S966"/>
        <s v="C4S9G4"/>
        <s v="C5BKQ9"/>
        <s v="C5L184"/>
        <s v="C5L186"/>
        <s v="C5L8C0"/>
        <s v="C5LGY5"/>
        <s v="C5LR48"/>
        <s v="C5LUU2"/>
        <s v="C5LUU3"/>
        <s v="C6D6Y7"/>
        <s v="C6H3F0"/>
        <s v="C6IV39"/>
        <s v="C6W882"/>
        <s v="C6W982"/>
        <s v="C6WE27"/>
        <s v="C6WL62"/>
        <s v="C6WN10"/>
        <s v="C7P321"/>
        <s v="C7QJR2"/>
        <s v="C7R331"/>
        <s v="C7R4I0"/>
        <s v="C7Z3N0"/>
        <s v="C7Z825"/>
        <s v="C9AD25"/>
        <s v="C9P7V4"/>
        <s v="C9SB23"/>
        <s v="C9SIX9"/>
        <s v="C9SL07"/>
        <s v="C9YUN2"/>
        <s v="C9YVY4"/>
        <s v="C9Z2Q2"/>
        <s v="C9Z804"/>
        <s v="Q9I589"/>
        <s v="D0LRH1"/>
        <s v="D0NHK4"/>
        <s v="D0NHK5"/>
        <s v="D0P310"/>
        <s v="D1A5A3"/>
        <s v="D1BKC6"/>
        <s v="D1BV23"/>
        <s v="D1BWE0"/>
        <s v="D2A584"/>
        <s v="D2A6L3"/>
        <s v="D2AQY5"/>
        <s v="D2AUA9"/>
        <s v="D2AZD0"/>
        <s v="D2BFT3"/>
        <s v="D2PTK4"/>
        <s v="D2VNM8"/>
        <s v="D2W063"/>
        <s v="D3B2C9"/>
        <s v="D3B7Z9"/>
        <s v="D3BNE6"/>
        <s v="D3CV10"/>
        <s v="D3E8J7"/>
        <s v="D3EDV9"/>
        <s v="D3HK14"/>
        <s v="D3PWF7"/>
        <s v="D3Q763"/>
        <s v="D3Q9E1"/>
        <s v="D3QBH2"/>
        <s v="D3UWM4"/>
        <s v="D3VJZ2"/>
        <s v="D4E1I3"/>
        <s v="D4E381"/>
        <s v="D4HZY3"/>
        <s v="D4X882"/>
        <s v="D4X884"/>
        <s v="D4ZJC9"/>
        <s v="D5GPM0"/>
        <s v="D5UGA8"/>
        <s v="D5UGB1"/>
        <s v="D5UH31"/>
        <s v="D5UHY1"/>
        <s v="D5ZRA0"/>
        <s v="D5ZU64"/>
        <s v="D5ZU83"/>
        <s v="D5ZX22"/>
        <s v="D6A0R4"/>
        <s v="D6A109"/>
        <s v="D6A6R9"/>
        <s v="D6K1M4"/>
        <s v="D6K458"/>
        <s v="D6K8V0"/>
        <s v="D6KFY7"/>
        <s v="D6M526"/>
        <s v="D6WPC5"/>
        <s v="D6WPC6"/>
        <s v="D6WPC7"/>
        <s v="D6WPC8"/>
        <s v="D6WPC9"/>
        <s v="D6WPD0"/>
        <s v="D6WPD1"/>
        <s v="D6WR73"/>
        <s v="D6Y7U3"/>
        <s v="D7AW10"/>
        <s v="D7AWR9"/>
        <s v="D7B4C4"/>
        <s v="D7B925"/>
        <s v="D7BXU1"/>
        <s v="D7C1L2"/>
        <s v="D7C6F5"/>
        <s v="D7CG43"/>
        <s v="D7CH72"/>
        <s v="D7EHT7"/>
        <s v="D7FP25"/>
        <s v="D7FRE8"/>
        <s v="D7FSZ8"/>
        <s v="D7FU28"/>
        <s v="D7G4D7"/>
        <s v="D7G832"/>
        <s v="D8LD65"/>
        <s v="D8LD67"/>
        <s v="D8LED6"/>
        <s v="D8LED7"/>
        <s v="D8LED9"/>
        <s v="D8LM92"/>
        <s v="D8LM93"/>
        <s v="D8LMF4"/>
        <s v="D8LPI5"/>
        <s v="D8PQ52"/>
        <s v="D8PYP3"/>
        <s v="D8Q6G1"/>
        <s v="D8QAT3"/>
        <s v="D8QAT9"/>
        <s v="D9SZQ3"/>
        <s v="D9T1F0"/>
        <s v="D9T4V8"/>
        <s v="D9TBD4"/>
        <s v="D9TC53"/>
        <s v="D9V474"/>
        <s v="D9V7F2"/>
        <s v="D9VEV0"/>
        <s v="D9VXH3"/>
        <s v="D9W865"/>
        <s v="D9WG37"/>
        <s v="D9WM96"/>
        <s v="D9WNV9"/>
        <s v="D9WV41"/>
        <s v="D9WYL9"/>
        <s v="D9X0J0"/>
        <s v="D9XCB3"/>
        <s v="D9XDF9"/>
        <s v="D9XL43"/>
        <s v="D9XN87"/>
        <s v="D9XS80"/>
        <s v="D9XZ49"/>
        <s v="D9XZX4"/>
        <s v="E0I8Q7"/>
        <s v="E0NHQ5"/>
        <s v="E0V9Y4"/>
        <s v="E0VWI6"/>
        <s v="E0W0W6"/>
        <s v="E1SRC3"/>
        <s v="E1ZAX0"/>
        <s v="E1ZBQ1"/>
        <s v="E1ZL61"/>
        <s v="E2A7W4"/>
        <s v="E2AE17"/>
        <s v="E2AEC4"/>
        <s v="E2BJ68"/>
        <s v="E2BJ69"/>
        <s v="E2BRK9"/>
        <s v="E2C005"/>
        <s v="E2C9Y9"/>
        <s v="E2PXA0"/>
        <s v="E2Q0G4"/>
        <s v="E2Q4L8"/>
        <s v="E3BJY5"/>
        <s v="E3FV76"/>
        <s v="E3QKF1"/>
        <s v="E3QKY3"/>
        <s v="E3QWQ9"/>
        <s v="E3RGN8"/>
        <s v="E3RIL6"/>
        <s v="E3RYB2"/>
        <s v="E4N0M0"/>
        <s v="E4N4V5"/>
        <s v="E4N7G8"/>
        <s v="E4NBM8"/>
        <s v="E4NDI0"/>
        <s v="E4WRH8"/>
        <s v="E4WRH9"/>
        <s v="E4XC42"/>
        <s v="E4XPY5"/>
        <s v="E4Y0N1"/>
        <s v="E4ZQ37"/>
        <s v="E5A5Y5"/>
        <s v="E5ASF5"/>
        <s v="E6TYG9"/>
        <s v="E6WA97"/>
        <s v="E6WDV1"/>
        <s v="E6WWF8"/>
        <s v="E6ZRJ8"/>
        <s v="E9GFS4"/>
        <s v="E9GY40"/>
        <s v="E9H0A2"/>
        <s v="E9H0A6"/>
        <s v="E9H0C5"/>
        <s v="E9H5W4"/>
        <s v="E9HLB3"/>
        <s v="E9HLB6"/>
        <s v="E9HT72"/>
        <s v="E9HT73"/>
        <s v="E9I0N7"/>
        <s v="E9IQN5"/>
        <s v="E9J357"/>
        <s v="E9JDJ3"/>
        <s v="E9QTI1"/>
        <s v="F0LZP6"/>
        <s v="F0U797"/>
        <s v="F0XBJ1"/>
        <s v="F0Y0G8"/>
        <s v="F0YFY0"/>
        <s v="F0Z9G7"/>
        <s v="F0ZC49"/>
        <s v="F0ZME9"/>
        <s v="F0ZMF0"/>
        <s v="F1A2P2"/>
        <s v="F2LBZ0"/>
        <s v="F2R2Z0"/>
        <s v="F2R3Q5"/>
        <s v="F2RF60"/>
        <s v="F2U099"/>
        <s v="F3NLN4"/>
        <s v="F3NP70"/>
        <s v="F3YA96"/>
        <s v="F3ZEB9"/>
        <s v="F4F6G8"/>
        <s v="F4FDY2"/>
        <s v="F4FDY6"/>
        <s v="F4FFD8"/>
        <s v="F4H6A3"/>
        <s v="F4P507"/>
        <s v="F4PL56"/>
        <s v="F4PNZ4"/>
        <s v="F4QCN8"/>
        <s v="F4WDN0"/>
        <s v="F4WEL1"/>
        <s v="F4WYF2"/>
        <s v="F4X7B6"/>
        <s v="F5LEE1"/>
        <s v="F5LIN4"/>
        <s v="F5LIQ3"/>
        <s v="F5LJ14"/>
        <s v="F5LR49"/>
        <s v="F5SBV9"/>
        <s v="F6Y0I3"/>
        <s v="F7NXL5"/>
        <s v="F7VJY8"/>
        <s v="F7VQ11"/>
        <s v="F7YSQ5"/>
        <s v="F8A7J2"/>
        <s v="F8JTB3"/>
        <s v="F8PKW3"/>
        <s v="F9F0Y2"/>
        <s v="F9FKX8"/>
        <s v="F9RH95"/>
        <s v="F9T997"/>
        <s v="F9TDA6"/>
        <s v="F9UP60"/>
        <s v="F9VDV2"/>
        <s v="G0A903"/>
        <s v="G0FLJ0"/>
        <s v="G0FPV3"/>
        <s v="G0FQP5"/>
        <s v="G0FUQ7"/>
        <s v="G0G8Q3"/>
        <s v="G1XQZ0"/>
        <s v="G2GF42"/>
        <s v="G2GHH6"/>
        <s v="G2N9V9"/>
        <s v="G2NBC9"/>
        <s v="G2NHJ3"/>
        <s v="G2NK15"/>
        <s v="G2NN74"/>
        <s v="G2NNR3"/>
        <s v="G2NV78"/>
        <s v="G2NVU2"/>
        <s v="G2NXD5"/>
        <s v="G2NYJ7"/>
        <s v="G2P3V9"/>
        <s v="G2PC07"/>
        <s v="G2QH80"/>
        <s v="G2QJ05"/>
        <s v="G2QNN7"/>
        <s v="G2QP40"/>
        <s v="G2RGB5"/>
        <s v="G2X2M8"/>
        <s v="G2X9U0"/>
        <s v="G2YP31"/>
        <s v="G2YZ29"/>
        <s v="G3XRE8"/>
        <s v="G4MZI0"/>
        <s v="G4N3D1"/>
        <s v="G4NDJ2"/>
        <s v="G4TVB4"/>
        <s v="G4UUJ4"/>
        <s v="G5A5S7"/>
        <s v="G5A5S8"/>
        <s v="G5A5T1"/>
        <s v="G5A5X1"/>
        <s v="G5A5X3"/>
        <s v="G5A5X4"/>
        <s v="G6CI19"/>
        <s v="G6D0G7"/>
        <s v="G6D0G8"/>
        <s v="G6DFU2"/>
        <s v="G7XIZ5"/>
        <s v="G8S169"/>
        <s v="G8S216"/>
        <s v="G8S2F9"/>
        <s v="G8SCH9"/>
        <s v="Q6LKG5"/>
        <s v="Q8EHY2"/>
        <s v="Q9KLD5"/>
        <s v="Q5E183"/>
        <s v="Q87FT0"/>
        <s v="Q7MEW9"/>
        <s v="H0EVV8"/>
        <s v="H0EWW9"/>
        <s v="H1UUS7"/>
        <s v="H1V4C0"/>
        <s v="H1V823"/>
        <s v="H2JM05"/>
        <s v="H2JPN5"/>
        <s v="H2K617"/>
        <s v="H2K921"/>
        <s v="H2XNG5"/>
        <s v="H2YE08"/>
        <s v="H2YE09"/>
        <s v="H2YE13"/>
        <s v="H2YE14"/>
        <s v="H2ZBC7"/>
        <s v="H2ZBC8"/>
        <s v="H3GNI5"/>
        <s v="H3GNI6"/>
        <s v="H3GNI8"/>
        <s v="H3GX32"/>
        <s v="H3GX33"/>
        <s v="H3GX34"/>
        <s v="H3H5L2"/>
        <s v="H3SC18"/>
        <s v="H3SEE3"/>
        <s v="H3SGL4"/>
        <s v="H3SI77"/>
        <s v="H6NDM3"/>
        <s v="H7F1W4"/>
        <s v="H7F9Q2"/>
        <s v="H8MWU0"/>
        <s v="H9JHR8"/>
        <s v="H9JHR9"/>
        <s v="H9JNN7"/>
        <s v="H9JU14"/>
        <s v="I0H648"/>
        <s v="I0H7A5"/>
        <s v="I0HBF4"/>
        <s v="I0HBN9"/>
        <s v="I0HBU0"/>
        <s v="I0HCK5"/>
        <s v="I0HJD3"/>
        <s v="I0KX99"/>
        <s v="I0KZ10"/>
        <s v="I0KZ15"/>
        <s v="I0L7D1"/>
        <s v="I0L866"/>
        <s v="I1E2R7"/>
        <s v="I1FFF9"/>
        <s v="I1FFG0"/>
        <s v="I1RLB7"/>
        <s v="I1RR04"/>
        <s v="I2FTJ1"/>
        <s v="I2MTH8"/>
        <s v="I2MTX2"/>
        <s v="I2MVV8"/>
        <s v="I2MYP0"/>
        <s v="I3IE55"/>
        <s v="I3U0N5"/>
        <s v="I6SGH0"/>
        <s v="I6SY92"/>
        <s v="I6T6Q6"/>
        <s v="I8AKR4"/>
        <s v="J0WXG0"/>
        <s v="J1RWS0"/>
        <s v="J1ZND0"/>
        <s v="J3NLJ8"/>
        <s v="J3P260"/>
        <s v="J3PGQ8"/>
        <s v="J4KMP7"/>
        <s v="J7L1S0"/>
        <s v="J7LC96"/>
        <s v="J7LEU7"/>
        <s v="J7U151"/>
        <s v="J9JJV2"/>
        <s v="J9JSE2"/>
        <s v="J9K883"/>
        <s v="K0EMP2"/>
        <s v="K0K1S9"/>
        <s v="K0K5X5"/>
        <s v="K0K9W1"/>
        <s v="K0R3J7"/>
        <s v="K0R416"/>
        <s v="K0RWE9"/>
        <s v="K0RWK1"/>
        <s v="K0RZN0"/>
        <s v="K0SFR9"/>
        <s v="K0ST21"/>
        <s v="K0STF0"/>
        <s v="K0SVQ0"/>
        <s v="K0T0X9"/>
        <s v="K0TH08"/>
        <s v="K0TJZ8"/>
        <s v="K0TML4"/>
        <s v="K0TPZ1"/>
        <s v="K1PDR9"/>
        <s v="K1PFV1"/>
        <s v="K1PQD3"/>
        <s v="K1PZZ5"/>
        <s v="K1Q527"/>
        <s v="K1Q653"/>
        <s v="K1Q9U7"/>
        <s v="K1QAV8"/>
        <s v="K1QCL4"/>
        <s v="K1QD31"/>
        <s v="K1QD34"/>
        <s v="K1QE07"/>
        <s v="K1QE93"/>
        <s v="K1QPD4"/>
        <s v="K1QV69"/>
        <s v="K1QWK7"/>
        <s v="K1QYR6"/>
        <s v="K1QZK5"/>
        <s v="K1R007"/>
        <s v="K1R0J9"/>
        <s v="K1R690"/>
        <s v="K1R9D2"/>
        <s v="K1RGW4"/>
        <s v="K1RHH4"/>
        <s v="K1RI75"/>
        <s v="K1RNN3"/>
        <s v="K1RUS4"/>
        <s v="K1RXG3"/>
        <s v="K1S1K6"/>
        <s v="K1WSM6"/>
        <s v="K1X6X9"/>
        <s v="K2KKD5"/>
        <s v="K2SD25"/>
        <s v="K3W2V1"/>
        <s v="K3W944"/>
        <s v="K3W974"/>
        <s v="K3W980"/>
        <s v="K3W981"/>
        <s v="K4KLR5"/>
        <s v="K4KTK3"/>
        <s v="K4QTJ1"/>
        <s v="K4R0H1"/>
        <s v="K4R0I1"/>
        <s v="K4R9M5"/>
        <s v="K4RDY4"/>
        <s v="K4ZJ05"/>
        <s v="K5A739"/>
        <s v="K5X2R0"/>
        <s v="K7IQK3"/>
        <s v="K7IQK4"/>
        <s v="K7IQK5"/>
        <s v="K7IR51"/>
        <s v="K7ISV5"/>
        <s v="K7J5I8"/>
        <s v="K7J6C3"/>
        <s v="K7J6R8"/>
        <s v="K8E207"/>
        <s v="K8E7A5"/>
        <s v="K8EDE1"/>
        <s v="K8W8B7"/>
        <s v="K8W8H4"/>
        <s v="K8WRJ6"/>
        <s v="K9G6K3"/>
        <s v="L0MJE4"/>
        <s v="L0MLC7"/>
        <s v="L1KKD3"/>
        <s v="L1KKL0"/>
        <s v="L1KT00"/>
        <s v="L1L702"/>
        <s v="L2FPN0"/>
        <s v="L2FTW8"/>
        <s v="L2G5Y0"/>
        <s v="L2GES6"/>
        <s v="L7EXY5"/>
        <s v="L7FAM4"/>
        <s v="L7FE72"/>
        <s v="L7FJ31"/>
        <s v="L8DBF9"/>
        <s v="L8EDC4"/>
        <s v="L8EE26"/>
        <s v="L8EEU7"/>
        <s v="L8ER65"/>
        <s v="L8F3E1"/>
        <s v="L8FZK9"/>
        <s v="M2S5V9"/>
        <s v="M2TMC5"/>
        <s v="M2UDS7"/>
        <s v="M2V1G6"/>
        <s v="M2YHN1"/>
        <s v="M3C765"/>
        <s v="M4BZA1"/>
        <s v="M5BVD9"/>
        <s v="M5C6Q0"/>
        <s v="M5C8B7"/>
        <s v="M7SIH4"/>
        <s v="M7SM14"/>
        <s v="M7ST82"/>
        <s v="M7T121"/>
        <s v="M7T9X2"/>
        <s v="M7TH52"/>
        <s v="M7UUT4"/>
        <s v="M9MEP3"/>
        <s v="M9MS70"/>
        <s v="N1PJM3"/>
        <s v="N1RIX7"/>
        <s v="N1SAU6"/>
        <s v="N4U1X2"/>
        <s v="N4UA15"/>
        <s v="N4VB78"/>
        <s v="N4VNB2"/>
        <s v="N4VQK0"/>
        <s v="N4VXL7"/>
        <s v="N6TMZ4"/>
        <s v="N6U1R1"/>
        <s v="N9V9X0"/>
        <s v="O86614"/>
        <s v="Q090U9"/>
        <s v="Q0CFN7"/>
        <s v="Q0CGA6"/>
        <s v="Q0CTV7"/>
        <s v="Q0D091"/>
        <s v="Q0RUD7"/>
        <s v="Q0U033"/>
        <s v="Q0U2M4"/>
        <s v="Q12QF8"/>
        <s v="Q16JW4"/>
        <s v="Q177F7"/>
        <s v="Q17AL8"/>
        <s v="Q17EI7"/>
        <s v="Q1D875"/>
        <s v="Q1YWH2"/>
        <s v="Q1Z3F4"/>
        <s v="Q1ZX31"/>
        <s v="Q21N34"/>
        <s v="Q294F7"/>
        <s v="Q294F8"/>
        <s v="Q29J30"/>
        <s v="Q2GMU5"/>
        <s v="Q2GUN2"/>
        <s v="Q2GZT1"/>
        <s v="Q2HEM2"/>
        <s v="Q2HHP0"/>
        <s v="Q2NST5"/>
        <s v="Q2SF82"/>
        <s v="Q2SNS3"/>
        <s v="Q2U0N6"/>
        <s v="Q2U8Y3"/>
        <s v="Q38WX1"/>
        <s v="Q47PB9"/>
        <s v="Q47QG3"/>
        <s v="Q4KEY5"/>
        <s v="Q4WF00"/>
        <s v="Q556T5"/>
        <s v="Q5B027"/>
        <s v="Q5B1W7"/>
        <s v="Q5BFA2"/>
        <s v="Q5E1L3"/>
        <s v="Q5NGL9"/>
        <s v="Q5WIV6"/>
        <s v="Q62YN7"/>
        <s v="Q63N05"/>
        <s v="Q63PN3"/>
        <s v="Q74WX0"/>
        <s v="Q7MG83"/>
        <s v="Q7N4I5"/>
        <s v="Q7NSD7"/>
        <s v="Q7NSU6"/>
        <s v="Q7NUV5"/>
        <s v="Q7P0L3"/>
        <s v="Q7P0L4"/>
        <s v="Q7PTG9"/>
        <s v="Q7PY19"/>
        <s v="Q7PYA6"/>
        <s v="Q7QF23"/>
        <s v="Q7SCE9"/>
        <s v="Q81CE4"/>
        <s v="Q81CG6"/>
        <s v="Q81PH8"/>
        <s v="Q81PK9"/>
        <s v="Q828V1"/>
        <s v="Q82CW5"/>
        <s v="Q82KV8"/>
        <s v="Q82L44"/>
        <s v="Q838S1"/>
        <s v="Q84646"/>
        <s v="Q86IV9"/>
        <s v="Q86K62"/>
        <s v="Q87K06"/>
        <s v="Q881B8"/>
        <s v="Q8B9I8"/>
        <s v="Q8ES33"/>
        <s v="Q8MSA3"/>
        <s v="Q8QKV1"/>
        <s v="Q8Y4H4"/>
        <s v="Q91F33"/>
        <s v="Q9CE94"/>
        <s v="Q9K460"/>
        <s v="Q9KDB1"/>
        <s v="Q9KN26"/>
        <s v="Q9RDB8"/>
        <s v="Q9RJC1"/>
        <s v="Q9RJF2"/>
        <s v="Q9RJY2"/>
        <s v="Q9S296"/>
        <s v="Q9VDN6"/>
        <s v="Q9W1X5"/>
        <s v="Q9W4E1"/>
        <s v="R0K3Z1"/>
        <s v="R0KCI0"/>
        <s v="R1B510"/>
        <s v="R1BSH5"/>
        <s v="R1CHT4"/>
        <s v="R1CJ87"/>
        <s v="R1CSF4"/>
        <s v="R1DHM1"/>
        <s v="R1DL20"/>
        <s v="R1DR69"/>
        <s v="R1EEC9"/>
        <s v="R1ELM5"/>
        <s v="R1FG73"/>
        <s v="R1FGK4"/>
        <s v="R1FLU5"/>
        <s v="R1FVS2"/>
        <s v="R2QNN9"/>
        <s v="R2QXZ5"/>
        <s v="R2SIP2"/>
        <s v="R2SQJ1"/>
        <s v="R4LJA1"/>
        <s v="R4LMH3"/>
        <s v="R4LN67"/>
        <s v="R4LNG1"/>
        <s v="R4LQ58"/>
        <s v="R4LUJ8"/>
        <s v="R4SK17"/>
        <s v="R4SQZ8"/>
        <s v="R4TJZ9"/>
        <s v="R7S2H9"/>
        <s v="R8API9"/>
        <s v="R8AUB4"/>
        <s v="R8BMQ6"/>
        <s v="R8BNT6"/>
        <s v="R9P8X1"/>
        <s v="R9PH29"/>
        <s v="S0DVG2"/>
        <s v="S0EAV4"/>
        <s v="S2Z964"/>
        <s v="S2ZAH6"/>
        <s v="S2ZC01"/>
        <s v="S3CR98"/>
        <s v="S3CYP7"/>
        <s v="S3D4J4"/>
        <s v="S3MVC6"/>
        <s v="S3ZN35"/>
        <s v="S3ZYD6"/>
        <s v="S4AFB0"/>
        <s v="S4D9S5"/>
        <s v="S4DDW2"/>
        <s v="S4DL06"/>
        <s v="S5UVH2"/>
        <s v="S5UYW6"/>
        <s v="S5V087"/>
        <s v="S6IR71"/>
        <s v="S7Z4E5"/>
        <s v="S8AKS0"/>
        <s v="S9NWE8"/>
        <s v="S9PB41"/>
        <s v="S9PIG4"/>
        <s v="S9QRZ7"/>
        <s v="T0KA72"/>
        <s v="T0KQM2"/>
        <s v="T0M7T0"/>
        <s v="T0MA78"/>
        <s v="T0PEI6"/>
        <s v="T0PP66"/>
        <s v="T0PTF2"/>
        <s v="T0PY88"/>
        <s v="T0Q1G4"/>
        <s v="T0Q5X0"/>
        <s v="T0QAI8"/>
        <s v="T0QDM6"/>
        <s v="T0R7P0"/>
        <s v="T1GBP9"/>
        <s v="T1H2D6"/>
        <s v="T1J472"/>
        <s v="T1JDM2"/>
        <s v="T1JL38"/>
        <s v="T1JLX3"/>
        <s v="T1K348"/>
        <s v="T1KAY4"/>
        <s v="T1KBI8"/>
        <s v="T1KDI2"/>
        <s v="T1L0I5"/>
        <s v="U1JM96"/>
        <s v="U1JQB7"/>
        <s v="U3ASK2"/>
        <s v="U3AT49"/>
        <s v="U3BF67"/>
        <s v="U4JWV7"/>
        <s v="U4UP75"/>
        <s v="U4UPU5"/>
        <s v="U4UQE5"/>
        <s v="U5E922"/>
        <s v="U5VY85"/>
        <s v="U5W274"/>
        <s v="U5W326"/>
        <s v="U5W5X0"/>
        <s v="U5WBC6"/>
        <s v="U5WPZ1"/>
        <s v="U7Q0M6"/>
        <s v="U7Q2B5"/>
        <s v="V2XD73"/>
        <s v="V2XDL4"/>
        <s v="V2YGF9"/>
        <s v="V2YIY7"/>
        <s v="V3ZHX8"/>
        <s v="V3ZNR4"/>
        <s v="V3ZV13"/>
        <s v="V3ZW82"/>
        <s v="V4A407"/>
        <s v="V4AK64"/>
        <s v="V4AM16"/>
        <s v="V4BBK7"/>
        <s v="V4BDB3"/>
        <s v="V4BKR2"/>
        <s v="V4BLS4"/>
        <s v="V4C8J2"/>
        <s v="V4ISI3"/>
        <s v="V4IWW6"/>
        <s v="V4K7L9"/>
        <s v="V4KLR5"/>
        <s v="V5AVX3"/>
        <s v="V5GQN2"/>
        <s v="V5XKI3"/>
        <s v="V5XLM1"/>
        <s v="V5XN17"/>
        <s v="V5XNH2"/>
        <s v="V5XP09"/>
        <s v="V5XPJ9"/>
        <s v="V5XT28"/>
        <s v="V5XV53"/>
        <s v="V6JIH5"/>
        <s v="V6JQ39"/>
        <s v="V6JUW7"/>
        <s v="V6JUY7"/>
        <s v="V6JWY7"/>
        <s v="V6K971"/>
        <s v="V6KB32"/>
        <s v="V6KNR9"/>
        <s v="V6KXN4"/>
        <s v="V6L038"/>
        <s v="V9ERA0"/>
        <s v="V9ET93"/>
        <s v="V9ETG7"/>
        <s v="V9EUH3"/>
        <s v="V9EUP9"/>
        <s v="V9GD09"/>
        <s v="V9GEJ5"/>
        <s v="V9W4R1"/>
        <s v="V9W8A3"/>
        <s v="W0HUF5"/>
        <s v="W0HZH3"/>
        <s v="W0I2T7"/>
        <s v="W0I3I4"/>
        <s v="W0I4I6"/>
        <s v="W0L9J8"/>
        <s v="W0LAZ6"/>
        <s v="W0LDY6"/>
        <s v="W1IQN8"/>
        <s v="W1ITP7"/>
        <s v="W2EGU6"/>
        <s v="W2EXZ1"/>
        <s v="W2F2E1"/>
        <s v="W2R3H1"/>
        <s v="W2R3L4"/>
        <s v="W2R460"/>
        <s v="W2R5I9"/>
        <s v="W2R6A4"/>
        <s v="W2YWS1"/>
        <s v="W2YX38"/>
        <s v="W2YXY9"/>
        <s v="W2YY75"/>
        <s v="W2Z0C4"/>
        <s v="W3WJE4"/>
        <s v="W3WVP5"/>
        <s v="W3WWE7"/>
        <s v="W3XDU0"/>
        <s v="W3XHU1"/>
        <s v="W4F826"/>
        <s v="W4F8D3"/>
        <s v="W4F915"/>
        <s v="W4F9P3"/>
        <s v="W4FAH7"/>
        <s v="W4FDN5"/>
        <s v="W4FE36"/>
        <s v="W4FFD8"/>
        <s v="W4FFS5"/>
        <s v="W4FGU1"/>
        <s v="W4FMY5"/>
        <s v="W4FQ69"/>
        <s v="W4FSN3"/>
        <s v="W4FXF0"/>
        <s v="W4G0M2"/>
        <s v="W4G2T6"/>
        <s v="W4G523"/>
        <s v="W4G624"/>
        <s v="W4G6J8"/>
        <s v="W4G6L8"/>
        <s v="W4GN81"/>
        <s v="W4GR44"/>
        <s v="W4GRV7"/>
        <s v="W4JYN3"/>
        <s v="W4LPV1"/>
        <s v="W4QLS0"/>
        <s v="W4YVV0"/>
        <s v="W5JHA4"/>
        <s v="W5JJ21"/>
        <s v="W5JWX1"/>
        <s v="W5TRR7"/>
        <s v="W5W2Q1"/>
        <s v="W5W899"/>
        <s v="W5WP13"/>
        <s v="W6QDJ7"/>
        <s v="W6XSC2"/>
        <s v="W6YYE8"/>
        <s v="W7BDP1"/>
        <s v="W7BFF5"/>
        <s v="W7BVB6"/>
        <s v="W7BY05"/>
        <s v="W7C252"/>
        <s v="W7CCV2"/>
        <s v="W7CEL9"/>
        <s v="W7IVI6"/>
        <s v="W7M118"/>
        <s v="W7MAL2"/>
        <s v="W7MJ21"/>
        <s v="W7SJ56"/>
        <s v="W7SRZ3"/>
        <s v="W7SY05"/>
        <s v="W7YG25"/>
        <s v="W7YIH7"/>
        <s v="W7YKU5"/>
        <s v="W7YLA3"/>
        <s v="W7YLD4"/>
        <s v="W7YWY0"/>
        <s v="W7Z2R1"/>
        <s v="W9CMD4"/>
        <s v="X0C1Y4"/>
        <s v="X0CC53"/>
        <s v="X0CH09"/>
        <s v="X0IRM1"/>
        <s v="X0JQW7"/>
        <s v="X0K4E3"/>
        <s v="X7Y2K3"/>
        <s v="Z5XNL8"/>
        <m/>
      </sharedItems>
    </cacheField>
    <cacheField name="Sequence_length" numFmtId="0">
      <sharedItems containsString="0" containsBlank="1" containsNumber="1" containsInteger="1" minValue="40" maxValue="3016"/>
    </cacheField>
    <cacheField name="Pfam_AC" numFmtId="0">
      <sharedItems containsBlank="1" count="44">
        <s v="PF03067"/>
        <s v="PF00686"/>
        <s v="PF00704"/>
        <s v="PF00041"/>
        <s v="PF02839"/>
        <s v="PF03351"/>
        <s v="PF07974"/>
        <s v="PF01607"/>
        <s v="PF00553"/>
        <s v="PF00734"/>
        <s v="PF12245"/>
        <s v="PF08240"/>
        <s v="PF00107"/>
        <s v="PF00153"/>
        <s v="PF07714"/>
        <s v="PF00542"/>
        <s v="PF16320"/>
        <s v="PF01826"/>
        <s v="PF12710"/>
        <s v="PF00182"/>
        <s v="PF16740"/>
        <s v="PF14600"/>
        <s v="PF00942"/>
        <s v="PF03160"/>
        <s v="PF00759"/>
        <s v="PF00801"/>
        <s v="PF00079"/>
        <s v="PF08416"/>
        <s v="PF00017"/>
        <s v="PF00187"/>
        <s v="PF01476"/>
        <s v="PF00168"/>
        <s v="PF07002"/>
        <s v="PF01822"/>
        <s v="PF03567"/>
        <s v="PF01399"/>
        <s v="PF13365"/>
        <s v="PF02927"/>
        <s v="PF04668"/>
        <s v="PF00127"/>
        <s v="PF04886"/>
        <s v="PF01805"/>
        <s v="PF0018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3">
  <r>
    <x v="0"/>
    <n v="260"/>
    <x v="0"/>
  </r>
  <r>
    <x v="1"/>
    <n v="381"/>
    <x v="1"/>
  </r>
  <r>
    <x v="1"/>
    <n v="381"/>
    <x v="0"/>
  </r>
  <r>
    <x v="2"/>
    <n v="185"/>
    <x v="0"/>
  </r>
  <r>
    <x v="3"/>
    <n v="186"/>
    <x v="0"/>
  </r>
  <r>
    <x v="4"/>
    <n v="269"/>
    <x v="0"/>
  </r>
  <r>
    <x v="5"/>
    <n v="251"/>
    <x v="0"/>
  </r>
  <r>
    <x v="6"/>
    <n v="359"/>
    <x v="0"/>
  </r>
  <r>
    <x v="7"/>
    <n v="201"/>
    <x v="0"/>
  </r>
  <r>
    <x v="8"/>
    <n v="240"/>
    <x v="0"/>
  </r>
  <r>
    <x v="9"/>
    <n v="1162"/>
    <x v="2"/>
  </r>
  <r>
    <x v="9"/>
    <n v="1162"/>
    <x v="0"/>
  </r>
  <r>
    <x v="9"/>
    <n v="1162"/>
    <x v="3"/>
  </r>
  <r>
    <x v="10"/>
    <n v="285"/>
    <x v="4"/>
  </r>
  <r>
    <x v="10"/>
    <n v="285"/>
    <x v="0"/>
  </r>
  <r>
    <x v="11"/>
    <n v="324"/>
    <x v="0"/>
  </r>
  <r>
    <x v="12"/>
    <n v="367"/>
    <x v="0"/>
  </r>
  <r>
    <x v="13"/>
    <n v="1005"/>
    <x v="5"/>
  </r>
  <r>
    <x v="13"/>
    <n v="1005"/>
    <x v="5"/>
  </r>
  <r>
    <x v="13"/>
    <n v="1005"/>
    <x v="6"/>
  </r>
  <r>
    <x v="13"/>
    <n v="1005"/>
    <x v="0"/>
  </r>
  <r>
    <x v="14"/>
    <n v="216"/>
    <x v="0"/>
  </r>
  <r>
    <x v="15"/>
    <n v="212"/>
    <x v="0"/>
  </r>
  <r>
    <x v="16"/>
    <n v="169"/>
    <x v="0"/>
  </r>
  <r>
    <x v="17"/>
    <n v="196"/>
    <x v="0"/>
  </r>
  <r>
    <x v="18"/>
    <n v="353"/>
    <x v="7"/>
  </r>
  <r>
    <x v="18"/>
    <n v="353"/>
    <x v="0"/>
  </r>
  <r>
    <x v="19"/>
    <n v="253"/>
    <x v="0"/>
  </r>
  <r>
    <x v="20"/>
    <n v="197"/>
    <x v="0"/>
  </r>
  <r>
    <x v="21"/>
    <n v="333"/>
    <x v="0"/>
  </r>
  <r>
    <x v="22"/>
    <n v="264"/>
    <x v="4"/>
  </r>
  <r>
    <x v="22"/>
    <n v="264"/>
    <x v="0"/>
  </r>
  <r>
    <x v="23"/>
    <n v="349"/>
    <x v="0"/>
  </r>
  <r>
    <x v="24"/>
    <n v="211"/>
    <x v="0"/>
  </r>
  <r>
    <x v="25"/>
    <n v="388"/>
    <x v="4"/>
  </r>
  <r>
    <x v="25"/>
    <n v="388"/>
    <x v="0"/>
  </r>
  <r>
    <x v="26"/>
    <n v="262"/>
    <x v="0"/>
  </r>
  <r>
    <x v="27"/>
    <n v="178"/>
    <x v="0"/>
  </r>
  <r>
    <x v="28"/>
    <n v="267"/>
    <x v="0"/>
  </r>
  <r>
    <x v="29"/>
    <n v="381"/>
    <x v="1"/>
  </r>
  <r>
    <x v="29"/>
    <n v="381"/>
    <x v="0"/>
  </r>
  <r>
    <x v="30"/>
    <n v="318"/>
    <x v="0"/>
  </r>
  <r>
    <x v="31"/>
    <n v="195"/>
    <x v="0"/>
  </r>
  <r>
    <x v="32"/>
    <n v="371"/>
    <x v="8"/>
  </r>
  <r>
    <x v="32"/>
    <n v="371"/>
    <x v="0"/>
  </r>
  <r>
    <x v="33"/>
    <n v="230"/>
    <x v="0"/>
  </r>
  <r>
    <x v="34"/>
    <n v="312"/>
    <x v="0"/>
  </r>
  <r>
    <x v="35"/>
    <n v="176"/>
    <x v="9"/>
  </r>
  <r>
    <x v="35"/>
    <n v="176"/>
    <x v="0"/>
  </r>
  <r>
    <x v="36"/>
    <n v="301"/>
    <x v="9"/>
  </r>
  <r>
    <x v="36"/>
    <n v="301"/>
    <x v="0"/>
  </r>
  <r>
    <x v="37"/>
    <n v="309"/>
    <x v="9"/>
  </r>
  <r>
    <x v="37"/>
    <n v="309"/>
    <x v="0"/>
  </r>
  <r>
    <x v="38"/>
    <n v="301"/>
    <x v="9"/>
  </r>
  <r>
    <x v="38"/>
    <n v="301"/>
    <x v="0"/>
  </r>
  <r>
    <x v="39"/>
    <n v="220"/>
    <x v="0"/>
  </r>
  <r>
    <x v="40"/>
    <n v="371"/>
    <x v="9"/>
  </r>
  <r>
    <x v="40"/>
    <n v="371"/>
    <x v="0"/>
  </r>
  <r>
    <x v="41"/>
    <n v="311"/>
    <x v="0"/>
  </r>
  <r>
    <x v="42"/>
    <n v="303"/>
    <x v="0"/>
  </r>
  <r>
    <x v="43"/>
    <n v="337"/>
    <x v="9"/>
  </r>
  <r>
    <x v="43"/>
    <n v="337"/>
    <x v="0"/>
  </r>
  <r>
    <x v="44"/>
    <n v="185"/>
    <x v="0"/>
  </r>
  <r>
    <x v="45"/>
    <n v="183"/>
    <x v="0"/>
  </r>
  <r>
    <x v="46"/>
    <n v="151"/>
    <x v="0"/>
  </r>
  <r>
    <x v="47"/>
    <n v="191"/>
    <x v="0"/>
  </r>
  <r>
    <x v="48"/>
    <n v="188"/>
    <x v="0"/>
  </r>
  <r>
    <x v="49"/>
    <n v="188"/>
    <x v="0"/>
  </r>
  <r>
    <x v="50"/>
    <n v="188"/>
    <x v="0"/>
  </r>
  <r>
    <x v="51"/>
    <n v="175"/>
    <x v="0"/>
  </r>
  <r>
    <x v="52"/>
    <n v="165"/>
    <x v="0"/>
  </r>
  <r>
    <x v="53"/>
    <n v="320"/>
    <x v="0"/>
  </r>
  <r>
    <x v="54"/>
    <n v="339"/>
    <x v="0"/>
  </r>
  <r>
    <x v="55"/>
    <n v="230"/>
    <x v="0"/>
  </r>
  <r>
    <x v="56"/>
    <n v="199"/>
    <x v="0"/>
  </r>
  <r>
    <x v="57"/>
    <n v="197"/>
    <x v="0"/>
  </r>
  <r>
    <x v="58"/>
    <n v="197"/>
    <x v="0"/>
  </r>
  <r>
    <x v="59"/>
    <n v="451"/>
    <x v="0"/>
  </r>
  <r>
    <x v="59"/>
    <n v="451"/>
    <x v="3"/>
  </r>
  <r>
    <x v="59"/>
    <n v="451"/>
    <x v="3"/>
  </r>
  <r>
    <x v="60"/>
    <n v="497"/>
    <x v="4"/>
  </r>
  <r>
    <x v="60"/>
    <n v="497"/>
    <x v="0"/>
  </r>
  <r>
    <x v="61"/>
    <n v="196"/>
    <x v="0"/>
  </r>
  <r>
    <x v="62"/>
    <n v="360"/>
    <x v="8"/>
  </r>
  <r>
    <x v="62"/>
    <n v="360"/>
    <x v="0"/>
  </r>
  <r>
    <x v="63"/>
    <n v="240"/>
    <x v="0"/>
  </r>
  <r>
    <x v="64"/>
    <n v="196"/>
    <x v="0"/>
  </r>
  <r>
    <x v="65"/>
    <n v="361"/>
    <x v="8"/>
  </r>
  <r>
    <x v="65"/>
    <n v="361"/>
    <x v="0"/>
  </r>
  <r>
    <x v="66"/>
    <n v="201"/>
    <x v="0"/>
  </r>
  <r>
    <x v="67"/>
    <n v="346"/>
    <x v="0"/>
  </r>
  <r>
    <x v="68"/>
    <n v="201"/>
    <x v="0"/>
  </r>
  <r>
    <x v="69"/>
    <n v="488"/>
    <x v="10"/>
  </r>
  <r>
    <x v="69"/>
    <n v="488"/>
    <x v="10"/>
  </r>
  <r>
    <x v="69"/>
    <n v="488"/>
    <x v="4"/>
  </r>
  <r>
    <x v="69"/>
    <n v="488"/>
    <x v="0"/>
  </r>
  <r>
    <x v="70"/>
    <n v="156"/>
    <x v="0"/>
  </r>
  <r>
    <x v="71"/>
    <n v="188"/>
    <x v="0"/>
  </r>
  <r>
    <x v="72"/>
    <n v="322"/>
    <x v="9"/>
  </r>
  <r>
    <x v="72"/>
    <n v="322"/>
    <x v="0"/>
  </r>
  <r>
    <x v="73"/>
    <n v="303"/>
    <x v="0"/>
  </r>
  <r>
    <x v="74"/>
    <n v="253"/>
    <x v="0"/>
  </r>
  <r>
    <x v="75"/>
    <n v="326"/>
    <x v="9"/>
  </r>
  <r>
    <x v="75"/>
    <n v="326"/>
    <x v="0"/>
  </r>
  <r>
    <x v="76"/>
    <n v="191"/>
    <x v="0"/>
  </r>
  <r>
    <x v="77"/>
    <n v="207"/>
    <x v="0"/>
  </r>
  <r>
    <x v="78"/>
    <n v="159"/>
    <x v="0"/>
  </r>
  <r>
    <x v="79"/>
    <n v="489"/>
    <x v="4"/>
  </r>
  <r>
    <x v="79"/>
    <n v="489"/>
    <x v="4"/>
  </r>
  <r>
    <x v="79"/>
    <n v="489"/>
    <x v="0"/>
  </r>
  <r>
    <x v="80"/>
    <n v="261"/>
    <x v="0"/>
  </r>
  <r>
    <x v="81"/>
    <n v="171"/>
    <x v="0"/>
  </r>
  <r>
    <x v="82"/>
    <n v="272"/>
    <x v="0"/>
  </r>
  <r>
    <x v="83"/>
    <n v="159"/>
    <x v="0"/>
  </r>
  <r>
    <x v="84"/>
    <n v="311"/>
    <x v="0"/>
  </r>
  <r>
    <x v="85"/>
    <n v="350"/>
    <x v="0"/>
  </r>
  <r>
    <x v="86"/>
    <n v="340"/>
    <x v="0"/>
  </r>
  <r>
    <x v="87"/>
    <n v="221"/>
    <x v="0"/>
  </r>
  <r>
    <x v="88"/>
    <n v="221"/>
    <x v="0"/>
  </r>
  <r>
    <x v="89"/>
    <n v="197"/>
    <x v="0"/>
  </r>
  <r>
    <x v="90"/>
    <n v="201"/>
    <x v="0"/>
  </r>
  <r>
    <x v="91"/>
    <n v="459"/>
    <x v="0"/>
  </r>
  <r>
    <x v="92"/>
    <n v="448"/>
    <x v="0"/>
  </r>
  <r>
    <x v="92"/>
    <n v="448"/>
    <x v="3"/>
  </r>
  <r>
    <x v="92"/>
    <n v="448"/>
    <x v="3"/>
  </r>
  <r>
    <x v="93"/>
    <n v="449"/>
    <x v="0"/>
  </r>
  <r>
    <x v="93"/>
    <n v="449"/>
    <x v="3"/>
  </r>
  <r>
    <x v="93"/>
    <n v="449"/>
    <x v="3"/>
  </r>
  <r>
    <x v="94"/>
    <n v="197"/>
    <x v="0"/>
  </r>
  <r>
    <x v="95"/>
    <n v="381"/>
    <x v="1"/>
  </r>
  <r>
    <x v="95"/>
    <n v="381"/>
    <x v="0"/>
  </r>
  <r>
    <x v="96"/>
    <n v="182"/>
    <x v="0"/>
  </r>
  <r>
    <x v="97"/>
    <n v="186"/>
    <x v="0"/>
  </r>
  <r>
    <x v="98"/>
    <n v="501"/>
    <x v="11"/>
  </r>
  <r>
    <x v="98"/>
    <n v="501"/>
    <x v="12"/>
  </r>
  <r>
    <x v="98"/>
    <n v="501"/>
    <x v="0"/>
  </r>
  <r>
    <x v="99"/>
    <n v="464"/>
    <x v="0"/>
  </r>
  <r>
    <x v="100"/>
    <n v="383"/>
    <x v="0"/>
  </r>
  <r>
    <x v="101"/>
    <n v="231"/>
    <x v="0"/>
  </r>
  <r>
    <x v="102"/>
    <n v="1272"/>
    <x v="5"/>
  </r>
  <r>
    <x v="102"/>
    <n v="1272"/>
    <x v="5"/>
  </r>
  <r>
    <x v="102"/>
    <n v="1272"/>
    <x v="0"/>
  </r>
  <r>
    <x v="103"/>
    <n v="345"/>
    <x v="0"/>
  </r>
  <r>
    <x v="104"/>
    <n v="156"/>
    <x v="0"/>
  </r>
  <r>
    <x v="105"/>
    <n v="249"/>
    <x v="0"/>
  </r>
  <r>
    <x v="106"/>
    <n v="155"/>
    <x v="0"/>
  </r>
  <r>
    <x v="107"/>
    <n v="249"/>
    <x v="0"/>
  </r>
  <r>
    <x v="108"/>
    <n v="317"/>
    <x v="7"/>
  </r>
  <r>
    <x v="108"/>
    <n v="317"/>
    <x v="0"/>
  </r>
  <r>
    <x v="109"/>
    <n v="235"/>
    <x v="0"/>
  </r>
  <r>
    <x v="110"/>
    <n v="215"/>
    <x v="7"/>
  </r>
  <r>
    <x v="110"/>
    <n v="215"/>
    <x v="0"/>
  </r>
  <r>
    <x v="111"/>
    <n v="186"/>
    <x v="0"/>
  </r>
  <r>
    <x v="112"/>
    <n v="242"/>
    <x v="0"/>
  </r>
  <r>
    <x v="113"/>
    <n v="258"/>
    <x v="0"/>
  </r>
  <r>
    <x v="114"/>
    <n v="428"/>
    <x v="0"/>
  </r>
  <r>
    <x v="115"/>
    <n v="436"/>
    <x v="0"/>
  </r>
  <r>
    <x v="116"/>
    <n v="1195"/>
    <x v="5"/>
  </r>
  <r>
    <x v="116"/>
    <n v="1195"/>
    <x v="5"/>
  </r>
  <r>
    <x v="116"/>
    <n v="1195"/>
    <x v="0"/>
  </r>
  <r>
    <x v="117"/>
    <n v="431"/>
    <x v="0"/>
  </r>
  <r>
    <x v="118"/>
    <n v="219"/>
    <x v="0"/>
  </r>
  <r>
    <x v="119"/>
    <n v="330"/>
    <x v="0"/>
  </r>
  <r>
    <x v="120"/>
    <n v="467"/>
    <x v="0"/>
  </r>
  <r>
    <x v="121"/>
    <n v="449"/>
    <x v="0"/>
  </r>
  <r>
    <x v="121"/>
    <n v="449"/>
    <x v="3"/>
  </r>
  <r>
    <x v="121"/>
    <n v="449"/>
    <x v="3"/>
  </r>
  <r>
    <x v="122"/>
    <n v="346"/>
    <x v="0"/>
  </r>
  <r>
    <x v="123"/>
    <n v="171"/>
    <x v="0"/>
  </r>
  <r>
    <x v="124"/>
    <n v="201"/>
    <x v="0"/>
  </r>
  <r>
    <x v="125"/>
    <n v="218"/>
    <x v="0"/>
  </r>
  <r>
    <x v="126"/>
    <n v="224"/>
    <x v="0"/>
  </r>
  <r>
    <x v="127"/>
    <n v="228"/>
    <x v="0"/>
  </r>
  <r>
    <x v="128"/>
    <n v="366"/>
    <x v="8"/>
  </r>
  <r>
    <x v="128"/>
    <n v="366"/>
    <x v="0"/>
  </r>
  <r>
    <x v="129"/>
    <n v="500"/>
    <x v="0"/>
  </r>
  <r>
    <x v="130"/>
    <n v="334"/>
    <x v="0"/>
  </r>
  <r>
    <x v="131"/>
    <n v="470"/>
    <x v="0"/>
  </r>
  <r>
    <x v="132"/>
    <n v="182"/>
    <x v="0"/>
  </r>
  <r>
    <x v="133"/>
    <n v="483"/>
    <x v="0"/>
  </r>
  <r>
    <x v="134"/>
    <n v="287"/>
    <x v="4"/>
  </r>
  <r>
    <x v="134"/>
    <n v="287"/>
    <x v="0"/>
  </r>
  <r>
    <x v="135"/>
    <n v="258"/>
    <x v="0"/>
  </r>
  <r>
    <x v="135"/>
    <n v="258"/>
    <x v="13"/>
  </r>
  <r>
    <x v="136"/>
    <n v="391"/>
    <x v="1"/>
  </r>
  <r>
    <x v="136"/>
    <n v="391"/>
    <x v="0"/>
  </r>
  <r>
    <x v="137"/>
    <n v="267"/>
    <x v="0"/>
  </r>
  <r>
    <x v="138"/>
    <n v="205"/>
    <x v="0"/>
  </r>
  <r>
    <x v="139"/>
    <n v="205"/>
    <x v="0"/>
  </r>
  <r>
    <x v="140"/>
    <n v="188"/>
    <x v="0"/>
  </r>
  <r>
    <x v="141"/>
    <n v="267"/>
    <x v="0"/>
  </r>
  <r>
    <x v="142"/>
    <n v="266"/>
    <x v="0"/>
  </r>
  <r>
    <x v="143"/>
    <n v="267"/>
    <x v="0"/>
  </r>
  <r>
    <x v="144"/>
    <n v="198"/>
    <x v="0"/>
  </r>
  <r>
    <x v="145"/>
    <n v="188"/>
    <x v="0"/>
  </r>
  <r>
    <x v="146"/>
    <n v="265"/>
    <x v="0"/>
  </r>
  <r>
    <x v="147"/>
    <n v="189"/>
    <x v="0"/>
  </r>
  <r>
    <x v="148"/>
    <n v="289"/>
    <x v="0"/>
  </r>
  <r>
    <x v="149"/>
    <n v="188"/>
    <x v="0"/>
  </r>
  <r>
    <x v="150"/>
    <n v="392"/>
    <x v="1"/>
  </r>
  <r>
    <x v="150"/>
    <n v="392"/>
    <x v="0"/>
  </r>
  <r>
    <x v="151"/>
    <n v="198"/>
    <x v="0"/>
  </r>
  <r>
    <x v="152"/>
    <n v="267"/>
    <x v="0"/>
  </r>
  <r>
    <x v="153"/>
    <n v="389"/>
    <x v="1"/>
  </r>
  <r>
    <x v="153"/>
    <n v="389"/>
    <x v="0"/>
  </r>
  <r>
    <x v="154"/>
    <n v="389"/>
    <x v="1"/>
  </r>
  <r>
    <x v="154"/>
    <n v="389"/>
    <x v="0"/>
  </r>
  <r>
    <x v="155"/>
    <n v="188"/>
    <x v="0"/>
  </r>
  <r>
    <x v="156"/>
    <n v="390"/>
    <x v="1"/>
  </r>
  <r>
    <x v="156"/>
    <n v="390"/>
    <x v="0"/>
  </r>
  <r>
    <x v="157"/>
    <n v="389"/>
    <x v="1"/>
  </r>
  <r>
    <x v="157"/>
    <n v="389"/>
    <x v="0"/>
  </r>
  <r>
    <x v="158"/>
    <n v="205"/>
    <x v="0"/>
  </r>
  <r>
    <x v="159"/>
    <n v="205"/>
    <x v="0"/>
  </r>
  <r>
    <x v="160"/>
    <n v="267"/>
    <x v="0"/>
  </r>
  <r>
    <x v="161"/>
    <n v="391"/>
    <x v="1"/>
  </r>
  <r>
    <x v="161"/>
    <n v="391"/>
    <x v="0"/>
  </r>
  <r>
    <x v="162"/>
    <n v="266"/>
    <x v="0"/>
  </r>
  <r>
    <x v="163"/>
    <n v="205"/>
    <x v="0"/>
  </r>
  <r>
    <x v="164"/>
    <n v="189"/>
    <x v="0"/>
  </r>
  <r>
    <x v="165"/>
    <n v="205"/>
    <x v="0"/>
  </r>
  <r>
    <x v="166"/>
    <n v="397"/>
    <x v="1"/>
  </r>
  <r>
    <x v="166"/>
    <n v="397"/>
    <x v="0"/>
  </r>
  <r>
    <x v="167"/>
    <n v="267"/>
    <x v="0"/>
  </r>
  <r>
    <x v="168"/>
    <n v="391"/>
    <x v="1"/>
  </r>
  <r>
    <x v="168"/>
    <n v="391"/>
    <x v="0"/>
  </r>
  <r>
    <x v="169"/>
    <n v="267"/>
    <x v="0"/>
  </r>
  <r>
    <x v="170"/>
    <n v="205"/>
    <x v="0"/>
  </r>
  <r>
    <x v="171"/>
    <n v="390"/>
    <x v="1"/>
  </r>
  <r>
    <x v="171"/>
    <n v="390"/>
    <x v="0"/>
  </r>
  <r>
    <x v="172"/>
    <n v="205"/>
    <x v="0"/>
  </r>
  <r>
    <x v="173"/>
    <n v="267"/>
    <x v="0"/>
  </r>
  <r>
    <x v="174"/>
    <n v="392"/>
    <x v="1"/>
  </r>
  <r>
    <x v="174"/>
    <n v="392"/>
    <x v="0"/>
  </r>
  <r>
    <x v="175"/>
    <n v="205"/>
    <x v="0"/>
  </r>
  <r>
    <x v="176"/>
    <n v="104"/>
    <x v="0"/>
  </r>
  <r>
    <x v="177"/>
    <n v="267"/>
    <x v="0"/>
  </r>
  <r>
    <x v="178"/>
    <n v="266"/>
    <x v="0"/>
  </r>
  <r>
    <x v="179"/>
    <n v="208"/>
    <x v="0"/>
  </r>
  <r>
    <x v="179"/>
    <n v="208"/>
    <x v="13"/>
  </r>
  <r>
    <x v="180"/>
    <n v="401"/>
    <x v="1"/>
  </r>
  <r>
    <x v="180"/>
    <n v="401"/>
    <x v="0"/>
  </r>
  <r>
    <x v="181"/>
    <n v="391"/>
    <x v="1"/>
  </r>
  <r>
    <x v="181"/>
    <n v="391"/>
    <x v="0"/>
  </r>
  <r>
    <x v="182"/>
    <n v="274"/>
    <x v="4"/>
  </r>
  <r>
    <x v="182"/>
    <n v="274"/>
    <x v="0"/>
  </r>
  <r>
    <x v="183"/>
    <n v="500"/>
    <x v="0"/>
  </r>
  <r>
    <x v="184"/>
    <n v="494"/>
    <x v="0"/>
  </r>
  <r>
    <x v="185"/>
    <n v="225"/>
    <x v="0"/>
  </r>
  <r>
    <x v="186"/>
    <n v="393"/>
    <x v="0"/>
  </r>
  <r>
    <x v="187"/>
    <n v="223"/>
    <x v="0"/>
  </r>
  <r>
    <x v="188"/>
    <n v="226"/>
    <x v="0"/>
  </r>
  <r>
    <x v="189"/>
    <n v="202"/>
    <x v="0"/>
  </r>
  <r>
    <x v="190"/>
    <n v="202"/>
    <x v="0"/>
  </r>
  <r>
    <x v="191"/>
    <n v="359"/>
    <x v="8"/>
  </r>
  <r>
    <x v="191"/>
    <n v="359"/>
    <x v="0"/>
  </r>
  <r>
    <x v="192"/>
    <n v="342"/>
    <x v="8"/>
  </r>
  <r>
    <x v="192"/>
    <n v="342"/>
    <x v="0"/>
  </r>
  <r>
    <x v="193"/>
    <n v="368"/>
    <x v="8"/>
  </r>
  <r>
    <x v="193"/>
    <n v="368"/>
    <x v="0"/>
  </r>
  <r>
    <x v="194"/>
    <n v="355"/>
    <x v="8"/>
  </r>
  <r>
    <x v="194"/>
    <n v="355"/>
    <x v="0"/>
  </r>
  <r>
    <x v="195"/>
    <n v="262"/>
    <x v="0"/>
  </r>
  <r>
    <x v="196"/>
    <n v="372"/>
    <x v="8"/>
  </r>
  <r>
    <x v="196"/>
    <n v="372"/>
    <x v="0"/>
  </r>
  <r>
    <x v="197"/>
    <n v="366"/>
    <x v="8"/>
  </r>
  <r>
    <x v="197"/>
    <n v="366"/>
    <x v="0"/>
  </r>
  <r>
    <x v="198"/>
    <n v="352"/>
    <x v="8"/>
  </r>
  <r>
    <x v="198"/>
    <n v="352"/>
    <x v="0"/>
  </r>
  <r>
    <x v="199"/>
    <n v="335"/>
    <x v="8"/>
  </r>
  <r>
    <x v="199"/>
    <n v="335"/>
    <x v="0"/>
  </r>
  <r>
    <x v="200"/>
    <n v="208"/>
    <x v="0"/>
  </r>
  <r>
    <x v="201"/>
    <n v="488"/>
    <x v="0"/>
  </r>
  <r>
    <x v="202"/>
    <n v="261"/>
    <x v="4"/>
  </r>
  <r>
    <x v="202"/>
    <n v="261"/>
    <x v="0"/>
  </r>
  <r>
    <x v="203"/>
    <n v="248"/>
    <x v="0"/>
  </r>
  <r>
    <x v="204"/>
    <n v="315"/>
    <x v="0"/>
  </r>
  <r>
    <x v="205"/>
    <n v="392"/>
    <x v="1"/>
  </r>
  <r>
    <x v="205"/>
    <n v="392"/>
    <x v="0"/>
  </r>
  <r>
    <x v="206"/>
    <n v="291"/>
    <x v="0"/>
  </r>
  <r>
    <x v="207"/>
    <n v="235"/>
    <x v="0"/>
  </r>
  <r>
    <x v="208"/>
    <n v="446"/>
    <x v="0"/>
  </r>
  <r>
    <x v="208"/>
    <n v="446"/>
    <x v="3"/>
  </r>
  <r>
    <x v="208"/>
    <n v="446"/>
    <x v="3"/>
  </r>
  <r>
    <x v="209"/>
    <n v="403"/>
    <x v="0"/>
  </r>
  <r>
    <x v="210"/>
    <n v="488"/>
    <x v="0"/>
  </r>
  <r>
    <x v="211"/>
    <n v="391"/>
    <x v="0"/>
  </r>
  <r>
    <x v="212"/>
    <n v="296"/>
    <x v="0"/>
  </r>
  <r>
    <x v="213"/>
    <n v="258"/>
    <x v="0"/>
  </r>
  <r>
    <x v="214"/>
    <n v="274"/>
    <x v="0"/>
  </r>
  <r>
    <x v="215"/>
    <n v="201"/>
    <x v="0"/>
  </r>
  <r>
    <x v="216"/>
    <n v="351"/>
    <x v="8"/>
  </r>
  <r>
    <x v="216"/>
    <n v="351"/>
    <x v="0"/>
  </r>
  <r>
    <x v="217"/>
    <n v="525"/>
    <x v="4"/>
  </r>
  <r>
    <x v="217"/>
    <n v="525"/>
    <x v="4"/>
  </r>
  <r>
    <x v="217"/>
    <n v="525"/>
    <x v="0"/>
  </r>
  <r>
    <x v="218"/>
    <n v="555"/>
    <x v="0"/>
  </r>
  <r>
    <x v="219"/>
    <n v="242"/>
    <x v="0"/>
  </r>
  <r>
    <x v="220"/>
    <n v="230"/>
    <x v="0"/>
  </r>
  <r>
    <x v="221"/>
    <n v="320"/>
    <x v="0"/>
  </r>
  <r>
    <x v="222"/>
    <n v="224"/>
    <x v="0"/>
  </r>
  <r>
    <x v="223"/>
    <n v="1148"/>
    <x v="5"/>
  </r>
  <r>
    <x v="223"/>
    <n v="1148"/>
    <x v="5"/>
  </r>
  <r>
    <x v="223"/>
    <n v="1148"/>
    <x v="6"/>
  </r>
  <r>
    <x v="223"/>
    <n v="1148"/>
    <x v="0"/>
  </r>
  <r>
    <x v="224"/>
    <n v="364"/>
    <x v="8"/>
  </r>
  <r>
    <x v="224"/>
    <n v="364"/>
    <x v="0"/>
  </r>
  <r>
    <x v="225"/>
    <n v="205"/>
    <x v="0"/>
  </r>
  <r>
    <x v="226"/>
    <n v="177"/>
    <x v="0"/>
  </r>
  <r>
    <x v="227"/>
    <n v="216"/>
    <x v="0"/>
  </r>
  <r>
    <x v="228"/>
    <n v="286"/>
    <x v="0"/>
  </r>
  <r>
    <x v="229"/>
    <n v="472"/>
    <x v="0"/>
  </r>
  <r>
    <x v="230"/>
    <n v="315"/>
    <x v="0"/>
  </r>
  <r>
    <x v="231"/>
    <n v="236"/>
    <x v="0"/>
  </r>
  <r>
    <x v="232"/>
    <n v="203"/>
    <x v="0"/>
  </r>
  <r>
    <x v="233"/>
    <n v="343"/>
    <x v="0"/>
  </r>
  <r>
    <x v="234"/>
    <n v="172"/>
    <x v="0"/>
  </r>
  <r>
    <x v="235"/>
    <n v="338"/>
    <x v="0"/>
  </r>
  <r>
    <x v="236"/>
    <n v="195"/>
    <x v="0"/>
  </r>
  <r>
    <x v="237"/>
    <n v="197"/>
    <x v="0"/>
  </r>
  <r>
    <x v="238"/>
    <n v="171"/>
    <x v="0"/>
  </r>
  <r>
    <x v="239"/>
    <n v="315"/>
    <x v="0"/>
  </r>
  <r>
    <x v="240"/>
    <n v="211"/>
    <x v="0"/>
  </r>
  <r>
    <x v="241"/>
    <n v="427"/>
    <x v="8"/>
  </r>
  <r>
    <x v="241"/>
    <n v="427"/>
    <x v="0"/>
  </r>
  <r>
    <x v="241"/>
    <n v="427"/>
    <x v="3"/>
  </r>
  <r>
    <x v="242"/>
    <n v="174"/>
    <x v="0"/>
  </r>
  <r>
    <x v="243"/>
    <n v="221"/>
    <x v="0"/>
  </r>
  <r>
    <x v="244"/>
    <n v="171"/>
    <x v="0"/>
  </r>
  <r>
    <x v="245"/>
    <n v="392"/>
    <x v="0"/>
  </r>
  <r>
    <x v="246"/>
    <n v="203"/>
    <x v="0"/>
  </r>
  <r>
    <x v="247"/>
    <n v="191"/>
    <x v="0"/>
  </r>
  <r>
    <x v="248"/>
    <n v="292"/>
    <x v="0"/>
  </r>
  <r>
    <x v="249"/>
    <n v="201"/>
    <x v="0"/>
  </r>
  <r>
    <x v="250"/>
    <n v="369"/>
    <x v="8"/>
  </r>
  <r>
    <x v="250"/>
    <n v="369"/>
    <x v="0"/>
  </r>
  <r>
    <x v="251"/>
    <n v="201"/>
    <x v="0"/>
  </r>
  <r>
    <x v="252"/>
    <n v="223"/>
    <x v="0"/>
  </r>
  <r>
    <x v="253"/>
    <n v="341"/>
    <x v="0"/>
  </r>
  <r>
    <x v="254"/>
    <n v="502"/>
    <x v="0"/>
  </r>
  <r>
    <x v="255"/>
    <n v="190"/>
    <x v="0"/>
  </r>
  <r>
    <x v="256"/>
    <n v="195"/>
    <x v="0"/>
  </r>
  <r>
    <x v="257"/>
    <n v="237"/>
    <x v="0"/>
  </r>
  <r>
    <x v="258"/>
    <n v="310"/>
    <x v="0"/>
  </r>
  <r>
    <x v="259"/>
    <n v="201"/>
    <x v="0"/>
  </r>
  <r>
    <x v="260"/>
    <n v="319"/>
    <x v="0"/>
  </r>
  <r>
    <x v="261"/>
    <n v="371"/>
    <x v="8"/>
  </r>
  <r>
    <x v="261"/>
    <n v="371"/>
    <x v="0"/>
  </r>
  <r>
    <x v="262"/>
    <n v="366"/>
    <x v="8"/>
  </r>
  <r>
    <x v="262"/>
    <n v="366"/>
    <x v="0"/>
  </r>
  <r>
    <x v="263"/>
    <n v="352"/>
    <x v="8"/>
  </r>
  <r>
    <x v="263"/>
    <n v="352"/>
    <x v="0"/>
  </r>
  <r>
    <x v="264"/>
    <n v="326"/>
    <x v="0"/>
  </r>
  <r>
    <x v="265"/>
    <n v="264"/>
    <x v="0"/>
  </r>
  <r>
    <x v="266"/>
    <n v="229"/>
    <x v="0"/>
  </r>
  <r>
    <x v="267"/>
    <n v="305"/>
    <x v="0"/>
  </r>
  <r>
    <x v="268"/>
    <n v="251"/>
    <x v="0"/>
  </r>
  <r>
    <x v="269"/>
    <n v="280"/>
    <x v="0"/>
  </r>
  <r>
    <x v="270"/>
    <n v="194"/>
    <x v="0"/>
  </r>
  <r>
    <x v="271"/>
    <n v="237"/>
    <x v="0"/>
  </r>
  <r>
    <x v="272"/>
    <n v="175"/>
    <x v="0"/>
  </r>
  <r>
    <x v="273"/>
    <n v="494"/>
    <x v="0"/>
  </r>
  <r>
    <x v="273"/>
    <n v="494"/>
    <x v="14"/>
  </r>
  <r>
    <x v="274"/>
    <n v="418"/>
    <x v="0"/>
  </r>
  <r>
    <x v="275"/>
    <n v="253"/>
    <x v="0"/>
  </r>
  <r>
    <x v="276"/>
    <n v="449"/>
    <x v="0"/>
  </r>
  <r>
    <x v="276"/>
    <n v="449"/>
    <x v="3"/>
  </r>
  <r>
    <x v="276"/>
    <n v="449"/>
    <x v="3"/>
  </r>
  <r>
    <x v="277"/>
    <n v="449"/>
    <x v="0"/>
  </r>
  <r>
    <x v="277"/>
    <n v="449"/>
    <x v="3"/>
  </r>
  <r>
    <x v="277"/>
    <n v="449"/>
    <x v="3"/>
  </r>
  <r>
    <x v="278"/>
    <n v="446"/>
    <x v="0"/>
  </r>
  <r>
    <x v="278"/>
    <n v="446"/>
    <x v="3"/>
  </r>
  <r>
    <x v="278"/>
    <n v="446"/>
    <x v="3"/>
  </r>
  <r>
    <x v="279"/>
    <n v="447"/>
    <x v="0"/>
  </r>
  <r>
    <x v="279"/>
    <n v="447"/>
    <x v="3"/>
  </r>
  <r>
    <x v="279"/>
    <n v="447"/>
    <x v="3"/>
  </r>
  <r>
    <x v="280"/>
    <n v="337"/>
    <x v="0"/>
  </r>
  <r>
    <x v="281"/>
    <n v="525"/>
    <x v="0"/>
  </r>
  <r>
    <x v="282"/>
    <n v="315"/>
    <x v="0"/>
  </r>
  <r>
    <x v="283"/>
    <n v="206"/>
    <x v="0"/>
  </r>
  <r>
    <x v="284"/>
    <n v="340"/>
    <x v="0"/>
  </r>
  <r>
    <x v="285"/>
    <n v="187"/>
    <x v="0"/>
  </r>
  <r>
    <x v="286"/>
    <n v="189"/>
    <x v="0"/>
  </r>
  <r>
    <x v="287"/>
    <n v="481"/>
    <x v="0"/>
  </r>
  <r>
    <x v="288"/>
    <n v="251"/>
    <x v="0"/>
  </r>
  <r>
    <x v="289"/>
    <n v="288"/>
    <x v="0"/>
  </r>
  <r>
    <x v="290"/>
    <n v="145"/>
    <x v="0"/>
  </r>
  <r>
    <x v="291"/>
    <n v="146"/>
    <x v="0"/>
  </r>
  <r>
    <x v="292"/>
    <n v="259"/>
    <x v="0"/>
  </r>
  <r>
    <x v="293"/>
    <n v="366"/>
    <x v="0"/>
  </r>
  <r>
    <x v="294"/>
    <n v="172"/>
    <x v="0"/>
  </r>
  <r>
    <x v="295"/>
    <n v="206"/>
    <x v="0"/>
  </r>
  <r>
    <x v="296"/>
    <n v="230"/>
    <x v="0"/>
  </r>
  <r>
    <x v="297"/>
    <n v="195"/>
    <x v="0"/>
  </r>
  <r>
    <x v="298"/>
    <n v="348"/>
    <x v="0"/>
  </r>
  <r>
    <x v="299"/>
    <n v="288"/>
    <x v="0"/>
  </r>
  <r>
    <x v="300"/>
    <n v="251"/>
    <x v="0"/>
  </r>
  <r>
    <x v="301"/>
    <n v="304"/>
    <x v="0"/>
  </r>
  <r>
    <x v="302"/>
    <n v="198"/>
    <x v="0"/>
  </r>
  <r>
    <x v="303"/>
    <n v="203"/>
    <x v="0"/>
  </r>
  <r>
    <x v="304"/>
    <n v="195"/>
    <x v="0"/>
  </r>
  <r>
    <x v="305"/>
    <n v="195"/>
    <x v="0"/>
  </r>
  <r>
    <x v="306"/>
    <n v="197"/>
    <x v="0"/>
  </r>
  <r>
    <x v="307"/>
    <n v="335"/>
    <x v="0"/>
  </r>
  <r>
    <x v="308"/>
    <n v="347"/>
    <x v="0"/>
  </r>
  <r>
    <x v="309"/>
    <n v="524"/>
    <x v="4"/>
  </r>
  <r>
    <x v="309"/>
    <n v="524"/>
    <x v="0"/>
  </r>
  <r>
    <x v="310"/>
    <n v="532"/>
    <x v="0"/>
  </r>
  <r>
    <x v="311"/>
    <n v="478"/>
    <x v="4"/>
  </r>
  <r>
    <x v="311"/>
    <n v="478"/>
    <x v="0"/>
  </r>
  <r>
    <x v="312"/>
    <n v="529"/>
    <x v="0"/>
  </r>
  <r>
    <x v="313"/>
    <n v="223"/>
    <x v="0"/>
  </r>
  <r>
    <x v="314"/>
    <n v="291"/>
    <x v="0"/>
  </r>
  <r>
    <x v="315"/>
    <n v="376"/>
    <x v="0"/>
  </r>
  <r>
    <x v="316"/>
    <n v="454"/>
    <x v="0"/>
  </r>
  <r>
    <x v="316"/>
    <n v="454"/>
    <x v="3"/>
  </r>
  <r>
    <x v="316"/>
    <n v="454"/>
    <x v="3"/>
  </r>
  <r>
    <x v="317"/>
    <n v="388"/>
    <x v="4"/>
  </r>
  <r>
    <x v="317"/>
    <n v="388"/>
    <x v="0"/>
  </r>
  <r>
    <x v="318"/>
    <n v="201"/>
    <x v="0"/>
  </r>
  <r>
    <x v="319"/>
    <n v="308"/>
    <x v="0"/>
  </r>
  <r>
    <x v="320"/>
    <n v="336"/>
    <x v="8"/>
  </r>
  <r>
    <x v="320"/>
    <n v="336"/>
    <x v="0"/>
  </r>
  <r>
    <x v="321"/>
    <n v="327"/>
    <x v="0"/>
  </r>
  <r>
    <x v="322"/>
    <n v="521"/>
    <x v="0"/>
  </r>
  <r>
    <x v="323"/>
    <n v="520"/>
    <x v="0"/>
  </r>
  <r>
    <x v="324"/>
    <n v="477"/>
    <x v="4"/>
  </r>
  <r>
    <x v="324"/>
    <n v="477"/>
    <x v="0"/>
  </r>
  <r>
    <x v="325"/>
    <n v="536"/>
    <x v="4"/>
  </r>
  <r>
    <x v="325"/>
    <n v="536"/>
    <x v="0"/>
  </r>
  <r>
    <x v="326"/>
    <n v="250"/>
    <x v="0"/>
  </r>
  <r>
    <x v="327"/>
    <n v="197"/>
    <x v="0"/>
  </r>
  <r>
    <x v="328"/>
    <n v="343"/>
    <x v="0"/>
  </r>
  <r>
    <x v="329"/>
    <n v="301"/>
    <x v="0"/>
  </r>
  <r>
    <x v="330"/>
    <n v="218"/>
    <x v="0"/>
  </r>
  <r>
    <x v="331"/>
    <n v="338"/>
    <x v="0"/>
  </r>
  <r>
    <x v="332"/>
    <n v="171"/>
    <x v="0"/>
  </r>
  <r>
    <x v="333"/>
    <n v="182"/>
    <x v="0"/>
  </r>
  <r>
    <x v="334"/>
    <n v="201"/>
    <x v="0"/>
  </r>
  <r>
    <x v="335"/>
    <n v="396"/>
    <x v="1"/>
  </r>
  <r>
    <x v="335"/>
    <n v="396"/>
    <x v="0"/>
  </r>
  <r>
    <x v="336"/>
    <n v="311"/>
    <x v="0"/>
  </r>
  <r>
    <x v="337"/>
    <n v="233"/>
    <x v="0"/>
  </r>
  <r>
    <x v="338"/>
    <n v="322"/>
    <x v="0"/>
  </r>
  <r>
    <x v="339"/>
    <n v="316"/>
    <x v="0"/>
  </r>
  <r>
    <x v="340"/>
    <n v="253"/>
    <x v="0"/>
  </r>
  <r>
    <x v="341"/>
    <n v="188"/>
    <x v="0"/>
  </r>
  <r>
    <x v="342"/>
    <n v="546"/>
    <x v="0"/>
  </r>
  <r>
    <x v="342"/>
    <n v="546"/>
    <x v="15"/>
  </r>
  <r>
    <x v="342"/>
    <n v="546"/>
    <x v="16"/>
  </r>
  <r>
    <x v="343"/>
    <n v="319"/>
    <x v="0"/>
  </r>
  <r>
    <x v="344"/>
    <n v="186"/>
    <x v="0"/>
  </r>
  <r>
    <x v="345"/>
    <n v="387"/>
    <x v="1"/>
  </r>
  <r>
    <x v="345"/>
    <n v="387"/>
    <x v="0"/>
  </r>
  <r>
    <x v="346"/>
    <n v="304"/>
    <x v="0"/>
  </r>
  <r>
    <x v="347"/>
    <n v="201"/>
    <x v="0"/>
  </r>
  <r>
    <x v="348"/>
    <n v="327"/>
    <x v="0"/>
  </r>
  <r>
    <x v="349"/>
    <n v="402"/>
    <x v="0"/>
  </r>
  <r>
    <x v="350"/>
    <n v="524"/>
    <x v="8"/>
  </r>
  <r>
    <x v="350"/>
    <n v="524"/>
    <x v="0"/>
  </r>
  <r>
    <x v="351"/>
    <n v="200"/>
    <x v="0"/>
  </r>
  <r>
    <x v="352"/>
    <n v="184"/>
    <x v="0"/>
  </r>
  <r>
    <x v="353"/>
    <n v="298"/>
    <x v="0"/>
  </r>
  <r>
    <x v="354"/>
    <n v="302"/>
    <x v="0"/>
  </r>
  <r>
    <x v="355"/>
    <n v="398"/>
    <x v="1"/>
  </r>
  <r>
    <x v="355"/>
    <n v="398"/>
    <x v="0"/>
  </r>
  <r>
    <x v="356"/>
    <n v="184"/>
    <x v="0"/>
  </r>
  <r>
    <x v="357"/>
    <n v="208"/>
    <x v="0"/>
  </r>
  <r>
    <x v="358"/>
    <n v="248"/>
    <x v="0"/>
  </r>
  <r>
    <x v="359"/>
    <n v="392"/>
    <x v="1"/>
  </r>
  <r>
    <x v="359"/>
    <n v="392"/>
    <x v="0"/>
  </r>
  <r>
    <x v="360"/>
    <n v="315"/>
    <x v="0"/>
  </r>
  <r>
    <x v="361"/>
    <n v="201"/>
    <x v="0"/>
  </r>
  <r>
    <x v="362"/>
    <n v="483"/>
    <x v="0"/>
  </r>
  <r>
    <x v="363"/>
    <n v="234"/>
    <x v="4"/>
  </r>
  <r>
    <x v="363"/>
    <n v="234"/>
    <x v="0"/>
  </r>
  <r>
    <x v="364"/>
    <n v="443"/>
    <x v="8"/>
  </r>
  <r>
    <x v="364"/>
    <n v="443"/>
    <x v="0"/>
  </r>
  <r>
    <x v="364"/>
    <n v="443"/>
    <x v="3"/>
  </r>
  <r>
    <x v="365"/>
    <n v="248"/>
    <x v="0"/>
  </r>
  <r>
    <x v="366"/>
    <n v="253"/>
    <x v="0"/>
  </r>
  <r>
    <x v="367"/>
    <n v="481"/>
    <x v="8"/>
  </r>
  <r>
    <x v="367"/>
    <n v="481"/>
    <x v="8"/>
  </r>
  <r>
    <x v="367"/>
    <n v="481"/>
    <x v="0"/>
  </r>
  <r>
    <x v="368"/>
    <n v="454"/>
    <x v="0"/>
  </r>
  <r>
    <x v="369"/>
    <n v="442"/>
    <x v="0"/>
  </r>
  <r>
    <x v="370"/>
    <n v="470"/>
    <x v="4"/>
  </r>
  <r>
    <x v="370"/>
    <n v="470"/>
    <x v="0"/>
  </r>
  <r>
    <x v="371"/>
    <n v="271"/>
    <x v="4"/>
  </r>
  <r>
    <x v="371"/>
    <n v="271"/>
    <x v="0"/>
  </r>
  <r>
    <x v="372"/>
    <n v="361"/>
    <x v="8"/>
  </r>
  <r>
    <x v="372"/>
    <n v="361"/>
    <x v="0"/>
  </r>
  <r>
    <x v="373"/>
    <n v="392"/>
    <x v="8"/>
  </r>
  <r>
    <x v="373"/>
    <n v="392"/>
    <x v="0"/>
  </r>
  <r>
    <x v="374"/>
    <n v="210"/>
    <x v="0"/>
  </r>
  <r>
    <x v="375"/>
    <n v="443"/>
    <x v="0"/>
  </r>
  <r>
    <x v="376"/>
    <n v="387"/>
    <x v="0"/>
  </r>
  <r>
    <x v="377"/>
    <n v="297"/>
    <x v="0"/>
  </r>
  <r>
    <x v="378"/>
    <n v="239"/>
    <x v="0"/>
  </r>
  <r>
    <x v="379"/>
    <n v="1264"/>
    <x v="5"/>
  </r>
  <r>
    <x v="379"/>
    <n v="1264"/>
    <x v="5"/>
  </r>
  <r>
    <x v="379"/>
    <n v="1264"/>
    <x v="0"/>
  </r>
  <r>
    <x v="380"/>
    <n v="193"/>
    <x v="0"/>
  </r>
  <r>
    <x v="381"/>
    <n v="201"/>
    <x v="0"/>
  </r>
  <r>
    <x v="382"/>
    <n v="323"/>
    <x v="0"/>
  </r>
  <r>
    <x v="383"/>
    <n v="321"/>
    <x v="0"/>
  </r>
  <r>
    <x v="384"/>
    <n v="346"/>
    <x v="8"/>
  </r>
  <r>
    <x v="384"/>
    <n v="346"/>
    <x v="0"/>
  </r>
  <r>
    <x v="385"/>
    <n v="482"/>
    <x v="0"/>
  </r>
  <r>
    <x v="386"/>
    <n v="316"/>
    <x v="0"/>
  </r>
  <r>
    <x v="387"/>
    <n v="1846"/>
    <x v="5"/>
  </r>
  <r>
    <x v="387"/>
    <n v="1846"/>
    <x v="5"/>
  </r>
  <r>
    <x v="387"/>
    <n v="1846"/>
    <x v="5"/>
  </r>
  <r>
    <x v="387"/>
    <n v="1846"/>
    <x v="5"/>
  </r>
  <r>
    <x v="387"/>
    <n v="1846"/>
    <x v="0"/>
  </r>
  <r>
    <x v="387"/>
    <n v="1846"/>
    <x v="17"/>
  </r>
  <r>
    <x v="387"/>
    <n v="1846"/>
    <x v="17"/>
  </r>
  <r>
    <x v="387"/>
    <n v="1846"/>
    <x v="17"/>
  </r>
  <r>
    <x v="388"/>
    <n v="188"/>
    <x v="0"/>
  </r>
  <r>
    <x v="389"/>
    <n v="302"/>
    <x v="9"/>
  </r>
  <r>
    <x v="389"/>
    <n v="302"/>
    <x v="0"/>
  </r>
  <r>
    <x v="390"/>
    <n v="182"/>
    <x v="0"/>
  </r>
  <r>
    <x v="391"/>
    <n v="485"/>
    <x v="18"/>
  </r>
  <r>
    <x v="391"/>
    <n v="485"/>
    <x v="0"/>
  </r>
  <r>
    <x v="392"/>
    <n v="251"/>
    <x v="0"/>
  </r>
  <r>
    <x v="393"/>
    <n v="294"/>
    <x v="0"/>
  </r>
  <r>
    <x v="394"/>
    <n v="197"/>
    <x v="0"/>
  </r>
  <r>
    <x v="395"/>
    <n v="385"/>
    <x v="0"/>
  </r>
  <r>
    <x v="396"/>
    <n v="355"/>
    <x v="0"/>
  </r>
  <r>
    <x v="397"/>
    <n v="245"/>
    <x v="0"/>
  </r>
  <r>
    <x v="398"/>
    <n v="364"/>
    <x v="0"/>
  </r>
  <r>
    <x v="399"/>
    <n v="500"/>
    <x v="0"/>
  </r>
  <r>
    <x v="400"/>
    <n v="364"/>
    <x v="0"/>
  </r>
  <r>
    <x v="401"/>
    <n v="242"/>
    <x v="0"/>
  </r>
  <r>
    <x v="402"/>
    <n v="250"/>
    <x v="0"/>
  </r>
  <r>
    <x v="403"/>
    <n v="484"/>
    <x v="0"/>
  </r>
  <r>
    <x v="404"/>
    <n v="518"/>
    <x v="0"/>
  </r>
  <r>
    <x v="405"/>
    <n v="143"/>
    <x v="0"/>
  </r>
  <r>
    <x v="406"/>
    <n v="269"/>
    <x v="0"/>
  </r>
  <r>
    <x v="407"/>
    <n v="751"/>
    <x v="0"/>
  </r>
  <r>
    <x v="408"/>
    <n v="164"/>
    <x v="0"/>
  </r>
  <r>
    <x v="409"/>
    <n v="246"/>
    <x v="0"/>
  </r>
  <r>
    <x v="410"/>
    <n v="925"/>
    <x v="19"/>
  </r>
  <r>
    <x v="410"/>
    <n v="925"/>
    <x v="0"/>
  </r>
  <r>
    <x v="411"/>
    <n v="287"/>
    <x v="0"/>
  </r>
  <r>
    <x v="412"/>
    <n v="317"/>
    <x v="0"/>
  </r>
  <r>
    <x v="413"/>
    <n v="183"/>
    <x v="0"/>
  </r>
  <r>
    <x v="414"/>
    <n v="354"/>
    <x v="8"/>
  </r>
  <r>
    <x v="414"/>
    <n v="354"/>
    <x v="0"/>
  </r>
  <r>
    <x v="415"/>
    <n v="299"/>
    <x v="0"/>
  </r>
  <r>
    <x v="416"/>
    <n v="362"/>
    <x v="1"/>
  </r>
  <r>
    <x v="416"/>
    <n v="362"/>
    <x v="0"/>
  </r>
  <r>
    <x v="417"/>
    <n v="291"/>
    <x v="0"/>
  </r>
  <r>
    <x v="418"/>
    <n v="251"/>
    <x v="0"/>
  </r>
  <r>
    <x v="419"/>
    <n v="284"/>
    <x v="0"/>
  </r>
  <r>
    <x v="420"/>
    <n v="235"/>
    <x v="0"/>
  </r>
  <r>
    <x v="421"/>
    <n v="330"/>
    <x v="0"/>
  </r>
  <r>
    <x v="422"/>
    <n v="230"/>
    <x v="0"/>
  </r>
  <r>
    <x v="423"/>
    <n v="277"/>
    <x v="0"/>
  </r>
  <r>
    <x v="423"/>
    <n v="277"/>
    <x v="0"/>
  </r>
  <r>
    <x v="424"/>
    <n v="214"/>
    <x v="0"/>
  </r>
  <r>
    <x v="425"/>
    <n v="539"/>
    <x v="0"/>
  </r>
  <r>
    <x v="426"/>
    <n v="1208"/>
    <x v="5"/>
  </r>
  <r>
    <x v="426"/>
    <n v="1208"/>
    <x v="5"/>
  </r>
  <r>
    <x v="426"/>
    <n v="1208"/>
    <x v="0"/>
  </r>
  <r>
    <x v="427"/>
    <n v="555"/>
    <x v="0"/>
  </r>
  <r>
    <x v="428"/>
    <n v="661"/>
    <x v="0"/>
  </r>
  <r>
    <x v="429"/>
    <n v="679"/>
    <x v="0"/>
  </r>
  <r>
    <x v="430"/>
    <n v="287"/>
    <x v="0"/>
  </r>
  <r>
    <x v="431"/>
    <n v="327"/>
    <x v="0"/>
  </r>
  <r>
    <x v="432"/>
    <n v="609"/>
    <x v="0"/>
  </r>
  <r>
    <x v="433"/>
    <n v="196"/>
    <x v="0"/>
  </r>
  <r>
    <x v="434"/>
    <n v="403"/>
    <x v="0"/>
  </r>
  <r>
    <x v="435"/>
    <n v="295"/>
    <x v="0"/>
  </r>
  <r>
    <x v="436"/>
    <n v="283"/>
    <x v="0"/>
  </r>
  <r>
    <x v="437"/>
    <n v="196"/>
    <x v="0"/>
  </r>
  <r>
    <x v="438"/>
    <n v="172"/>
    <x v="0"/>
  </r>
  <r>
    <x v="439"/>
    <n v="224"/>
    <x v="0"/>
  </r>
  <r>
    <x v="440"/>
    <n v="184"/>
    <x v="0"/>
  </r>
  <r>
    <x v="441"/>
    <n v="134"/>
    <x v="0"/>
  </r>
  <r>
    <x v="442"/>
    <n v="391"/>
    <x v="0"/>
  </r>
  <r>
    <x v="443"/>
    <n v="487"/>
    <x v="0"/>
  </r>
  <r>
    <x v="444"/>
    <n v="313"/>
    <x v="0"/>
  </r>
  <r>
    <x v="445"/>
    <n v="201"/>
    <x v="0"/>
  </r>
  <r>
    <x v="446"/>
    <n v="356"/>
    <x v="0"/>
  </r>
  <r>
    <x v="447"/>
    <n v="201"/>
    <x v="0"/>
  </r>
  <r>
    <x v="448"/>
    <n v="181"/>
    <x v="0"/>
  </r>
  <r>
    <x v="449"/>
    <n v="308"/>
    <x v="0"/>
  </r>
  <r>
    <x v="450"/>
    <n v="373"/>
    <x v="8"/>
  </r>
  <r>
    <x v="450"/>
    <n v="373"/>
    <x v="0"/>
  </r>
  <r>
    <x v="451"/>
    <n v="226"/>
    <x v="0"/>
  </r>
  <r>
    <x v="452"/>
    <n v="369"/>
    <x v="8"/>
  </r>
  <r>
    <x v="452"/>
    <n v="369"/>
    <x v="0"/>
  </r>
  <r>
    <x v="453"/>
    <n v="446"/>
    <x v="0"/>
  </r>
  <r>
    <x v="453"/>
    <n v="446"/>
    <x v="3"/>
  </r>
  <r>
    <x v="453"/>
    <n v="446"/>
    <x v="3"/>
  </r>
  <r>
    <x v="454"/>
    <n v="450"/>
    <x v="0"/>
  </r>
  <r>
    <x v="454"/>
    <n v="450"/>
    <x v="3"/>
  </r>
  <r>
    <x v="454"/>
    <n v="450"/>
    <x v="3"/>
  </r>
  <r>
    <x v="455"/>
    <n v="359"/>
    <x v="0"/>
  </r>
  <r>
    <x v="455"/>
    <n v="359"/>
    <x v="3"/>
  </r>
  <r>
    <x v="456"/>
    <n v="315"/>
    <x v="0"/>
  </r>
  <r>
    <x v="457"/>
    <n v="201"/>
    <x v="0"/>
  </r>
  <r>
    <x v="458"/>
    <n v="363"/>
    <x v="8"/>
  </r>
  <r>
    <x v="458"/>
    <n v="363"/>
    <x v="0"/>
  </r>
  <r>
    <x v="459"/>
    <n v="536"/>
    <x v="0"/>
  </r>
  <r>
    <x v="460"/>
    <n v="870"/>
    <x v="4"/>
  </r>
  <r>
    <x v="460"/>
    <n v="870"/>
    <x v="4"/>
  </r>
  <r>
    <x v="460"/>
    <n v="870"/>
    <x v="2"/>
  </r>
  <r>
    <x v="460"/>
    <n v="870"/>
    <x v="0"/>
  </r>
  <r>
    <x v="461"/>
    <n v="388"/>
    <x v="1"/>
  </r>
  <r>
    <x v="461"/>
    <n v="388"/>
    <x v="0"/>
  </r>
  <r>
    <x v="462"/>
    <n v="248"/>
    <x v="0"/>
  </r>
  <r>
    <x v="463"/>
    <n v="201"/>
    <x v="0"/>
  </r>
  <r>
    <x v="464"/>
    <n v="332"/>
    <x v="8"/>
  </r>
  <r>
    <x v="464"/>
    <n v="332"/>
    <x v="0"/>
  </r>
  <r>
    <x v="465"/>
    <n v="201"/>
    <x v="0"/>
  </r>
  <r>
    <x v="466"/>
    <n v="224"/>
    <x v="0"/>
  </r>
  <r>
    <x v="467"/>
    <n v="359"/>
    <x v="8"/>
  </r>
  <r>
    <x v="467"/>
    <n v="359"/>
    <x v="0"/>
  </r>
  <r>
    <x v="468"/>
    <n v="284"/>
    <x v="0"/>
  </r>
  <r>
    <x v="469"/>
    <n v="379"/>
    <x v="0"/>
  </r>
  <r>
    <x v="470"/>
    <n v="342"/>
    <x v="0"/>
  </r>
  <r>
    <x v="471"/>
    <n v="364"/>
    <x v="8"/>
  </r>
  <r>
    <x v="471"/>
    <n v="364"/>
    <x v="0"/>
  </r>
  <r>
    <x v="472"/>
    <n v="337"/>
    <x v="0"/>
  </r>
  <r>
    <x v="473"/>
    <n v="227"/>
    <x v="0"/>
  </r>
  <r>
    <x v="474"/>
    <n v="323"/>
    <x v="0"/>
  </r>
  <r>
    <x v="475"/>
    <n v="245"/>
    <x v="0"/>
  </r>
  <r>
    <x v="476"/>
    <n v="329"/>
    <x v="0"/>
  </r>
  <r>
    <x v="477"/>
    <n v="247"/>
    <x v="0"/>
  </r>
  <r>
    <x v="478"/>
    <n v="321"/>
    <x v="8"/>
  </r>
  <r>
    <x v="478"/>
    <n v="321"/>
    <x v="0"/>
  </r>
  <r>
    <x v="479"/>
    <n v="219"/>
    <x v="0"/>
  </r>
  <r>
    <x v="480"/>
    <n v="180"/>
    <x v="0"/>
  </r>
  <r>
    <x v="481"/>
    <n v="353"/>
    <x v="8"/>
  </r>
  <r>
    <x v="481"/>
    <n v="353"/>
    <x v="0"/>
  </r>
  <r>
    <x v="482"/>
    <n v="315"/>
    <x v="0"/>
  </r>
  <r>
    <x v="483"/>
    <n v="223"/>
    <x v="0"/>
  </r>
  <r>
    <x v="484"/>
    <n v="246"/>
    <x v="0"/>
  </r>
  <r>
    <x v="485"/>
    <n v="221"/>
    <x v="0"/>
  </r>
  <r>
    <x v="486"/>
    <n v="197"/>
    <x v="0"/>
  </r>
  <r>
    <x v="487"/>
    <n v="171"/>
    <x v="0"/>
  </r>
  <r>
    <x v="488"/>
    <n v="332"/>
    <x v="8"/>
  </r>
  <r>
    <x v="488"/>
    <n v="332"/>
    <x v="0"/>
  </r>
  <r>
    <x v="489"/>
    <n v="430"/>
    <x v="8"/>
  </r>
  <r>
    <x v="489"/>
    <n v="430"/>
    <x v="0"/>
  </r>
  <r>
    <x v="489"/>
    <n v="430"/>
    <x v="3"/>
  </r>
  <r>
    <x v="490"/>
    <n v="295"/>
    <x v="0"/>
  </r>
  <r>
    <x v="491"/>
    <n v="197"/>
    <x v="0"/>
  </r>
  <r>
    <x v="492"/>
    <n v="489"/>
    <x v="0"/>
  </r>
  <r>
    <x v="493"/>
    <n v="198"/>
    <x v="0"/>
  </r>
  <r>
    <x v="494"/>
    <n v="682"/>
    <x v="0"/>
  </r>
  <r>
    <x v="494"/>
    <n v="682"/>
    <x v="20"/>
  </r>
  <r>
    <x v="495"/>
    <n v="1164"/>
    <x v="5"/>
  </r>
  <r>
    <x v="495"/>
    <n v="1164"/>
    <x v="5"/>
  </r>
  <r>
    <x v="495"/>
    <n v="1164"/>
    <x v="0"/>
  </r>
  <r>
    <x v="496"/>
    <n v="309"/>
    <x v="0"/>
  </r>
  <r>
    <x v="497"/>
    <n v="483"/>
    <x v="0"/>
  </r>
  <r>
    <x v="498"/>
    <n v="299"/>
    <x v="0"/>
  </r>
  <r>
    <x v="499"/>
    <n v="349"/>
    <x v="0"/>
  </r>
  <r>
    <x v="500"/>
    <n v="199"/>
    <x v="0"/>
  </r>
  <r>
    <x v="501"/>
    <n v="318"/>
    <x v="0"/>
  </r>
  <r>
    <x v="502"/>
    <n v="201"/>
    <x v="0"/>
  </r>
  <r>
    <x v="503"/>
    <n v="197"/>
    <x v="0"/>
  </r>
  <r>
    <x v="504"/>
    <n v="201"/>
    <x v="0"/>
  </r>
  <r>
    <x v="505"/>
    <n v="214"/>
    <x v="0"/>
  </r>
  <r>
    <x v="506"/>
    <n v="390"/>
    <x v="8"/>
  </r>
  <r>
    <x v="506"/>
    <n v="390"/>
    <x v="0"/>
  </r>
  <r>
    <x v="506"/>
    <n v="390"/>
    <x v="3"/>
  </r>
  <r>
    <x v="507"/>
    <n v="171"/>
    <x v="0"/>
  </r>
  <r>
    <x v="508"/>
    <n v="359"/>
    <x v="8"/>
  </r>
  <r>
    <x v="508"/>
    <n v="359"/>
    <x v="0"/>
  </r>
  <r>
    <x v="509"/>
    <n v="223"/>
    <x v="0"/>
  </r>
  <r>
    <x v="510"/>
    <n v="220"/>
    <x v="0"/>
  </r>
  <r>
    <x v="511"/>
    <n v="344"/>
    <x v="0"/>
  </r>
  <r>
    <x v="512"/>
    <n v="304"/>
    <x v="0"/>
  </r>
  <r>
    <x v="513"/>
    <n v="439"/>
    <x v="0"/>
  </r>
  <r>
    <x v="514"/>
    <n v="182"/>
    <x v="0"/>
  </r>
  <r>
    <x v="515"/>
    <n v="217"/>
    <x v="0"/>
  </r>
  <r>
    <x v="516"/>
    <n v="341"/>
    <x v="0"/>
  </r>
  <r>
    <x v="517"/>
    <n v="357"/>
    <x v="0"/>
  </r>
  <r>
    <x v="518"/>
    <n v="352"/>
    <x v="0"/>
  </r>
  <r>
    <x v="519"/>
    <n v="201"/>
    <x v="0"/>
  </r>
  <r>
    <x v="520"/>
    <n v="336"/>
    <x v="8"/>
  </r>
  <r>
    <x v="520"/>
    <n v="336"/>
    <x v="0"/>
  </r>
  <r>
    <x v="521"/>
    <n v="221"/>
    <x v="0"/>
  </r>
  <r>
    <x v="522"/>
    <n v="201"/>
    <x v="0"/>
  </r>
  <r>
    <x v="523"/>
    <n v="174"/>
    <x v="0"/>
  </r>
  <r>
    <x v="524"/>
    <n v="357"/>
    <x v="8"/>
  </r>
  <r>
    <x v="524"/>
    <n v="357"/>
    <x v="0"/>
  </r>
  <r>
    <x v="525"/>
    <n v="120"/>
    <x v="0"/>
  </r>
  <r>
    <x v="526"/>
    <n v="171"/>
    <x v="0"/>
  </r>
  <r>
    <x v="527"/>
    <n v="148"/>
    <x v="0"/>
  </r>
  <r>
    <x v="528"/>
    <n v="198"/>
    <x v="0"/>
  </r>
  <r>
    <x v="529"/>
    <n v="489"/>
    <x v="0"/>
  </r>
  <r>
    <x v="530"/>
    <n v="537"/>
    <x v="0"/>
  </r>
  <r>
    <x v="531"/>
    <n v="314"/>
    <x v="0"/>
  </r>
  <r>
    <x v="532"/>
    <n v="358"/>
    <x v="8"/>
  </r>
  <r>
    <x v="532"/>
    <n v="358"/>
    <x v="0"/>
  </r>
  <r>
    <x v="533"/>
    <n v="320"/>
    <x v="0"/>
  </r>
  <r>
    <x v="534"/>
    <n v="358"/>
    <x v="8"/>
  </r>
  <r>
    <x v="534"/>
    <n v="358"/>
    <x v="0"/>
  </r>
  <r>
    <x v="535"/>
    <n v="1440"/>
    <x v="5"/>
  </r>
  <r>
    <x v="535"/>
    <n v="1440"/>
    <x v="5"/>
  </r>
  <r>
    <x v="535"/>
    <n v="1440"/>
    <x v="0"/>
  </r>
  <r>
    <x v="536"/>
    <n v="446"/>
    <x v="0"/>
  </r>
  <r>
    <x v="537"/>
    <n v="334"/>
    <x v="0"/>
  </r>
  <r>
    <x v="538"/>
    <n v="361"/>
    <x v="8"/>
  </r>
  <r>
    <x v="538"/>
    <n v="361"/>
    <x v="0"/>
  </r>
  <r>
    <x v="539"/>
    <n v="311"/>
    <x v="0"/>
  </r>
  <r>
    <x v="540"/>
    <n v="201"/>
    <x v="0"/>
  </r>
  <r>
    <x v="541"/>
    <n v="349"/>
    <x v="0"/>
  </r>
  <r>
    <x v="542"/>
    <n v="40"/>
    <x v="0"/>
  </r>
  <r>
    <x v="543"/>
    <n v="214"/>
    <x v="0"/>
  </r>
  <r>
    <x v="544"/>
    <n v="379"/>
    <x v="0"/>
  </r>
  <r>
    <x v="545"/>
    <n v="397"/>
    <x v="0"/>
  </r>
  <r>
    <x v="546"/>
    <n v="169"/>
    <x v="0"/>
  </r>
  <r>
    <x v="547"/>
    <n v="271"/>
    <x v="0"/>
  </r>
  <r>
    <x v="548"/>
    <n v="213"/>
    <x v="0"/>
  </r>
  <r>
    <x v="549"/>
    <n v="395"/>
    <x v="0"/>
  </r>
  <r>
    <x v="550"/>
    <n v="236"/>
    <x v="0"/>
  </r>
  <r>
    <x v="551"/>
    <n v="252"/>
    <x v="0"/>
  </r>
  <r>
    <x v="552"/>
    <n v="197"/>
    <x v="0"/>
  </r>
  <r>
    <x v="553"/>
    <n v="218"/>
    <x v="0"/>
  </r>
  <r>
    <x v="554"/>
    <n v="346"/>
    <x v="0"/>
  </r>
  <r>
    <x v="555"/>
    <n v="395"/>
    <x v="0"/>
  </r>
  <r>
    <x v="556"/>
    <n v="249"/>
    <x v="0"/>
  </r>
  <r>
    <x v="557"/>
    <n v="337"/>
    <x v="0"/>
  </r>
  <r>
    <x v="558"/>
    <n v="494"/>
    <x v="0"/>
  </r>
  <r>
    <x v="559"/>
    <n v="442"/>
    <x v="0"/>
  </r>
  <r>
    <x v="559"/>
    <n v="442"/>
    <x v="3"/>
  </r>
  <r>
    <x v="559"/>
    <n v="442"/>
    <x v="3"/>
  </r>
  <r>
    <x v="560"/>
    <n v="503"/>
    <x v="0"/>
  </r>
  <r>
    <x v="561"/>
    <n v="195"/>
    <x v="0"/>
  </r>
  <r>
    <x v="562"/>
    <n v="300"/>
    <x v="0"/>
  </r>
  <r>
    <x v="563"/>
    <n v="356"/>
    <x v="8"/>
  </r>
  <r>
    <x v="563"/>
    <n v="356"/>
    <x v="0"/>
  </r>
  <r>
    <x v="564"/>
    <n v="249"/>
    <x v="0"/>
  </r>
  <r>
    <x v="565"/>
    <n v="280"/>
    <x v="4"/>
  </r>
  <r>
    <x v="565"/>
    <n v="280"/>
    <x v="0"/>
  </r>
  <r>
    <x v="566"/>
    <n v="392"/>
    <x v="0"/>
  </r>
  <r>
    <x v="567"/>
    <n v="1185"/>
    <x v="5"/>
  </r>
  <r>
    <x v="567"/>
    <n v="1185"/>
    <x v="5"/>
  </r>
  <r>
    <x v="567"/>
    <n v="1185"/>
    <x v="0"/>
  </r>
  <r>
    <x v="568"/>
    <n v="1193"/>
    <x v="5"/>
  </r>
  <r>
    <x v="568"/>
    <n v="1193"/>
    <x v="5"/>
  </r>
  <r>
    <x v="568"/>
    <n v="1193"/>
    <x v="0"/>
  </r>
  <r>
    <x v="569"/>
    <n v="1031"/>
    <x v="5"/>
  </r>
  <r>
    <x v="569"/>
    <n v="1031"/>
    <x v="5"/>
  </r>
  <r>
    <x v="569"/>
    <n v="1031"/>
    <x v="0"/>
  </r>
  <r>
    <x v="570"/>
    <n v="1227"/>
    <x v="5"/>
  </r>
  <r>
    <x v="570"/>
    <n v="1227"/>
    <x v="5"/>
  </r>
  <r>
    <x v="570"/>
    <n v="1227"/>
    <x v="0"/>
  </r>
  <r>
    <x v="571"/>
    <n v="310"/>
    <x v="4"/>
  </r>
  <r>
    <x v="571"/>
    <n v="310"/>
    <x v="4"/>
  </r>
  <r>
    <x v="571"/>
    <n v="310"/>
    <x v="0"/>
  </r>
  <r>
    <x v="572"/>
    <n v="312"/>
    <x v="4"/>
  </r>
  <r>
    <x v="572"/>
    <n v="312"/>
    <x v="0"/>
  </r>
  <r>
    <x v="573"/>
    <n v="234"/>
    <x v="0"/>
  </r>
  <r>
    <x v="574"/>
    <n v="185"/>
    <x v="0"/>
  </r>
  <r>
    <x v="575"/>
    <n v="197"/>
    <x v="0"/>
  </r>
  <r>
    <x v="576"/>
    <n v="541"/>
    <x v="0"/>
  </r>
  <r>
    <x v="577"/>
    <n v="488"/>
    <x v="4"/>
  </r>
  <r>
    <x v="577"/>
    <n v="488"/>
    <x v="0"/>
  </r>
  <r>
    <x v="578"/>
    <n v="342"/>
    <x v="0"/>
  </r>
  <r>
    <x v="579"/>
    <n v="399"/>
    <x v="0"/>
  </r>
  <r>
    <x v="580"/>
    <n v="330"/>
    <x v="0"/>
  </r>
  <r>
    <x v="581"/>
    <n v="333"/>
    <x v="0"/>
  </r>
  <r>
    <x v="582"/>
    <n v="530"/>
    <x v="0"/>
  </r>
  <r>
    <x v="583"/>
    <n v="533"/>
    <x v="4"/>
  </r>
  <r>
    <x v="583"/>
    <n v="533"/>
    <x v="0"/>
  </r>
  <r>
    <x v="584"/>
    <n v="479"/>
    <x v="4"/>
  </r>
  <r>
    <x v="584"/>
    <n v="479"/>
    <x v="0"/>
  </r>
  <r>
    <x v="585"/>
    <n v="519"/>
    <x v="0"/>
  </r>
  <r>
    <x v="586"/>
    <n v="471"/>
    <x v="0"/>
  </r>
  <r>
    <x v="587"/>
    <n v="291"/>
    <x v="0"/>
  </r>
  <r>
    <x v="588"/>
    <n v="493"/>
    <x v="18"/>
  </r>
  <r>
    <x v="588"/>
    <n v="493"/>
    <x v="0"/>
  </r>
  <r>
    <x v="589"/>
    <n v="251"/>
    <x v="0"/>
  </r>
  <r>
    <x v="590"/>
    <n v="290"/>
    <x v="0"/>
  </r>
  <r>
    <x v="591"/>
    <n v="389"/>
    <x v="1"/>
  </r>
  <r>
    <x v="591"/>
    <n v="389"/>
    <x v="0"/>
  </r>
  <r>
    <x v="592"/>
    <n v="498"/>
    <x v="0"/>
  </r>
  <r>
    <x v="593"/>
    <n v="332"/>
    <x v="0"/>
  </r>
  <r>
    <x v="594"/>
    <n v="190"/>
    <x v="0"/>
  </r>
  <r>
    <x v="595"/>
    <n v="196"/>
    <x v="0"/>
  </r>
  <r>
    <x v="596"/>
    <n v="514"/>
    <x v="0"/>
  </r>
  <r>
    <x v="597"/>
    <n v="216"/>
    <x v="0"/>
  </r>
  <r>
    <x v="598"/>
    <n v="194"/>
    <x v="0"/>
  </r>
  <r>
    <x v="599"/>
    <n v="250"/>
    <x v="0"/>
  </r>
  <r>
    <x v="600"/>
    <n v="477"/>
    <x v="0"/>
  </r>
  <r>
    <x v="601"/>
    <n v="324"/>
    <x v="0"/>
  </r>
  <r>
    <x v="602"/>
    <n v="360"/>
    <x v="8"/>
  </r>
  <r>
    <x v="602"/>
    <n v="360"/>
    <x v="0"/>
  </r>
  <r>
    <x v="603"/>
    <n v="242"/>
    <x v="0"/>
  </r>
  <r>
    <x v="604"/>
    <n v="201"/>
    <x v="0"/>
  </r>
  <r>
    <x v="605"/>
    <n v="309"/>
    <x v="0"/>
  </r>
  <r>
    <x v="606"/>
    <n v="399"/>
    <x v="21"/>
  </r>
  <r>
    <x v="606"/>
    <n v="399"/>
    <x v="0"/>
  </r>
  <r>
    <x v="607"/>
    <n v="394"/>
    <x v="0"/>
  </r>
  <r>
    <x v="608"/>
    <n v="251"/>
    <x v="0"/>
  </r>
  <r>
    <x v="609"/>
    <n v="411"/>
    <x v="1"/>
  </r>
  <r>
    <x v="609"/>
    <n v="411"/>
    <x v="0"/>
  </r>
  <r>
    <x v="610"/>
    <n v="250"/>
    <x v="0"/>
  </r>
  <r>
    <x v="611"/>
    <n v="289"/>
    <x v="0"/>
  </r>
  <r>
    <x v="612"/>
    <n v="356"/>
    <x v="8"/>
  </r>
  <r>
    <x v="612"/>
    <n v="356"/>
    <x v="0"/>
  </r>
  <r>
    <x v="613"/>
    <n v="358"/>
    <x v="8"/>
  </r>
  <r>
    <x v="613"/>
    <n v="358"/>
    <x v="0"/>
  </r>
  <r>
    <x v="614"/>
    <n v="326"/>
    <x v="0"/>
  </r>
  <r>
    <x v="615"/>
    <n v="1625"/>
    <x v="0"/>
  </r>
  <r>
    <x v="616"/>
    <n v="215"/>
    <x v="0"/>
  </r>
  <r>
    <x v="617"/>
    <n v="189"/>
    <x v="0"/>
  </r>
  <r>
    <x v="618"/>
    <n v="381"/>
    <x v="0"/>
  </r>
  <r>
    <x v="619"/>
    <n v="554"/>
    <x v="0"/>
  </r>
  <r>
    <x v="620"/>
    <n v="378"/>
    <x v="0"/>
  </r>
  <r>
    <x v="621"/>
    <n v="378"/>
    <x v="0"/>
  </r>
  <r>
    <x v="622"/>
    <n v="378"/>
    <x v="0"/>
  </r>
  <r>
    <x v="623"/>
    <n v="378"/>
    <x v="0"/>
  </r>
  <r>
    <x v="624"/>
    <n v="201"/>
    <x v="0"/>
  </r>
  <r>
    <x v="625"/>
    <n v="364"/>
    <x v="0"/>
  </r>
  <r>
    <x v="626"/>
    <n v="224"/>
    <x v="0"/>
  </r>
  <r>
    <x v="627"/>
    <n v="154"/>
    <x v="0"/>
  </r>
  <r>
    <x v="628"/>
    <n v="363"/>
    <x v="8"/>
  </r>
  <r>
    <x v="628"/>
    <n v="363"/>
    <x v="0"/>
  </r>
  <r>
    <x v="629"/>
    <n v="171"/>
    <x v="0"/>
  </r>
  <r>
    <x v="630"/>
    <n v="179"/>
    <x v="0"/>
  </r>
  <r>
    <x v="631"/>
    <n v="196"/>
    <x v="0"/>
  </r>
  <r>
    <x v="632"/>
    <n v="199"/>
    <x v="0"/>
  </r>
  <r>
    <x v="633"/>
    <n v="171"/>
    <x v="0"/>
  </r>
  <r>
    <x v="634"/>
    <n v="171"/>
    <x v="0"/>
  </r>
  <r>
    <x v="635"/>
    <n v="329"/>
    <x v="0"/>
  </r>
  <r>
    <x v="636"/>
    <n v="323"/>
    <x v="0"/>
  </r>
  <r>
    <x v="637"/>
    <n v="301"/>
    <x v="0"/>
  </r>
  <r>
    <x v="638"/>
    <n v="247"/>
    <x v="0"/>
  </r>
  <r>
    <x v="639"/>
    <n v="275"/>
    <x v="0"/>
  </r>
  <r>
    <x v="640"/>
    <n v="310"/>
    <x v="0"/>
  </r>
  <r>
    <x v="641"/>
    <n v="482"/>
    <x v="0"/>
  </r>
  <r>
    <x v="642"/>
    <n v="485"/>
    <x v="0"/>
  </r>
  <r>
    <x v="643"/>
    <n v="307"/>
    <x v="0"/>
  </r>
  <r>
    <x v="644"/>
    <n v="207"/>
    <x v="0"/>
  </r>
  <r>
    <x v="645"/>
    <n v="197"/>
    <x v="0"/>
  </r>
  <r>
    <x v="646"/>
    <n v="335"/>
    <x v="0"/>
  </r>
  <r>
    <x v="647"/>
    <n v="258"/>
    <x v="0"/>
  </r>
  <r>
    <x v="648"/>
    <n v="226"/>
    <x v="0"/>
  </r>
  <r>
    <x v="649"/>
    <n v="254"/>
    <x v="0"/>
  </r>
  <r>
    <x v="650"/>
    <n v="300"/>
    <x v="0"/>
  </r>
  <r>
    <x v="651"/>
    <n v="201"/>
    <x v="0"/>
  </r>
  <r>
    <x v="652"/>
    <n v="334"/>
    <x v="0"/>
  </r>
  <r>
    <x v="653"/>
    <n v="200"/>
    <x v="0"/>
  </r>
  <r>
    <x v="654"/>
    <n v="377"/>
    <x v="8"/>
  </r>
  <r>
    <x v="654"/>
    <n v="377"/>
    <x v="0"/>
  </r>
  <r>
    <x v="655"/>
    <n v="210"/>
    <x v="0"/>
  </r>
  <r>
    <x v="656"/>
    <n v="169"/>
    <x v="0"/>
  </r>
  <r>
    <x v="657"/>
    <n v="336"/>
    <x v="0"/>
  </r>
  <r>
    <x v="658"/>
    <n v="171"/>
    <x v="0"/>
  </r>
  <r>
    <x v="659"/>
    <n v="171"/>
    <x v="0"/>
  </r>
  <r>
    <x v="660"/>
    <n v="336"/>
    <x v="0"/>
  </r>
  <r>
    <x v="661"/>
    <n v="324"/>
    <x v="0"/>
  </r>
  <r>
    <x v="662"/>
    <n v="201"/>
    <x v="0"/>
  </r>
  <r>
    <x v="663"/>
    <n v="358"/>
    <x v="8"/>
  </r>
  <r>
    <x v="663"/>
    <n v="358"/>
    <x v="0"/>
  </r>
  <r>
    <x v="664"/>
    <n v="419"/>
    <x v="0"/>
  </r>
  <r>
    <x v="665"/>
    <n v="300"/>
    <x v="0"/>
  </r>
  <r>
    <x v="666"/>
    <n v="364"/>
    <x v="8"/>
  </r>
  <r>
    <x v="666"/>
    <n v="364"/>
    <x v="0"/>
  </r>
  <r>
    <x v="667"/>
    <n v="359"/>
    <x v="8"/>
  </r>
  <r>
    <x v="667"/>
    <n v="359"/>
    <x v="0"/>
  </r>
  <r>
    <x v="668"/>
    <n v="363"/>
    <x v="8"/>
  </r>
  <r>
    <x v="668"/>
    <n v="363"/>
    <x v="0"/>
  </r>
  <r>
    <x v="669"/>
    <n v="319"/>
    <x v="0"/>
  </r>
  <r>
    <x v="670"/>
    <n v="404"/>
    <x v="21"/>
  </r>
  <r>
    <x v="670"/>
    <n v="404"/>
    <x v="0"/>
  </r>
  <r>
    <x v="671"/>
    <n v="248"/>
    <x v="0"/>
  </r>
  <r>
    <x v="672"/>
    <n v="391"/>
    <x v="1"/>
  </r>
  <r>
    <x v="672"/>
    <n v="391"/>
    <x v="0"/>
  </r>
  <r>
    <x v="673"/>
    <n v="296"/>
    <x v="0"/>
  </r>
  <r>
    <x v="674"/>
    <n v="201"/>
    <x v="0"/>
  </r>
  <r>
    <x v="675"/>
    <n v="306"/>
    <x v="0"/>
  </r>
  <r>
    <x v="676"/>
    <n v="329"/>
    <x v="0"/>
  </r>
  <r>
    <x v="677"/>
    <n v="201"/>
    <x v="0"/>
  </r>
  <r>
    <x v="678"/>
    <n v="279"/>
    <x v="0"/>
  </r>
  <r>
    <x v="679"/>
    <n v="201"/>
    <x v="0"/>
  </r>
  <r>
    <x v="680"/>
    <n v="201"/>
    <x v="0"/>
  </r>
  <r>
    <x v="681"/>
    <n v="365"/>
    <x v="0"/>
  </r>
  <r>
    <x v="682"/>
    <n v="320"/>
    <x v="0"/>
  </r>
  <r>
    <x v="683"/>
    <n v="348"/>
    <x v="0"/>
  </r>
  <r>
    <x v="684"/>
    <n v="379"/>
    <x v="0"/>
  </r>
  <r>
    <x v="685"/>
    <n v="311"/>
    <x v="0"/>
  </r>
  <r>
    <x v="686"/>
    <n v="311"/>
    <x v="0"/>
  </r>
  <r>
    <x v="687"/>
    <n v="359"/>
    <x v="8"/>
  </r>
  <r>
    <x v="687"/>
    <n v="359"/>
    <x v="0"/>
  </r>
  <r>
    <x v="688"/>
    <n v="316"/>
    <x v="0"/>
  </r>
  <r>
    <x v="689"/>
    <n v="201"/>
    <x v="0"/>
  </r>
  <r>
    <x v="690"/>
    <n v="359"/>
    <x v="0"/>
  </r>
  <r>
    <x v="691"/>
    <n v="380"/>
    <x v="0"/>
  </r>
  <r>
    <x v="692"/>
    <n v="331"/>
    <x v="0"/>
  </r>
  <r>
    <x v="693"/>
    <n v="377"/>
    <x v="8"/>
  </r>
  <r>
    <x v="693"/>
    <n v="377"/>
    <x v="0"/>
  </r>
  <r>
    <x v="694"/>
    <n v="371"/>
    <x v="8"/>
  </r>
  <r>
    <x v="694"/>
    <n v="371"/>
    <x v="0"/>
  </r>
  <r>
    <x v="695"/>
    <n v="255"/>
    <x v="0"/>
  </r>
  <r>
    <x v="696"/>
    <n v="188"/>
    <x v="0"/>
  </r>
  <r>
    <x v="697"/>
    <n v="319"/>
    <x v="0"/>
  </r>
  <r>
    <x v="698"/>
    <n v="363"/>
    <x v="8"/>
  </r>
  <r>
    <x v="698"/>
    <n v="363"/>
    <x v="0"/>
  </r>
  <r>
    <x v="699"/>
    <n v="378"/>
    <x v="8"/>
  </r>
  <r>
    <x v="699"/>
    <n v="378"/>
    <x v="0"/>
  </r>
  <r>
    <x v="700"/>
    <n v="201"/>
    <x v="0"/>
  </r>
  <r>
    <x v="701"/>
    <n v="201"/>
    <x v="0"/>
  </r>
  <r>
    <x v="702"/>
    <n v="307"/>
    <x v="0"/>
  </r>
  <r>
    <x v="703"/>
    <n v="332"/>
    <x v="8"/>
  </r>
  <r>
    <x v="703"/>
    <n v="332"/>
    <x v="0"/>
  </r>
  <r>
    <x v="704"/>
    <n v="321"/>
    <x v="0"/>
  </r>
  <r>
    <x v="705"/>
    <n v="226"/>
    <x v="0"/>
  </r>
  <r>
    <x v="706"/>
    <n v="240"/>
    <x v="0"/>
  </r>
  <r>
    <x v="707"/>
    <n v="233"/>
    <x v="0"/>
  </r>
  <r>
    <x v="708"/>
    <n v="357"/>
    <x v="8"/>
  </r>
  <r>
    <x v="708"/>
    <n v="357"/>
    <x v="0"/>
  </r>
  <r>
    <x v="709"/>
    <n v="294"/>
    <x v="0"/>
  </r>
  <r>
    <x v="710"/>
    <n v="233"/>
    <x v="0"/>
  </r>
  <r>
    <x v="711"/>
    <n v="183"/>
    <x v="0"/>
  </r>
  <r>
    <x v="712"/>
    <n v="521"/>
    <x v="0"/>
  </r>
  <r>
    <x v="713"/>
    <n v="385"/>
    <x v="1"/>
  </r>
  <r>
    <x v="713"/>
    <n v="385"/>
    <x v="0"/>
  </r>
  <r>
    <x v="714"/>
    <n v="248"/>
    <x v="0"/>
  </r>
  <r>
    <x v="715"/>
    <n v="303"/>
    <x v="0"/>
  </r>
  <r>
    <x v="716"/>
    <n v="185"/>
    <x v="0"/>
  </r>
  <r>
    <x v="717"/>
    <n v="186"/>
    <x v="0"/>
  </r>
  <r>
    <x v="718"/>
    <n v="260"/>
    <x v="0"/>
  </r>
  <r>
    <x v="719"/>
    <n v="258"/>
    <x v="0"/>
  </r>
  <r>
    <x v="720"/>
    <n v="186"/>
    <x v="0"/>
  </r>
  <r>
    <x v="721"/>
    <n v="381"/>
    <x v="1"/>
  </r>
  <r>
    <x v="721"/>
    <n v="381"/>
    <x v="0"/>
  </r>
  <r>
    <x v="722"/>
    <n v="185"/>
    <x v="0"/>
  </r>
  <r>
    <x v="723"/>
    <n v="381"/>
    <x v="1"/>
  </r>
  <r>
    <x v="723"/>
    <n v="381"/>
    <x v="0"/>
  </r>
  <r>
    <x v="724"/>
    <n v="391"/>
    <x v="1"/>
  </r>
  <r>
    <x v="724"/>
    <n v="391"/>
    <x v="0"/>
  </r>
  <r>
    <x v="725"/>
    <n v="297"/>
    <x v="0"/>
  </r>
  <r>
    <x v="726"/>
    <n v="246"/>
    <x v="0"/>
  </r>
  <r>
    <x v="727"/>
    <n v="375"/>
    <x v="8"/>
  </r>
  <r>
    <x v="727"/>
    <n v="375"/>
    <x v="0"/>
  </r>
  <r>
    <x v="728"/>
    <n v="226"/>
    <x v="0"/>
  </r>
  <r>
    <x v="729"/>
    <n v="221"/>
    <x v="0"/>
  </r>
  <r>
    <x v="730"/>
    <n v="194"/>
    <x v="0"/>
  </r>
  <r>
    <x v="731"/>
    <n v="210"/>
    <x v="0"/>
  </r>
  <r>
    <x v="732"/>
    <n v="172"/>
    <x v="0"/>
  </r>
  <r>
    <x v="733"/>
    <n v="226"/>
    <x v="0"/>
  </r>
  <r>
    <x v="734"/>
    <n v="192"/>
    <x v="0"/>
  </r>
  <r>
    <x v="735"/>
    <n v="557"/>
    <x v="0"/>
  </r>
  <r>
    <x v="736"/>
    <n v="199"/>
    <x v="0"/>
  </r>
  <r>
    <x v="737"/>
    <n v="204"/>
    <x v="0"/>
  </r>
  <r>
    <x v="738"/>
    <n v="476"/>
    <x v="0"/>
  </r>
  <r>
    <x v="739"/>
    <n v="532"/>
    <x v="8"/>
  </r>
  <r>
    <x v="739"/>
    <n v="532"/>
    <x v="0"/>
  </r>
  <r>
    <x v="740"/>
    <n v="1323"/>
    <x v="8"/>
  </r>
  <r>
    <x v="740"/>
    <n v="1323"/>
    <x v="8"/>
  </r>
  <r>
    <x v="740"/>
    <n v="1323"/>
    <x v="22"/>
  </r>
  <r>
    <x v="740"/>
    <n v="1323"/>
    <x v="23"/>
  </r>
  <r>
    <x v="740"/>
    <n v="1323"/>
    <x v="24"/>
  </r>
  <r>
    <x v="740"/>
    <n v="1323"/>
    <x v="0"/>
  </r>
  <r>
    <x v="741"/>
    <n v="206"/>
    <x v="0"/>
  </r>
  <r>
    <x v="742"/>
    <n v="378"/>
    <x v="1"/>
  </r>
  <r>
    <x v="742"/>
    <n v="378"/>
    <x v="0"/>
  </r>
  <r>
    <x v="743"/>
    <n v="308"/>
    <x v="0"/>
  </r>
  <r>
    <x v="744"/>
    <n v="383"/>
    <x v="0"/>
  </r>
  <r>
    <x v="745"/>
    <n v="215"/>
    <x v="0"/>
  </r>
  <r>
    <x v="746"/>
    <n v="216"/>
    <x v="0"/>
  </r>
  <r>
    <x v="747"/>
    <n v="386"/>
    <x v="0"/>
  </r>
  <r>
    <x v="747"/>
    <n v="386"/>
    <x v="20"/>
  </r>
  <r>
    <x v="748"/>
    <n v="1244"/>
    <x v="5"/>
  </r>
  <r>
    <x v="748"/>
    <n v="1244"/>
    <x v="5"/>
  </r>
  <r>
    <x v="748"/>
    <n v="1244"/>
    <x v="0"/>
  </r>
  <r>
    <x v="749"/>
    <n v="300"/>
    <x v="0"/>
  </r>
  <r>
    <x v="750"/>
    <n v="327"/>
    <x v="0"/>
  </r>
  <r>
    <x v="751"/>
    <n v="161"/>
    <x v="0"/>
  </r>
  <r>
    <x v="752"/>
    <n v="1227"/>
    <x v="5"/>
  </r>
  <r>
    <x v="752"/>
    <n v="1227"/>
    <x v="5"/>
  </r>
  <r>
    <x v="752"/>
    <n v="1227"/>
    <x v="0"/>
  </r>
  <r>
    <x v="753"/>
    <n v="317"/>
    <x v="0"/>
  </r>
  <r>
    <x v="754"/>
    <n v="304"/>
    <x v="0"/>
  </r>
  <r>
    <x v="755"/>
    <n v="248"/>
    <x v="0"/>
  </r>
  <r>
    <x v="756"/>
    <n v="1230"/>
    <x v="5"/>
  </r>
  <r>
    <x v="756"/>
    <n v="1230"/>
    <x v="5"/>
  </r>
  <r>
    <x v="756"/>
    <n v="1230"/>
    <x v="0"/>
  </r>
  <r>
    <x v="757"/>
    <n v="515"/>
    <x v="0"/>
  </r>
  <r>
    <x v="758"/>
    <n v="216"/>
    <x v="0"/>
  </r>
  <r>
    <x v="759"/>
    <n v="471"/>
    <x v="8"/>
  </r>
  <r>
    <x v="759"/>
    <n v="471"/>
    <x v="0"/>
  </r>
  <r>
    <x v="760"/>
    <n v="242"/>
    <x v="0"/>
  </r>
  <r>
    <x v="761"/>
    <n v="256"/>
    <x v="0"/>
  </r>
  <r>
    <x v="762"/>
    <n v="381"/>
    <x v="1"/>
  </r>
  <r>
    <x v="762"/>
    <n v="381"/>
    <x v="0"/>
  </r>
  <r>
    <x v="763"/>
    <n v="449"/>
    <x v="0"/>
  </r>
  <r>
    <x v="763"/>
    <n v="449"/>
    <x v="3"/>
  </r>
  <r>
    <x v="763"/>
    <n v="449"/>
    <x v="3"/>
  </r>
  <r>
    <x v="764"/>
    <n v="243"/>
    <x v="0"/>
  </r>
  <r>
    <x v="765"/>
    <n v="224"/>
    <x v="0"/>
  </r>
  <r>
    <x v="766"/>
    <n v="571"/>
    <x v="0"/>
  </r>
  <r>
    <x v="767"/>
    <n v="337"/>
    <x v="0"/>
  </r>
  <r>
    <x v="768"/>
    <n v="747"/>
    <x v="0"/>
  </r>
  <r>
    <x v="768"/>
    <n v="747"/>
    <x v="25"/>
  </r>
  <r>
    <x v="768"/>
    <n v="747"/>
    <x v="25"/>
  </r>
  <r>
    <x v="769"/>
    <n v="281"/>
    <x v="0"/>
  </r>
  <r>
    <x v="770"/>
    <n v="186"/>
    <x v="0"/>
  </r>
  <r>
    <x v="771"/>
    <n v="387"/>
    <x v="1"/>
  </r>
  <r>
    <x v="771"/>
    <n v="387"/>
    <x v="0"/>
  </r>
  <r>
    <x v="772"/>
    <n v="174"/>
    <x v="0"/>
  </r>
  <r>
    <x v="773"/>
    <n v="172"/>
    <x v="0"/>
  </r>
  <r>
    <x v="774"/>
    <n v="225"/>
    <x v="0"/>
  </r>
  <r>
    <x v="775"/>
    <n v="244"/>
    <x v="6"/>
  </r>
  <r>
    <x v="775"/>
    <n v="244"/>
    <x v="0"/>
  </r>
  <r>
    <x v="776"/>
    <n v="215"/>
    <x v="0"/>
  </r>
  <r>
    <x v="777"/>
    <n v="380"/>
    <x v="0"/>
  </r>
  <r>
    <x v="778"/>
    <n v="163"/>
    <x v="0"/>
  </r>
  <r>
    <x v="779"/>
    <n v="442"/>
    <x v="0"/>
  </r>
  <r>
    <x v="780"/>
    <n v="117"/>
    <x v="0"/>
  </r>
  <r>
    <x v="781"/>
    <n v="185"/>
    <x v="0"/>
  </r>
  <r>
    <x v="782"/>
    <n v="261"/>
    <x v="0"/>
  </r>
  <r>
    <x v="783"/>
    <n v="185"/>
    <x v="0"/>
  </r>
  <r>
    <x v="784"/>
    <n v="188"/>
    <x v="0"/>
  </r>
  <r>
    <x v="785"/>
    <n v="259"/>
    <x v="0"/>
  </r>
  <r>
    <x v="786"/>
    <n v="269"/>
    <x v="0"/>
  </r>
  <r>
    <x v="787"/>
    <n v="193"/>
    <x v="0"/>
  </r>
  <r>
    <x v="788"/>
    <n v="381"/>
    <x v="1"/>
  </r>
  <r>
    <x v="788"/>
    <n v="381"/>
    <x v="0"/>
  </r>
  <r>
    <x v="789"/>
    <n v="221"/>
    <x v="0"/>
  </r>
  <r>
    <x v="790"/>
    <n v="197"/>
    <x v="0"/>
  </r>
  <r>
    <x v="791"/>
    <n v="196"/>
    <x v="0"/>
  </r>
  <r>
    <x v="792"/>
    <n v="355"/>
    <x v="8"/>
  </r>
  <r>
    <x v="792"/>
    <n v="355"/>
    <x v="0"/>
  </r>
  <r>
    <x v="793"/>
    <n v="448"/>
    <x v="0"/>
  </r>
  <r>
    <x v="793"/>
    <n v="448"/>
    <x v="3"/>
  </r>
  <r>
    <x v="793"/>
    <n v="448"/>
    <x v="3"/>
  </r>
  <r>
    <x v="794"/>
    <n v="452"/>
    <x v="0"/>
  </r>
  <r>
    <x v="794"/>
    <n v="452"/>
    <x v="3"/>
  </r>
  <r>
    <x v="794"/>
    <n v="452"/>
    <x v="3"/>
  </r>
  <r>
    <x v="795"/>
    <n v="447"/>
    <x v="4"/>
  </r>
  <r>
    <x v="795"/>
    <n v="447"/>
    <x v="0"/>
  </r>
  <r>
    <x v="795"/>
    <n v="447"/>
    <x v="3"/>
  </r>
  <r>
    <x v="795"/>
    <n v="447"/>
    <x v="3"/>
  </r>
  <r>
    <x v="796"/>
    <n v="201"/>
    <x v="0"/>
  </r>
  <r>
    <x v="797"/>
    <n v="359"/>
    <x v="0"/>
  </r>
  <r>
    <x v="798"/>
    <n v="244"/>
    <x v="0"/>
  </r>
  <r>
    <x v="799"/>
    <n v="291"/>
    <x v="0"/>
  </r>
  <r>
    <x v="800"/>
    <n v="222"/>
    <x v="0"/>
  </r>
  <r>
    <x v="801"/>
    <n v="319"/>
    <x v="8"/>
  </r>
  <r>
    <x v="801"/>
    <n v="319"/>
    <x v="0"/>
  </r>
  <r>
    <x v="802"/>
    <n v="261"/>
    <x v="4"/>
  </r>
  <r>
    <x v="802"/>
    <n v="261"/>
    <x v="0"/>
  </r>
  <r>
    <x v="803"/>
    <n v="329"/>
    <x v="0"/>
  </r>
  <r>
    <x v="804"/>
    <n v="201"/>
    <x v="0"/>
  </r>
  <r>
    <x v="805"/>
    <n v="383"/>
    <x v="1"/>
  </r>
  <r>
    <x v="805"/>
    <n v="383"/>
    <x v="0"/>
  </r>
  <r>
    <x v="806"/>
    <n v="205"/>
    <x v="0"/>
  </r>
  <r>
    <x v="807"/>
    <n v="185"/>
    <x v="0"/>
  </r>
  <r>
    <x v="808"/>
    <n v="204"/>
    <x v="0"/>
  </r>
  <r>
    <x v="809"/>
    <n v="210"/>
    <x v="0"/>
  </r>
  <r>
    <x v="810"/>
    <n v="386"/>
    <x v="1"/>
  </r>
  <r>
    <x v="810"/>
    <n v="386"/>
    <x v="0"/>
  </r>
  <r>
    <x v="811"/>
    <n v="272"/>
    <x v="0"/>
  </r>
  <r>
    <x v="812"/>
    <n v="226"/>
    <x v="0"/>
  </r>
  <r>
    <x v="813"/>
    <n v="358"/>
    <x v="8"/>
  </r>
  <r>
    <x v="813"/>
    <n v="358"/>
    <x v="0"/>
  </r>
  <r>
    <x v="814"/>
    <n v="199"/>
    <x v="0"/>
  </r>
  <r>
    <x v="815"/>
    <n v="244"/>
    <x v="0"/>
  </r>
  <r>
    <x v="816"/>
    <n v="298"/>
    <x v="0"/>
  </r>
  <r>
    <x v="817"/>
    <n v="206"/>
    <x v="0"/>
  </r>
  <r>
    <x v="818"/>
    <n v="390"/>
    <x v="1"/>
  </r>
  <r>
    <x v="818"/>
    <n v="390"/>
    <x v="0"/>
  </r>
  <r>
    <x v="819"/>
    <n v="305"/>
    <x v="0"/>
  </r>
  <r>
    <x v="820"/>
    <n v="385"/>
    <x v="1"/>
  </r>
  <r>
    <x v="820"/>
    <n v="385"/>
    <x v="0"/>
  </r>
  <r>
    <x v="821"/>
    <n v="211"/>
    <x v="0"/>
  </r>
  <r>
    <x v="822"/>
    <n v="1865"/>
    <x v="5"/>
  </r>
  <r>
    <x v="822"/>
    <n v="1865"/>
    <x v="5"/>
  </r>
  <r>
    <x v="822"/>
    <n v="1865"/>
    <x v="0"/>
  </r>
  <r>
    <x v="822"/>
    <n v="1865"/>
    <x v="26"/>
  </r>
  <r>
    <x v="823"/>
    <n v="356"/>
    <x v="0"/>
  </r>
  <r>
    <x v="824"/>
    <n v="302"/>
    <x v="0"/>
  </r>
  <r>
    <x v="825"/>
    <n v="406"/>
    <x v="0"/>
  </r>
  <r>
    <x v="826"/>
    <n v="258"/>
    <x v="0"/>
  </r>
  <r>
    <x v="827"/>
    <n v="426"/>
    <x v="0"/>
  </r>
  <r>
    <x v="828"/>
    <n v="160"/>
    <x v="0"/>
  </r>
  <r>
    <x v="829"/>
    <n v="204"/>
    <x v="0"/>
  </r>
  <r>
    <x v="830"/>
    <n v="276"/>
    <x v="0"/>
  </r>
  <r>
    <x v="831"/>
    <n v="187"/>
    <x v="0"/>
  </r>
  <r>
    <x v="832"/>
    <n v="473"/>
    <x v="0"/>
  </r>
  <r>
    <x v="833"/>
    <n v="250"/>
    <x v="0"/>
  </r>
  <r>
    <x v="834"/>
    <n v="198"/>
    <x v="0"/>
  </r>
  <r>
    <x v="835"/>
    <n v="494"/>
    <x v="0"/>
  </r>
  <r>
    <x v="836"/>
    <n v="248"/>
    <x v="0"/>
  </r>
  <r>
    <x v="837"/>
    <n v="385"/>
    <x v="1"/>
  </r>
  <r>
    <x v="837"/>
    <n v="385"/>
    <x v="0"/>
  </r>
  <r>
    <x v="838"/>
    <n v="276"/>
    <x v="0"/>
  </r>
  <r>
    <x v="839"/>
    <n v="381"/>
    <x v="1"/>
  </r>
  <r>
    <x v="839"/>
    <n v="381"/>
    <x v="0"/>
  </r>
  <r>
    <x v="840"/>
    <n v="301"/>
    <x v="0"/>
  </r>
  <r>
    <x v="841"/>
    <n v="266"/>
    <x v="0"/>
  </r>
  <r>
    <x v="842"/>
    <n v="242"/>
    <x v="0"/>
  </r>
  <r>
    <x v="843"/>
    <n v="297"/>
    <x v="0"/>
  </r>
  <r>
    <x v="844"/>
    <n v="491"/>
    <x v="8"/>
  </r>
  <r>
    <x v="844"/>
    <n v="491"/>
    <x v="0"/>
  </r>
  <r>
    <x v="844"/>
    <n v="491"/>
    <x v="25"/>
  </r>
  <r>
    <x v="845"/>
    <n v="489"/>
    <x v="0"/>
  </r>
  <r>
    <x v="846"/>
    <n v="526"/>
    <x v="4"/>
  </r>
  <r>
    <x v="846"/>
    <n v="526"/>
    <x v="0"/>
  </r>
  <r>
    <x v="847"/>
    <n v="201"/>
    <x v="0"/>
  </r>
  <r>
    <x v="848"/>
    <n v="285"/>
    <x v="0"/>
  </r>
  <r>
    <x v="849"/>
    <n v="356"/>
    <x v="0"/>
  </r>
  <r>
    <x v="850"/>
    <n v="266"/>
    <x v="0"/>
  </r>
  <r>
    <x v="851"/>
    <n v="360"/>
    <x v="8"/>
  </r>
  <r>
    <x v="851"/>
    <n v="360"/>
    <x v="0"/>
  </r>
  <r>
    <x v="852"/>
    <n v="473"/>
    <x v="0"/>
  </r>
  <r>
    <x v="853"/>
    <n v="483"/>
    <x v="0"/>
  </r>
  <r>
    <x v="854"/>
    <n v="203"/>
    <x v="0"/>
  </r>
  <r>
    <x v="855"/>
    <n v="398"/>
    <x v="1"/>
  </r>
  <r>
    <x v="855"/>
    <n v="398"/>
    <x v="0"/>
  </r>
  <r>
    <x v="856"/>
    <n v="294"/>
    <x v="0"/>
  </r>
  <r>
    <x v="857"/>
    <n v="216"/>
    <x v="0"/>
  </r>
  <r>
    <x v="858"/>
    <n v="459"/>
    <x v="0"/>
  </r>
  <r>
    <x v="858"/>
    <n v="459"/>
    <x v="3"/>
  </r>
  <r>
    <x v="859"/>
    <n v="187"/>
    <x v="0"/>
  </r>
  <r>
    <x v="860"/>
    <n v="266"/>
    <x v="0"/>
  </r>
  <r>
    <x v="861"/>
    <n v="113"/>
    <x v="0"/>
  </r>
  <r>
    <x v="862"/>
    <n v="298"/>
    <x v="0"/>
  </r>
  <r>
    <x v="863"/>
    <n v="164"/>
    <x v="0"/>
  </r>
  <r>
    <x v="864"/>
    <n v="295"/>
    <x v="0"/>
  </r>
  <r>
    <x v="865"/>
    <n v="276"/>
    <x v="0"/>
  </r>
  <r>
    <x v="866"/>
    <n v="197"/>
    <x v="0"/>
  </r>
  <r>
    <x v="867"/>
    <n v="471"/>
    <x v="0"/>
  </r>
  <r>
    <x v="868"/>
    <n v="219"/>
    <x v="0"/>
  </r>
  <r>
    <x v="869"/>
    <n v="192"/>
    <x v="0"/>
  </r>
  <r>
    <x v="870"/>
    <n v="495"/>
    <x v="0"/>
  </r>
  <r>
    <x v="871"/>
    <n v="392"/>
    <x v="0"/>
  </r>
  <r>
    <x v="872"/>
    <n v="340"/>
    <x v="0"/>
  </r>
  <r>
    <x v="873"/>
    <n v="307"/>
    <x v="0"/>
  </r>
  <r>
    <x v="874"/>
    <n v="293"/>
    <x v="0"/>
  </r>
  <r>
    <x v="875"/>
    <n v="215"/>
    <x v="0"/>
  </r>
  <r>
    <x v="876"/>
    <n v="251"/>
    <x v="0"/>
  </r>
  <r>
    <x v="877"/>
    <n v="296"/>
    <x v="0"/>
  </r>
  <r>
    <x v="878"/>
    <n v="210"/>
    <x v="0"/>
  </r>
  <r>
    <x v="879"/>
    <n v="203"/>
    <x v="0"/>
  </r>
  <r>
    <x v="880"/>
    <n v="276"/>
    <x v="0"/>
  </r>
  <r>
    <x v="881"/>
    <n v="477"/>
    <x v="0"/>
  </r>
  <r>
    <x v="882"/>
    <n v="405"/>
    <x v="0"/>
  </r>
  <r>
    <x v="883"/>
    <n v="171"/>
    <x v="0"/>
  </r>
  <r>
    <x v="884"/>
    <n v="360"/>
    <x v="8"/>
  </r>
  <r>
    <x v="884"/>
    <n v="360"/>
    <x v="0"/>
  </r>
  <r>
    <x v="885"/>
    <n v="196"/>
    <x v="0"/>
  </r>
  <r>
    <x v="886"/>
    <n v="196"/>
    <x v="0"/>
  </r>
  <r>
    <x v="887"/>
    <n v="347"/>
    <x v="0"/>
  </r>
  <r>
    <x v="888"/>
    <n v="171"/>
    <x v="0"/>
  </r>
  <r>
    <x v="889"/>
    <n v="426"/>
    <x v="1"/>
  </r>
  <r>
    <x v="889"/>
    <n v="426"/>
    <x v="0"/>
  </r>
  <r>
    <x v="890"/>
    <n v="209"/>
    <x v="0"/>
  </r>
  <r>
    <x v="891"/>
    <n v="390"/>
    <x v="0"/>
  </r>
  <r>
    <x v="892"/>
    <n v="386"/>
    <x v="0"/>
  </r>
  <r>
    <x v="893"/>
    <n v="210"/>
    <x v="0"/>
  </r>
  <r>
    <x v="894"/>
    <n v="369"/>
    <x v="1"/>
  </r>
  <r>
    <x v="894"/>
    <n v="369"/>
    <x v="0"/>
  </r>
  <r>
    <x v="895"/>
    <n v="294"/>
    <x v="0"/>
  </r>
  <r>
    <x v="896"/>
    <n v="230"/>
    <x v="0"/>
  </r>
  <r>
    <x v="897"/>
    <n v="233"/>
    <x v="0"/>
  </r>
  <r>
    <x v="898"/>
    <n v="337"/>
    <x v="0"/>
  </r>
  <r>
    <x v="899"/>
    <n v="397"/>
    <x v="0"/>
  </r>
  <r>
    <x v="900"/>
    <n v="549"/>
    <x v="0"/>
  </r>
  <r>
    <x v="901"/>
    <n v="862"/>
    <x v="5"/>
  </r>
  <r>
    <x v="901"/>
    <n v="862"/>
    <x v="5"/>
  </r>
  <r>
    <x v="901"/>
    <n v="862"/>
    <x v="5"/>
  </r>
  <r>
    <x v="901"/>
    <n v="862"/>
    <x v="0"/>
  </r>
  <r>
    <x v="902"/>
    <n v="668"/>
    <x v="5"/>
  </r>
  <r>
    <x v="902"/>
    <n v="668"/>
    <x v="5"/>
  </r>
  <r>
    <x v="902"/>
    <n v="668"/>
    <x v="0"/>
  </r>
  <r>
    <x v="903"/>
    <n v="776"/>
    <x v="5"/>
  </r>
  <r>
    <x v="903"/>
    <n v="776"/>
    <x v="5"/>
  </r>
  <r>
    <x v="903"/>
    <n v="776"/>
    <x v="0"/>
  </r>
  <r>
    <x v="904"/>
    <n v="203"/>
    <x v="0"/>
  </r>
  <r>
    <x v="905"/>
    <n v="235"/>
    <x v="0"/>
  </r>
  <r>
    <x v="906"/>
    <n v="229"/>
    <x v="0"/>
  </r>
  <r>
    <x v="907"/>
    <n v="365"/>
    <x v="0"/>
  </r>
  <r>
    <x v="908"/>
    <n v="242"/>
    <x v="0"/>
  </r>
  <r>
    <x v="909"/>
    <n v="285"/>
    <x v="0"/>
  </r>
  <r>
    <x v="910"/>
    <n v="1211"/>
    <x v="5"/>
  </r>
  <r>
    <x v="910"/>
    <n v="1211"/>
    <x v="5"/>
  </r>
  <r>
    <x v="910"/>
    <n v="1211"/>
    <x v="0"/>
  </r>
  <r>
    <x v="911"/>
    <n v="233"/>
    <x v="0"/>
  </r>
  <r>
    <x v="912"/>
    <n v="370"/>
    <x v="0"/>
  </r>
  <r>
    <x v="913"/>
    <n v="281"/>
    <x v="0"/>
  </r>
  <r>
    <x v="914"/>
    <n v="210"/>
    <x v="0"/>
  </r>
  <r>
    <x v="915"/>
    <n v="231"/>
    <x v="0"/>
  </r>
  <r>
    <x v="916"/>
    <n v="373"/>
    <x v="0"/>
  </r>
  <r>
    <x v="917"/>
    <n v="245"/>
    <x v="0"/>
  </r>
  <r>
    <x v="918"/>
    <n v="328"/>
    <x v="0"/>
  </r>
  <r>
    <x v="919"/>
    <n v="714"/>
    <x v="0"/>
  </r>
  <r>
    <x v="919"/>
    <n v="714"/>
    <x v="27"/>
  </r>
  <r>
    <x v="919"/>
    <n v="714"/>
    <x v="28"/>
  </r>
  <r>
    <x v="920"/>
    <n v="238"/>
    <x v="0"/>
  </r>
  <r>
    <x v="921"/>
    <n v="235"/>
    <x v="0"/>
  </r>
  <r>
    <x v="922"/>
    <n v="328"/>
    <x v="0"/>
  </r>
  <r>
    <x v="923"/>
    <n v="332"/>
    <x v="0"/>
  </r>
  <r>
    <x v="924"/>
    <n v="238"/>
    <x v="0"/>
  </r>
  <r>
    <x v="925"/>
    <n v="253"/>
    <x v="0"/>
  </r>
  <r>
    <x v="926"/>
    <n v="379"/>
    <x v="0"/>
  </r>
  <r>
    <x v="927"/>
    <n v="1337"/>
    <x v="5"/>
  </r>
  <r>
    <x v="927"/>
    <n v="1337"/>
    <x v="5"/>
  </r>
  <r>
    <x v="927"/>
    <n v="1337"/>
    <x v="6"/>
  </r>
  <r>
    <x v="927"/>
    <n v="1337"/>
    <x v="0"/>
  </r>
  <r>
    <x v="928"/>
    <n v="219"/>
    <x v="0"/>
  </r>
  <r>
    <x v="929"/>
    <n v="346"/>
    <x v="0"/>
  </r>
  <r>
    <x v="930"/>
    <n v="171"/>
    <x v="0"/>
  </r>
  <r>
    <x v="931"/>
    <n v="327"/>
    <x v="0"/>
  </r>
  <r>
    <x v="932"/>
    <n v="196"/>
    <x v="0"/>
  </r>
  <r>
    <x v="933"/>
    <n v="196"/>
    <x v="0"/>
  </r>
  <r>
    <x v="934"/>
    <n v="325"/>
    <x v="0"/>
  </r>
  <r>
    <x v="935"/>
    <n v="221"/>
    <x v="0"/>
  </r>
  <r>
    <x v="936"/>
    <n v="275"/>
    <x v="0"/>
  </r>
  <r>
    <x v="937"/>
    <n v="365"/>
    <x v="8"/>
  </r>
  <r>
    <x v="937"/>
    <n v="365"/>
    <x v="0"/>
  </r>
  <r>
    <x v="938"/>
    <n v="195"/>
    <x v="0"/>
  </r>
  <r>
    <x v="939"/>
    <n v="201"/>
    <x v="0"/>
  </r>
  <r>
    <x v="940"/>
    <n v="354"/>
    <x v="8"/>
  </r>
  <r>
    <x v="940"/>
    <n v="354"/>
    <x v="0"/>
  </r>
  <r>
    <x v="941"/>
    <n v="341"/>
    <x v="0"/>
  </r>
  <r>
    <x v="942"/>
    <n v="435"/>
    <x v="1"/>
  </r>
  <r>
    <x v="942"/>
    <n v="435"/>
    <x v="0"/>
  </r>
  <r>
    <x v="943"/>
    <n v="289"/>
    <x v="0"/>
  </r>
  <r>
    <x v="944"/>
    <n v="248"/>
    <x v="0"/>
  </r>
  <r>
    <x v="945"/>
    <n v="502"/>
    <x v="29"/>
  </r>
  <r>
    <x v="945"/>
    <n v="502"/>
    <x v="0"/>
  </r>
  <r>
    <x v="946"/>
    <n v="257"/>
    <x v="0"/>
  </r>
  <r>
    <x v="947"/>
    <n v="541"/>
    <x v="0"/>
  </r>
  <r>
    <x v="948"/>
    <n v="1438"/>
    <x v="7"/>
  </r>
  <r>
    <x v="948"/>
    <n v="1438"/>
    <x v="7"/>
  </r>
  <r>
    <x v="948"/>
    <n v="1438"/>
    <x v="2"/>
  </r>
  <r>
    <x v="948"/>
    <n v="1438"/>
    <x v="0"/>
  </r>
  <r>
    <x v="949"/>
    <n v="2419"/>
    <x v="0"/>
  </r>
  <r>
    <x v="950"/>
    <n v="216"/>
    <x v="0"/>
  </r>
  <r>
    <x v="951"/>
    <n v="289"/>
    <x v="0"/>
  </r>
  <r>
    <x v="952"/>
    <n v="251"/>
    <x v="0"/>
  </r>
  <r>
    <x v="953"/>
    <n v="203"/>
    <x v="0"/>
  </r>
  <r>
    <x v="954"/>
    <n v="203"/>
    <x v="0"/>
  </r>
  <r>
    <x v="955"/>
    <n v="494"/>
    <x v="4"/>
  </r>
  <r>
    <x v="955"/>
    <n v="494"/>
    <x v="0"/>
  </r>
  <r>
    <x v="956"/>
    <n v="197"/>
    <x v="0"/>
  </r>
  <r>
    <x v="957"/>
    <n v="497"/>
    <x v="0"/>
  </r>
  <r>
    <x v="958"/>
    <n v="332"/>
    <x v="0"/>
  </r>
  <r>
    <x v="959"/>
    <n v="275"/>
    <x v="0"/>
  </r>
  <r>
    <x v="960"/>
    <n v="273"/>
    <x v="0"/>
  </r>
  <r>
    <x v="961"/>
    <n v="182"/>
    <x v="0"/>
  </r>
  <r>
    <x v="962"/>
    <n v="77"/>
    <x v="0"/>
  </r>
  <r>
    <x v="963"/>
    <n v="272"/>
    <x v="0"/>
  </r>
  <r>
    <x v="964"/>
    <n v="77"/>
    <x v="0"/>
  </r>
  <r>
    <x v="965"/>
    <n v="255"/>
    <x v="0"/>
  </r>
  <r>
    <x v="966"/>
    <n v="498"/>
    <x v="0"/>
  </r>
  <r>
    <x v="967"/>
    <n v="206"/>
    <x v="0"/>
  </r>
  <r>
    <x v="968"/>
    <n v="449"/>
    <x v="0"/>
  </r>
  <r>
    <x v="968"/>
    <n v="449"/>
    <x v="3"/>
  </r>
  <r>
    <x v="968"/>
    <n v="449"/>
    <x v="3"/>
  </r>
  <r>
    <x v="969"/>
    <n v="171"/>
    <x v="0"/>
  </r>
  <r>
    <x v="970"/>
    <n v="262"/>
    <x v="0"/>
  </r>
  <r>
    <x v="971"/>
    <n v="429"/>
    <x v="8"/>
  </r>
  <r>
    <x v="971"/>
    <n v="429"/>
    <x v="0"/>
  </r>
  <r>
    <x v="971"/>
    <n v="429"/>
    <x v="3"/>
  </r>
  <r>
    <x v="972"/>
    <n v="223"/>
    <x v="0"/>
  </r>
  <r>
    <x v="973"/>
    <n v="220"/>
    <x v="0"/>
  </r>
  <r>
    <x v="974"/>
    <n v="393"/>
    <x v="4"/>
  </r>
  <r>
    <x v="974"/>
    <n v="393"/>
    <x v="4"/>
  </r>
  <r>
    <x v="974"/>
    <n v="393"/>
    <x v="0"/>
  </r>
  <r>
    <x v="975"/>
    <n v="347"/>
    <x v="8"/>
  </r>
  <r>
    <x v="975"/>
    <n v="347"/>
    <x v="0"/>
  </r>
  <r>
    <x v="976"/>
    <n v="389"/>
    <x v="8"/>
  </r>
  <r>
    <x v="976"/>
    <n v="389"/>
    <x v="0"/>
  </r>
  <r>
    <x v="977"/>
    <n v="651"/>
    <x v="2"/>
  </r>
  <r>
    <x v="977"/>
    <n v="651"/>
    <x v="0"/>
  </r>
  <r>
    <x v="978"/>
    <n v="371"/>
    <x v="1"/>
  </r>
  <r>
    <x v="978"/>
    <n v="371"/>
    <x v="0"/>
  </r>
  <r>
    <x v="979"/>
    <n v="210"/>
    <x v="0"/>
  </r>
  <r>
    <x v="980"/>
    <n v="460"/>
    <x v="0"/>
  </r>
  <r>
    <x v="980"/>
    <n v="460"/>
    <x v="3"/>
  </r>
  <r>
    <x v="981"/>
    <n v="388"/>
    <x v="0"/>
  </r>
  <r>
    <x v="982"/>
    <n v="250"/>
    <x v="0"/>
  </r>
  <r>
    <x v="983"/>
    <n v="184"/>
    <x v="0"/>
  </r>
  <r>
    <x v="984"/>
    <n v="400"/>
    <x v="1"/>
  </r>
  <r>
    <x v="984"/>
    <n v="400"/>
    <x v="0"/>
  </r>
  <r>
    <x v="985"/>
    <n v="352"/>
    <x v="0"/>
  </r>
  <r>
    <x v="986"/>
    <n v="357"/>
    <x v="8"/>
  </r>
  <r>
    <x v="986"/>
    <n v="357"/>
    <x v="0"/>
  </r>
  <r>
    <x v="987"/>
    <n v="205"/>
    <x v="0"/>
  </r>
  <r>
    <x v="988"/>
    <n v="201"/>
    <x v="0"/>
  </r>
  <r>
    <x v="989"/>
    <n v="389"/>
    <x v="0"/>
  </r>
  <r>
    <x v="990"/>
    <n v="190"/>
    <x v="0"/>
  </r>
  <r>
    <x v="991"/>
    <n v="234"/>
    <x v="0"/>
  </r>
  <r>
    <x v="992"/>
    <n v="271"/>
    <x v="0"/>
  </r>
  <r>
    <x v="993"/>
    <n v="105"/>
    <x v="0"/>
  </r>
  <r>
    <x v="994"/>
    <n v="212"/>
    <x v="0"/>
  </r>
  <r>
    <x v="995"/>
    <n v="445"/>
    <x v="0"/>
  </r>
  <r>
    <x v="995"/>
    <n v="445"/>
    <x v="3"/>
  </r>
  <r>
    <x v="996"/>
    <n v="351"/>
    <x v="8"/>
  </r>
  <r>
    <x v="996"/>
    <n v="351"/>
    <x v="0"/>
  </r>
  <r>
    <x v="997"/>
    <n v="443"/>
    <x v="8"/>
  </r>
  <r>
    <x v="997"/>
    <n v="443"/>
    <x v="0"/>
  </r>
  <r>
    <x v="997"/>
    <n v="443"/>
    <x v="3"/>
  </r>
  <r>
    <x v="998"/>
    <n v="321"/>
    <x v="0"/>
  </r>
  <r>
    <x v="999"/>
    <n v="340"/>
    <x v="0"/>
  </r>
  <r>
    <x v="1000"/>
    <n v="245"/>
    <x v="0"/>
  </r>
  <r>
    <x v="1001"/>
    <n v="285"/>
    <x v="0"/>
  </r>
  <r>
    <x v="1002"/>
    <n v="251"/>
    <x v="0"/>
  </r>
  <r>
    <x v="1003"/>
    <n v="359"/>
    <x v="8"/>
  </r>
  <r>
    <x v="1003"/>
    <n v="359"/>
    <x v="0"/>
  </r>
  <r>
    <x v="1004"/>
    <n v="198"/>
    <x v="0"/>
  </r>
  <r>
    <x v="1005"/>
    <n v="480"/>
    <x v="0"/>
  </r>
  <r>
    <x v="1005"/>
    <n v="480"/>
    <x v="30"/>
  </r>
  <r>
    <x v="1006"/>
    <n v="191"/>
    <x v="0"/>
  </r>
  <r>
    <x v="1007"/>
    <n v="896"/>
    <x v="31"/>
  </r>
  <r>
    <x v="1007"/>
    <n v="896"/>
    <x v="31"/>
  </r>
  <r>
    <x v="1007"/>
    <n v="896"/>
    <x v="32"/>
  </r>
  <r>
    <x v="1007"/>
    <n v="896"/>
    <x v="0"/>
  </r>
  <r>
    <x v="1008"/>
    <n v="324"/>
    <x v="0"/>
  </r>
  <r>
    <x v="1009"/>
    <n v="164"/>
    <x v="0"/>
  </r>
  <r>
    <x v="1010"/>
    <n v="206"/>
    <x v="0"/>
  </r>
  <r>
    <x v="1011"/>
    <n v="453"/>
    <x v="0"/>
  </r>
  <r>
    <x v="1011"/>
    <n v="453"/>
    <x v="3"/>
  </r>
  <r>
    <x v="1011"/>
    <n v="453"/>
    <x v="3"/>
  </r>
  <r>
    <x v="1012"/>
    <n v="345"/>
    <x v="4"/>
  </r>
  <r>
    <x v="1012"/>
    <n v="345"/>
    <x v="0"/>
  </r>
  <r>
    <x v="1013"/>
    <n v="235"/>
    <x v="0"/>
  </r>
  <r>
    <x v="1014"/>
    <n v="201"/>
    <x v="0"/>
  </r>
  <r>
    <x v="1015"/>
    <n v="201"/>
    <x v="0"/>
  </r>
  <r>
    <x v="1016"/>
    <n v="306"/>
    <x v="0"/>
  </r>
  <r>
    <x v="1017"/>
    <n v="197"/>
    <x v="0"/>
  </r>
  <r>
    <x v="1018"/>
    <n v="197"/>
    <x v="0"/>
  </r>
  <r>
    <x v="1019"/>
    <n v="199"/>
    <x v="0"/>
  </r>
  <r>
    <x v="1020"/>
    <n v="472"/>
    <x v="0"/>
  </r>
  <r>
    <x v="1021"/>
    <n v="218"/>
    <x v="0"/>
  </r>
  <r>
    <x v="1022"/>
    <n v="478"/>
    <x v="0"/>
  </r>
  <r>
    <x v="1023"/>
    <n v="527"/>
    <x v="0"/>
  </r>
  <r>
    <x v="1024"/>
    <n v="494"/>
    <x v="0"/>
  </r>
  <r>
    <x v="1025"/>
    <n v="322"/>
    <x v="0"/>
  </r>
  <r>
    <x v="1026"/>
    <n v="407"/>
    <x v="0"/>
  </r>
  <r>
    <x v="1027"/>
    <n v="362"/>
    <x v="8"/>
  </r>
  <r>
    <x v="1027"/>
    <n v="362"/>
    <x v="0"/>
  </r>
  <r>
    <x v="1028"/>
    <n v="400"/>
    <x v="8"/>
  </r>
  <r>
    <x v="1028"/>
    <n v="400"/>
    <x v="0"/>
  </r>
  <r>
    <x v="1029"/>
    <n v="368"/>
    <x v="8"/>
  </r>
  <r>
    <x v="1029"/>
    <n v="368"/>
    <x v="0"/>
  </r>
  <r>
    <x v="1030"/>
    <n v="313"/>
    <x v="8"/>
  </r>
  <r>
    <x v="1030"/>
    <n v="313"/>
    <x v="0"/>
  </r>
  <r>
    <x v="1031"/>
    <n v="319"/>
    <x v="0"/>
  </r>
  <r>
    <x v="1032"/>
    <n v="171"/>
    <x v="0"/>
  </r>
  <r>
    <x v="1033"/>
    <n v="224"/>
    <x v="0"/>
  </r>
  <r>
    <x v="1034"/>
    <n v="360"/>
    <x v="8"/>
  </r>
  <r>
    <x v="1034"/>
    <n v="360"/>
    <x v="0"/>
  </r>
  <r>
    <x v="1035"/>
    <n v="201"/>
    <x v="0"/>
  </r>
  <r>
    <x v="1036"/>
    <n v="224"/>
    <x v="0"/>
  </r>
  <r>
    <x v="1037"/>
    <n v="226"/>
    <x v="0"/>
  </r>
  <r>
    <x v="1038"/>
    <n v="201"/>
    <x v="0"/>
  </r>
  <r>
    <x v="1039"/>
    <n v="243"/>
    <x v="0"/>
  </r>
  <r>
    <x v="1040"/>
    <n v="227"/>
    <x v="0"/>
  </r>
  <r>
    <x v="1041"/>
    <n v="346"/>
    <x v="8"/>
  </r>
  <r>
    <x v="1041"/>
    <n v="346"/>
    <x v="0"/>
  </r>
  <r>
    <x v="1042"/>
    <n v="171"/>
    <x v="0"/>
  </r>
  <r>
    <x v="1043"/>
    <n v="274"/>
    <x v="0"/>
  </r>
  <r>
    <x v="1044"/>
    <n v="209"/>
    <x v="0"/>
  </r>
  <r>
    <x v="1045"/>
    <n v="216"/>
    <x v="0"/>
  </r>
  <r>
    <x v="1046"/>
    <n v="209"/>
    <x v="0"/>
  </r>
  <r>
    <x v="1047"/>
    <n v="210"/>
    <x v="0"/>
  </r>
  <r>
    <x v="1048"/>
    <n v="191"/>
    <x v="0"/>
  </r>
  <r>
    <x v="1049"/>
    <n v="213"/>
    <x v="0"/>
  </r>
  <r>
    <x v="1050"/>
    <n v="1182"/>
    <x v="5"/>
  </r>
  <r>
    <x v="1050"/>
    <n v="1182"/>
    <x v="5"/>
  </r>
  <r>
    <x v="1050"/>
    <n v="1182"/>
    <x v="0"/>
  </r>
  <r>
    <x v="1051"/>
    <n v="372"/>
    <x v="8"/>
  </r>
  <r>
    <x v="1051"/>
    <n v="372"/>
    <x v="0"/>
  </r>
  <r>
    <x v="1052"/>
    <n v="183"/>
    <x v="0"/>
  </r>
  <r>
    <x v="1053"/>
    <n v="354"/>
    <x v="8"/>
  </r>
  <r>
    <x v="1053"/>
    <n v="354"/>
    <x v="0"/>
  </r>
  <r>
    <x v="1054"/>
    <n v="235"/>
    <x v="0"/>
  </r>
  <r>
    <x v="1055"/>
    <n v="172"/>
    <x v="0"/>
  </r>
  <r>
    <x v="1056"/>
    <n v="197"/>
    <x v="0"/>
  </r>
  <r>
    <x v="1057"/>
    <n v="225"/>
    <x v="0"/>
  </r>
  <r>
    <x v="1058"/>
    <n v="360"/>
    <x v="8"/>
  </r>
  <r>
    <x v="1058"/>
    <n v="360"/>
    <x v="0"/>
  </r>
  <r>
    <x v="1059"/>
    <n v="222"/>
    <x v="0"/>
  </r>
  <r>
    <x v="1060"/>
    <n v="300"/>
    <x v="0"/>
  </r>
  <r>
    <x v="1061"/>
    <n v="337"/>
    <x v="0"/>
  </r>
  <r>
    <x v="1062"/>
    <n v="404"/>
    <x v="9"/>
  </r>
  <r>
    <x v="1062"/>
    <n v="404"/>
    <x v="9"/>
  </r>
  <r>
    <x v="1062"/>
    <n v="404"/>
    <x v="0"/>
  </r>
  <r>
    <x v="1063"/>
    <n v="1544"/>
    <x v="9"/>
  </r>
  <r>
    <x v="1063"/>
    <n v="1544"/>
    <x v="0"/>
  </r>
  <r>
    <x v="1063"/>
    <n v="1544"/>
    <x v="33"/>
  </r>
  <r>
    <x v="1063"/>
    <n v="1544"/>
    <x v="33"/>
  </r>
  <r>
    <x v="1064"/>
    <n v="446"/>
    <x v="9"/>
  </r>
  <r>
    <x v="1064"/>
    <n v="446"/>
    <x v="9"/>
  </r>
  <r>
    <x v="1064"/>
    <n v="446"/>
    <x v="0"/>
  </r>
  <r>
    <x v="1065"/>
    <n v="769"/>
    <x v="9"/>
  </r>
  <r>
    <x v="1065"/>
    <n v="769"/>
    <x v="0"/>
  </r>
  <r>
    <x v="1065"/>
    <n v="769"/>
    <x v="33"/>
  </r>
  <r>
    <x v="1066"/>
    <n v="387"/>
    <x v="9"/>
  </r>
  <r>
    <x v="1066"/>
    <n v="387"/>
    <x v="9"/>
  </r>
  <r>
    <x v="1066"/>
    <n v="387"/>
    <x v="0"/>
  </r>
  <r>
    <x v="1067"/>
    <n v="301"/>
    <x v="9"/>
  </r>
  <r>
    <x v="1067"/>
    <n v="301"/>
    <x v="0"/>
  </r>
  <r>
    <x v="1068"/>
    <n v="453"/>
    <x v="9"/>
  </r>
  <r>
    <x v="1068"/>
    <n v="453"/>
    <x v="9"/>
  </r>
  <r>
    <x v="1068"/>
    <n v="453"/>
    <x v="0"/>
  </r>
  <r>
    <x v="1069"/>
    <n v="510"/>
    <x v="9"/>
  </r>
  <r>
    <x v="1069"/>
    <n v="510"/>
    <x v="9"/>
  </r>
  <r>
    <x v="1069"/>
    <n v="510"/>
    <x v="0"/>
  </r>
  <r>
    <x v="1070"/>
    <n v="630"/>
    <x v="0"/>
  </r>
  <r>
    <x v="1070"/>
    <n v="630"/>
    <x v="33"/>
  </r>
  <r>
    <x v="1070"/>
    <n v="630"/>
    <x v="33"/>
  </r>
  <r>
    <x v="1071"/>
    <n v="905"/>
    <x v="0"/>
  </r>
  <r>
    <x v="1071"/>
    <n v="905"/>
    <x v="33"/>
  </r>
  <r>
    <x v="1071"/>
    <n v="905"/>
    <x v="33"/>
  </r>
  <r>
    <x v="1072"/>
    <n v="595"/>
    <x v="0"/>
  </r>
  <r>
    <x v="1072"/>
    <n v="595"/>
    <x v="33"/>
  </r>
  <r>
    <x v="1072"/>
    <n v="595"/>
    <x v="33"/>
  </r>
  <r>
    <x v="1073"/>
    <n v="734"/>
    <x v="9"/>
  </r>
  <r>
    <x v="1073"/>
    <n v="734"/>
    <x v="9"/>
  </r>
  <r>
    <x v="1073"/>
    <n v="734"/>
    <x v="0"/>
  </r>
  <r>
    <x v="1074"/>
    <n v="350"/>
    <x v="0"/>
  </r>
  <r>
    <x v="1075"/>
    <n v="540"/>
    <x v="9"/>
  </r>
  <r>
    <x v="1075"/>
    <n v="540"/>
    <x v="9"/>
  </r>
  <r>
    <x v="1075"/>
    <n v="540"/>
    <x v="0"/>
  </r>
  <r>
    <x v="1076"/>
    <n v="369"/>
    <x v="0"/>
  </r>
  <r>
    <x v="1077"/>
    <n v="208"/>
    <x v="0"/>
  </r>
  <r>
    <x v="1078"/>
    <n v="446"/>
    <x v="0"/>
  </r>
  <r>
    <x v="1079"/>
    <n v="193"/>
    <x v="0"/>
  </r>
  <r>
    <x v="1080"/>
    <n v="271"/>
    <x v="0"/>
  </r>
  <r>
    <x v="1081"/>
    <n v="188"/>
    <x v="0"/>
  </r>
  <r>
    <x v="1082"/>
    <n v="366"/>
    <x v="8"/>
  </r>
  <r>
    <x v="1082"/>
    <n v="366"/>
    <x v="0"/>
  </r>
  <r>
    <x v="1083"/>
    <n v="355"/>
    <x v="8"/>
  </r>
  <r>
    <x v="1083"/>
    <n v="355"/>
    <x v="0"/>
  </r>
  <r>
    <x v="1084"/>
    <n v="375"/>
    <x v="8"/>
  </r>
  <r>
    <x v="1084"/>
    <n v="375"/>
    <x v="0"/>
  </r>
  <r>
    <x v="1085"/>
    <n v="249"/>
    <x v="0"/>
  </r>
  <r>
    <x v="1086"/>
    <n v="298"/>
    <x v="0"/>
  </r>
  <r>
    <x v="1087"/>
    <n v="172"/>
    <x v="0"/>
  </r>
  <r>
    <x v="1088"/>
    <n v="214"/>
    <x v="0"/>
  </r>
  <r>
    <x v="1089"/>
    <n v="171"/>
    <x v="0"/>
  </r>
  <r>
    <x v="1090"/>
    <n v="196"/>
    <x v="0"/>
  </r>
  <r>
    <x v="1091"/>
    <n v="367"/>
    <x v="8"/>
  </r>
  <r>
    <x v="1091"/>
    <n v="367"/>
    <x v="0"/>
  </r>
  <r>
    <x v="1092"/>
    <n v="222"/>
    <x v="0"/>
  </r>
  <r>
    <x v="1093"/>
    <n v="197"/>
    <x v="0"/>
  </r>
  <r>
    <x v="1094"/>
    <n v="213"/>
    <x v="0"/>
  </r>
  <r>
    <x v="1095"/>
    <n v="219"/>
    <x v="0"/>
  </r>
  <r>
    <x v="1096"/>
    <n v="336"/>
    <x v="0"/>
  </r>
  <r>
    <x v="1097"/>
    <n v="354"/>
    <x v="8"/>
  </r>
  <r>
    <x v="1097"/>
    <n v="354"/>
    <x v="0"/>
  </r>
  <r>
    <x v="1098"/>
    <n v="201"/>
    <x v="0"/>
  </r>
  <r>
    <x v="1099"/>
    <n v="224"/>
    <x v="0"/>
  </r>
  <r>
    <x v="1100"/>
    <n v="218"/>
    <x v="0"/>
  </r>
  <r>
    <x v="1101"/>
    <n v="360"/>
    <x v="8"/>
  </r>
  <r>
    <x v="1101"/>
    <n v="360"/>
    <x v="0"/>
  </r>
  <r>
    <x v="1102"/>
    <n v="236"/>
    <x v="0"/>
  </r>
  <r>
    <x v="1103"/>
    <n v="201"/>
    <x v="0"/>
  </r>
  <r>
    <x v="1104"/>
    <n v="362"/>
    <x v="8"/>
  </r>
  <r>
    <x v="1104"/>
    <n v="362"/>
    <x v="0"/>
  </r>
  <r>
    <x v="1105"/>
    <n v="410"/>
    <x v="0"/>
  </r>
  <r>
    <x v="1106"/>
    <n v="199"/>
    <x v="0"/>
  </r>
  <r>
    <x v="1107"/>
    <n v="301"/>
    <x v="0"/>
  </r>
  <r>
    <x v="1108"/>
    <n v="1250"/>
    <x v="5"/>
  </r>
  <r>
    <x v="1108"/>
    <n v="1250"/>
    <x v="5"/>
  </r>
  <r>
    <x v="1108"/>
    <n v="1250"/>
    <x v="0"/>
  </r>
  <r>
    <x v="1109"/>
    <n v="376"/>
    <x v="0"/>
  </r>
  <r>
    <x v="1110"/>
    <n v="455"/>
    <x v="0"/>
  </r>
  <r>
    <x v="1111"/>
    <n v="635"/>
    <x v="7"/>
  </r>
  <r>
    <x v="1111"/>
    <n v="635"/>
    <x v="0"/>
  </r>
  <r>
    <x v="1112"/>
    <n v="292"/>
    <x v="0"/>
  </r>
  <r>
    <x v="1113"/>
    <n v="654"/>
    <x v="7"/>
  </r>
  <r>
    <x v="1113"/>
    <n v="654"/>
    <x v="0"/>
  </r>
  <r>
    <x v="1114"/>
    <n v="101"/>
    <x v="0"/>
  </r>
  <r>
    <x v="1115"/>
    <n v="335"/>
    <x v="0"/>
  </r>
  <r>
    <x v="1116"/>
    <n v="317"/>
    <x v="0"/>
  </r>
  <r>
    <x v="1117"/>
    <n v="245"/>
    <x v="0"/>
  </r>
  <r>
    <x v="1118"/>
    <n v="240"/>
    <x v="0"/>
  </r>
  <r>
    <x v="1119"/>
    <n v="303"/>
    <x v="0"/>
  </r>
  <r>
    <x v="1120"/>
    <n v="1339"/>
    <x v="5"/>
  </r>
  <r>
    <x v="1120"/>
    <n v="1339"/>
    <x v="5"/>
  </r>
  <r>
    <x v="1120"/>
    <n v="1339"/>
    <x v="0"/>
  </r>
  <r>
    <x v="1121"/>
    <n v="335"/>
    <x v="0"/>
  </r>
  <r>
    <x v="1122"/>
    <n v="325"/>
    <x v="0"/>
  </r>
  <r>
    <x v="1123"/>
    <n v="171"/>
    <x v="0"/>
  </r>
  <r>
    <x v="1124"/>
    <n v="196"/>
    <x v="0"/>
  </r>
  <r>
    <x v="1125"/>
    <n v="489"/>
    <x v="0"/>
  </r>
  <r>
    <x v="1126"/>
    <n v="309"/>
    <x v="0"/>
  </r>
  <r>
    <x v="1127"/>
    <n v="250"/>
    <x v="0"/>
  </r>
  <r>
    <x v="1128"/>
    <n v="399"/>
    <x v="1"/>
  </r>
  <r>
    <x v="1128"/>
    <n v="399"/>
    <x v="0"/>
  </r>
  <r>
    <x v="1129"/>
    <n v="185"/>
    <x v="0"/>
  </r>
  <r>
    <x v="1130"/>
    <n v="280"/>
    <x v="0"/>
  </r>
  <r>
    <x v="1131"/>
    <n v="210"/>
    <x v="0"/>
  </r>
  <r>
    <x v="1132"/>
    <n v="393"/>
    <x v="1"/>
  </r>
  <r>
    <x v="1132"/>
    <n v="393"/>
    <x v="0"/>
  </r>
  <r>
    <x v="1133"/>
    <n v="366"/>
    <x v="8"/>
  </r>
  <r>
    <x v="1133"/>
    <n v="366"/>
    <x v="0"/>
  </r>
  <r>
    <x v="1134"/>
    <n v="309"/>
    <x v="0"/>
  </r>
  <r>
    <x v="1135"/>
    <n v="276"/>
    <x v="0"/>
  </r>
  <r>
    <x v="1136"/>
    <n v="306"/>
    <x v="0"/>
  </r>
  <r>
    <x v="1137"/>
    <n v="196"/>
    <x v="0"/>
  </r>
  <r>
    <x v="1138"/>
    <n v="344"/>
    <x v="7"/>
  </r>
  <r>
    <x v="1138"/>
    <n v="344"/>
    <x v="0"/>
  </r>
  <r>
    <x v="1139"/>
    <n v="317"/>
    <x v="7"/>
  </r>
  <r>
    <x v="1139"/>
    <n v="317"/>
    <x v="0"/>
  </r>
  <r>
    <x v="1140"/>
    <n v="1036"/>
    <x v="7"/>
  </r>
  <r>
    <x v="1140"/>
    <n v="1036"/>
    <x v="7"/>
  </r>
  <r>
    <x v="1140"/>
    <n v="1036"/>
    <x v="2"/>
  </r>
  <r>
    <x v="1140"/>
    <n v="1036"/>
    <x v="0"/>
  </r>
  <r>
    <x v="1141"/>
    <n v="297"/>
    <x v="7"/>
  </r>
  <r>
    <x v="1141"/>
    <n v="297"/>
    <x v="0"/>
  </r>
  <r>
    <x v="1142"/>
    <n v="297"/>
    <x v="7"/>
  </r>
  <r>
    <x v="1142"/>
    <n v="297"/>
    <x v="0"/>
  </r>
  <r>
    <x v="1143"/>
    <n v="298"/>
    <x v="0"/>
  </r>
  <r>
    <x v="1144"/>
    <n v="404"/>
    <x v="1"/>
  </r>
  <r>
    <x v="1144"/>
    <n v="404"/>
    <x v="0"/>
  </r>
  <r>
    <x v="1145"/>
    <n v="244"/>
    <x v="0"/>
  </r>
  <r>
    <x v="1146"/>
    <n v="414"/>
    <x v="4"/>
  </r>
  <r>
    <x v="1146"/>
    <n v="414"/>
    <x v="0"/>
  </r>
  <r>
    <x v="1147"/>
    <n v="515"/>
    <x v="0"/>
  </r>
  <r>
    <x v="1148"/>
    <n v="557"/>
    <x v="0"/>
  </r>
  <r>
    <x v="1149"/>
    <n v="194"/>
    <x v="0"/>
  </r>
  <r>
    <x v="1150"/>
    <n v="297"/>
    <x v="0"/>
  </r>
  <r>
    <x v="1151"/>
    <n v="225"/>
    <x v="0"/>
  </r>
  <r>
    <x v="1152"/>
    <n v="217"/>
    <x v="0"/>
  </r>
  <r>
    <x v="1153"/>
    <n v="337"/>
    <x v="0"/>
  </r>
  <r>
    <x v="1154"/>
    <n v="346"/>
    <x v="0"/>
  </r>
  <r>
    <x v="1155"/>
    <n v="262"/>
    <x v="0"/>
  </r>
  <r>
    <x v="1156"/>
    <n v="206"/>
    <x v="0"/>
  </r>
  <r>
    <x v="1157"/>
    <n v="223"/>
    <x v="0"/>
  </r>
  <r>
    <x v="1158"/>
    <n v="230"/>
    <x v="0"/>
  </r>
  <r>
    <x v="1159"/>
    <n v="217"/>
    <x v="0"/>
  </r>
  <r>
    <x v="1160"/>
    <n v="216"/>
    <x v="0"/>
  </r>
  <r>
    <x v="1161"/>
    <n v="205"/>
    <x v="0"/>
  </r>
  <r>
    <x v="1162"/>
    <n v="157"/>
    <x v="0"/>
  </r>
  <r>
    <x v="1163"/>
    <n v="298"/>
    <x v="0"/>
  </r>
  <r>
    <x v="1164"/>
    <n v="148"/>
    <x v="0"/>
  </r>
  <r>
    <x v="1165"/>
    <n v="290"/>
    <x v="0"/>
  </r>
  <r>
    <x v="1166"/>
    <n v="429"/>
    <x v="4"/>
  </r>
  <r>
    <x v="1166"/>
    <n v="429"/>
    <x v="0"/>
  </r>
  <r>
    <x v="1167"/>
    <n v="206"/>
    <x v="0"/>
  </r>
  <r>
    <x v="1168"/>
    <n v="278"/>
    <x v="0"/>
  </r>
  <r>
    <x v="1169"/>
    <n v="2086"/>
    <x v="2"/>
  </r>
  <r>
    <x v="1169"/>
    <n v="2086"/>
    <x v="0"/>
  </r>
  <r>
    <x v="1169"/>
    <n v="2086"/>
    <x v="34"/>
  </r>
  <r>
    <x v="1170"/>
    <n v="387"/>
    <x v="0"/>
  </r>
  <r>
    <x v="1171"/>
    <n v="164"/>
    <x v="0"/>
  </r>
  <r>
    <x v="1172"/>
    <n v="239"/>
    <x v="0"/>
  </r>
  <r>
    <x v="1173"/>
    <n v="257"/>
    <x v="0"/>
  </r>
  <r>
    <x v="1174"/>
    <n v="258"/>
    <x v="0"/>
  </r>
  <r>
    <x v="1175"/>
    <n v="162"/>
    <x v="0"/>
  </r>
  <r>
    <x v="1176"/>
    <n v="250"/>
    <x v="0"/>
  </r>
  <r>
    <x v="1177"/>
    <n v="295"/>
    <x v="0"/>
  </r>
  <r>
    <x v="1178"/>
    <n v="151"/>
    <x v="0"/>
  </r>
  <r>
    <x v="1179"/>
    <n v="338"/>
    <x v="0"/>
  </r>
  <r>
    <x v="1180"/>
    <n v="817"/>
    <x v="2"/>
  </r>
  <r>
    <x v="1180"/>
    <n v="817"/>
    <x v="0"/>
  </r>
  <r>
    <x v="1181"/>
    <n v="359"/>
    <x v="0"/>
  </r>
  <r>
    <x v="1182"/>
    <n v="377"/>
    <x v="8"/>
  </r>
  <r>
    <x v="1182"/>
    <n v="377"/>
    <x v="0"/>
  </r>
  <r>
    <x v="1183"/>
    <n v="212"/>
    <x v="0"/>
  </r>
  <r>
    <x v="1184"/>
    <n v="171"/>
    <x v="0"/>
  </r>
  <r>
    <x v="1185"/>
    <n v="226"/>
    <x v="0"/>
  </r>
  <r>
    <x v="1186"/>
    <n v="362"/>
    <x v="8"/>
  </r>
  <r>
    <x v="1186"/>
    <n v="362"/>
    <x v="0"/>
  </r>
  <r>
    <x v="1187"/>
    <n v="233"/>
    <x v="0"/>
  </r>
  <r>
    <x v="1188"/>
    <n v="365"/>
    <x v="8"/>
  </r>
  <r>
    <x v="1188"/>
    <n v="365"/>
    <x v="0"/>
  </r>
  <r>
    <x v="1189"/>
    <n v="355"/>
    <x v="8"/>
  </r>
  <r>
    <x v="1189"/>
    <n v="355"/>
    <x v="0"/>
  </r>
  <r>
    <x v="1190"/>
    <n v="244"/>
    <x v="0"/>
  </r>
  <r>
    <x v="1191"/>
    <n v="255"/>
    <x v="0"/>
  </r>
  <r>
    <x v="1192"/>
    <n v="237"/>
    <x v="0"/>
  </r>
  <r>
    <x v="1193"/>
    <n v="164"/>
    <x v="0"/>
  </r>
  <r>
    <x v="1194"/>
    <n v="214"/>
    <x v="0"/>
  </r>
  <r>
    <x v="1195"/>
    <n v="333"/>
    <x v="0"/>
  </r>
  <r>
    <x v="1196"/>
    <n v="376"/>
    <x v="0"/>
  </r>
  <r>
    <x v="1197"/>
    <n v="1267"/>
    <x v="5"/>
  </r>
  <r>
    <x v="1197"/>
    <n v="1267"/>
    <x v="5"/>
  </r>
  <r>
    <x v="1197"/>
    <n v="1267"/>
    <x v="0"/>
  </r>
  <r>
    <x v="1198"/>
    <n v="353"/>
    <x v="4"/>
  </r>
  <r>
    <x v="1198"/>
    <n v="353"/>
    <x v="0"/>
  </r>
  <r>
    <x v="1198"/>
    <n v="353"/>
    <x v="3"/>
  </r>
  <r>
    <x v="1199"/>
    <n v="448"/>
    <x v="0"/>
  </r>
  <r>
    <x v="1199"/>
    <n v="448"/>
    <x v="3"/>
  </r>
  <r>
    <x v="1199"/>
    <n v="448"/>
    <x v="3"/>
  </r>
  <r>
    <x v="1200"/>
    <n v="450"/>
    <x v="0"/>
  </r>
  <r>
    <x v="1200"/>
    <n v="450"/>
    <x v="3"/>
  </r>
  <r>
    <x v="1200"/>
    <n v="450"/>
    <x v="3"/>
  </r>
  <r>
    <x v="1201"/>
    <n v="349"/>
    <x v="4"/>
  </r>
  <r>
    <x v="1201"/>
    <n v="349"/>
    <x v="0"/>
  </r>
  <r>
    <x v="1201"/>
    <n v="349"/>
    <x v="3"/>
  </r>
  <r>
    <x v="1202"/>
    <n v="342"/>
    <x v="4"/>
  </r>
  <r>
    <x v="1202"/>
    <n v="342"/>
    <x v="0"/>
  </r>
  <r>
    <x v="1203"/>
    <n v="246"/>
    <x v="0"/>
  </r>
  <r>
    <x v="1204"/>
    <n v="189"/>
    <x v="0"/>
  </r>
  <r>
    <x v="1205"/>
    <n v="401"/>
    <x v="21"/>
  </r>
  <r>
    <x v="1205"/>
    <n v="401"/>
    <x v="0"/>
  </r>
  <r>
    <x v="1206"/>
    <n v="207"/>
    <x v="0"/>
  </r>
  <r>
    <x v="1207"/>
    <n v="388"/>
    <x v="1"/>
  </r>
  <r>
    <x v="1207"/>
    <n v="388"/>
    <x v="0"/>
  </r>
  <r>
    <x v="1208"/>
    <n v="418"/>
    <x v="0"/>
  </r>
  <r>
    <x v="1209"/>
    <n v="362"/>
    <x v="8"/>
  </r>
  <r>
    <x v="1209"/>
    <n v="362"/>
    <x v="0"/>
  </r>
  <r>
    <x v="1210"/>
    <n v="199"/>
    <x v="0"/>
  </r>
  <r>
    <x v="1211"/>
    <n v="188"/>
    <x v="0"/>
  </r>
  <r>
    <x v="1212"/>
    <n v="253"/>
    <x v="0"/>
  </r>
  <r>
    <x v="1213"/>
    <n v="418"/>
    <x v="0"/>
  </r>
  <r>
    <x v="1214"/>
    <n v="486"/>
    <x v="0"/>
  </r>
  <r>
    <x v="1215"/>
    <n v="391"/>
    <x v="0"/>
  </r>
  <r>
    <x v="1216"/>
    <n v="485"/>
    <x v="0"/>
  </r>
  <r>
    <x v="1217"/>
    <n v="201"/>
    <x v="0"/>
  </r>
  <r>
    <x v="1218"/>
    <n v="220"/>
    <x v="0"/>
  </r>
  <r>
    <x v="1219"/>
    <n v="534"/>
    <x v="0"/>
  </r>
  <r>
    <x v="1220"/>
    <n v="248"/>
    <x v="0"/>
  </r>
  <r>
    <x v="1221"/>
    <n v="170"/>
    <x v="0"/>
  </r>
  <r>
    <x v="1222"/>
    <n v="361"/>
    <x v="8"/>
  </r>
  <r>
    <x v="1222"/>
    <n v="361"/>
    <x v="0"/>
  </r>
  <r>
    <x v="1223"/>
    <n v="249"/>
    <x v="0"/>
  </r>
  <r>
    <x v="1224"/>
    <n v="220"/>
    <x v="0"/>
  </r>
  <r>
    <x v="1225"/>
    <n v="390"/>
    <x v="1"/>
  </r>
  <r>
    <x v="1225"/>
    <n v="390"/>
    <x v="0"/>
  </r>
  <r>
    <x v="1226"/>
    <n v="201"/>
    <x v="0"/>
  </r>
  <r>
    <x v="1227"/>
    <n v="356"/>
    <x v="0"/>
  </r>
  <r>
    <x v="1228"/>
    <n v="172"/>
    <x v="0"/>
  </r>
  <r>
    <x v="1229"/>
    <n v="343"/>
    <x v="0"/>
  </r>
  <r>
    <x v="1230"/>
    <n v="196"/>
    <x v="0"/>
  </r>
  <r>
    <x v="1231"/>
    <n v="222"/>
    <x v="0"/>
  </r>
  <r>
    <x v="1232"/>
    <n v="196"/>
    <x v="0"/>
  </r>
  <r>
    <x v="1233"/>
    <n v="362"/>
    <x v="8"/>
  </r>
  <r>
    <x v="1233"/>
    <n v="362"/>
    <x v="0"/>
  </r>
  <r>
    <x v="1234"/>
    <n v="172"/>
    <x v="0"/>
  </r>
  <r>
    <x v="1235"/>
    <n v="356"/>
    <x v="0"/>
  </r>
  <r>
    <x v="1236"/>
    <n v="197"/>
    <x v="0"/>
  </r>
  <r>
    <x v="1237"/>
    <n v="369"/>
    <x v="8"/>
  </r>
  <r>
    <x v="1237"/>
    <n v="369"/>
    <x v="0"/>
  </r>
  <r>
    <x v="1238"/>
    <n v="275"/>
    <x v="0"/>
  </r>
  <r>
    <x v="1239"/>
    <n v="222"/>
    <x v="0"/>
  </r>
  <r>
    <x v="1240"/>
    <n v="188"/>
    <x v="0"/>
  </r>
  <r>
    <x v="1241"/>
    <n v="295"/>
    <x v="0"/>
  </r>
  <r>
    <x v="1242"/>
    <n v="203"/>
    <x v="0"/>
  </r>
  <r>
    <x v="1243"/>
    <n v="254"/>
    <x v="0"/>
  </r>
  <r>
    <x v="1244"/>
    <n v="213"/>
    <x v="0"/>
  </r>
  <r>
    <x v="1245"/>
    <n v="191"/>
    <x v="0"/>
  </r>
  <r>
    <x v="1246"/>
    <n v="388"/>
    <x v="1"/>
  </r>
  <r>
    <x v="1246"/>
    <n v="388"/>
    <x v="0"/>
  </r>
  <r>
    <x v="1247"/>
    <n v="297"/>
    <x v="0"/>
  </r>
  <r>
    <x v="1248"/>
    <n v="403"/>
    <x v="1"/>
  </r>
  <r>
    <x v="1248"/>
    <n v="403"/>
    <x v="0"/>
  </r>
  <r>
    <x v="1249"/>
    <n v="298"/>
    <x v="0"/>
  </r>
  <r>
    <x v="1250"/>
    <n v="252"/>
    <x v="0"/>
  </r>
  <r>
    <x v="1251"/>
    <n v="229"/>
    <x v="0"/>
  </r>
  <r>
    <x v="1252"/>
    <n v="183"/>
    <x v="0"/>
  </r>
  <r>
    <x v="1253"/>
    <n v="191"/>
    <x v="0"/>
  </r>
  <r>
    <x v="1254"/>
    <n v="391"/>
    <x v="1"/>
  </r>
  <r>
    <x v="1254"/>
    <n v="391"/>
    <x v="0"/>
  </r>
  <r>
    <x v="1255"/>
    <n v="278"/>
    <x v="0"/>
  </r>
  <r>
    <x v="1256"/>
    <n v="244"/>
    <x v="0"/>
  </r>
  <r>
    <x v="1257"/>
    <n v="131"/>
    <x v="0"/>
  </r>
  <r>
    <x v="1258"/>
    <n v="276"/>
    <x v="0"/>
  </r>
  <r>
    <x v="1259"/>
    <n v="211"/>
    <x v="0"/>
  </r>
  <r>
    <x v="1260"/>
    <n v="316"/>
    <x v="0"/>
  </r>
  <r>
    <x v="1261"/>
    <n v="1427"/>
    <x v="0"/>
  </r>
  <r>
    <x v="1261"/>
    <n v="1427"/>
    <x v="35"/>
  </r>
  <r>
    <x v="1262"/>
    <n v="313"/>
    <x v="0"/>
  </r>
  <r>
    <x v="1263"/>
    <n v="253"/>
    <x v="0"/>
  </r>
  <r>
    <x v="1264"/>
    <n v="298"/>
    <x v="0"/>
  </r>
  <r>
    <x v="1265"/>
    <n v="299"/>
    <x v="0"/>
  </r>
  <r>
    <x v="1266"/>
    <n v="297"/>
    <x v="0"/>
  </r>
  <r>
    <x v="1267"/>
    <n v="357"/>
    <x v="8"/>
  </r>
  <r>
    <x v="1267"/>
    <n v="357"/>
    <x v="0"/>
  </r>
  <r>
    <x v="1268"/>
    <n v="249"/>
    <x v="0"/>
  </r>
  <r>
    <x v="1269"/>
    <n v="259"/>
    <x v="0"/>
  </r>
  <r>
    <x v="1270"/>
    <n v="488"/>
    <x v="0"/>
  </r>
  <r>
    <x v="1271"/>
    <n v="475"/>
    <x v="0"/>
  </r>
  <r>
    <x v="1272"/>
    <n v="485"/>
    <x v="0"/>
  </r>
  <r>
    <x v="1273"/>
    <n v="492"/>
    <x v="0"/>
  </r>
  <r>
    <x v="1274"/>
    <n v="487"/>
    <x v="0"/>
  </r>
  <r>
    <x v="1275"/>
    <n v="485"/>
    <x v="0"/>
  </r>
  <r>
    <x v="1276"/>
    <n v="262"/>
    <x v="0"/>
  </r>
  <r>
    <x v="1277"/>
    <n v="211"/>
    <x v="0"/>
  </r>
  <r>
    <x v="1278"/>
    <n v="227"/>
    <x v="0"/>
  </r>
  <r>
    <x v="1279"/>
    <n v="383"/>
    <x v="1"/>
  </r>
  <r>
    <x v="1279"/>
    <n v="383"/>
    <x v="0"/>
  </r>
  <r>
    <x v="1280"/>
    <n v="186"/>
    <x v="0"/>
  </r>
  <r>
    <x v="1281"/>
    <n v="201"/>
    <x v="0"/>
  </r>
  <r>
    <x v="1282"/>
    <n v="364"/>
    <x v="8"/>
  </r>
  <r>
    <x v="1282"/>
    <n v="364"/>
    <x v="0"/>
  </r>
  <r>
    <x v="1283"/>
    <n v="325"/>
    <x v="0"/>
  </r>
  <r>
    <x v="1284"/>
    <n v="183"/>
    <x v="0"/>
  </r>
  <r>
    <x v="1285"/>
    <n v="389"/>
    <x v="7"/>
  </r>
  <r>
    <x v="1285"/>
    <n v="389"/>
    <x v="0"/>
  </r>
  <r>
    <x v="1286"/>
    <n v="247"/>
    <x v="0"/>
  </r>
  <r>
    <x v="1287"/>
    <n v="255"/>
    <x v="0"/>
  </r>
  <r>
    <x v="1288"/>
    <n v="352"/>
    <x v="7"/>
  </r>
  <r>
    <x v="1288"/>
    <n v="352"/>
    <x v="0"/>
  </r>
  <r>
    <x v="1289"/>
    <n v="156"/>
    <x v="0"/>
  </r>
  <r>
    <x v="1290"/>
    <n v="255"/>
    <x v="0"/>
  </r>
  <r>
    <x v="1291"/>
    <n v="246"/>
    <x v="0"/>
  </r>
  <r>
    <x v="1292"/>
    <n v="322"/>
    <x v="0"/>
  </r>
  <r>
    <x v="1293"/>
    <n v="272"/>
    <x v="0"/>
  </r>
  <r>
    <x v="1294"/>
    <n v="221"/>
    <x v="0"/>
  </r>
  <r>
    <x v="1295"/>
    <n v="335"/>
    <x v="0"/>
  </r>
  <r>
    <x v="1296"/>
    <n v="307"/>
    <x v="0"/>
  </r>
  <r>
    <x v="1297"/>
    <n v="274"/>
    <x v="0"/>
  </r>
  <r>
    <x v="1298"/>
    <n v="208"/>
    <x v="0"/>
  </r>
  <r>
    <x v="1299"/>
    <n v="449"/>
    <x v="0"/>
  </r>
  <r>
    <x v="1299"/>
    <n v="449"/>
    <x v="3"/>
  </r>
  <r>
    <x v="1299"/>
    <n v="449"/>
    <x v="3"/>
  </r>
  <r>
    <x v="1300"/>
    <n v="413"/>
    <x v="0"/>
  </r>
  <r>
    <x v="1300"/>
    <n v="413"/>
    <x v="3"/>
  </r>
  <r>
    <x v="1301"/>
    <n v="348"/>
    <x v="4"/>
  </r>
  <r>
    <x v="1301"/>
    <n v="348"/>
    <x v="0"/>
  </r>
  <r>
    <x v="1301"/>
    <n v="348"/>
    <x v="3"/>
  </r>
  <r>
    <x v="1302"/>
    <n v="446"/>
    <x v="0"/>
  </r>
  <r>
    <x v="1302"/>
    <n v="446"/>
    <x v="3"/>
  </r>
  <r>
    <x v="1302"/>
    <n v="446"/>
    <x v="3"/>
  </r>
  <r>
    <x v="1303"/>
    <n v="341"/>
    <x v="4"/>
  </r>
  <r>
    <x v="1303"/>
    <n v="341"/>
    <x v="0"/>
  </r>
  <r>
    <x v="1304"/>
    <n v="212"/>
    <x v="0"/>
  </r>
  <r>
    <x v="1305"/>
    <n v="491"/>
    <x v="4"/>
  </r>
  <r>
    <x v="1305"/>
    <n v="491"/>
    <x v="4"/>
  </r>
  <r>
    <x v="1305"/>
    <n v="491"/>
    <x v="0"/>
  </r>
  <r>
    <x v="1306"/>
    <n v="391"/>
    <x v="0"/>
  </r>
  <r>
    <x v="1307"/>
    <n v="239"/>
    <x v="0"/>
  </r>
  <r>
    <x v="1308"/>
    <n v="224"/>
    <x v="0"/>
  </r>
  <r>
    <x v="1309"/>
    <n v="322"/>
    <x v="0"/>
  </r>
  <r>
    <x v="1310"/>
    <n v="334"/>
    <x v="0"/>
  </r>
  <r>
    <x v="1311"/>
    <n v="218"/>
    <x v="0"/>
  </r>
  <r>
    <x v="1312"/>
    <n v="367"/>
    <x v="8"/>
  </r>
  <r>
    <x v="1312"/>
    <n v="367"/>
    <x v="0"/>
  </r>
  <r>
    <x v="1313"/>
    <n v="429"/>
    <x v="8"/>
  </r>
  <r>
    <x v="1313"/>
    <n v="429"/>
    <x v="0"/>
  </r>
  <r>
    <x v="1314"/>
    <n v="297"/>
    <x v="0"/>
  </r>
  <r>
    <x v="1315"/>
    <n v="254"/>
    <x v="0"/>
  </r>
  <r>
    <x v="1316"/>
    <n v="230"/>
    <x v="4"/>
  </r>
  <r>
    <x v="1316"/>
    <n v="230"/>
    <x v="0"/>
  </r>
  <r>
    <x v="1317"/>
    <n v="277"/>
    <x v="0"/>
  </r>
  <r>
    <x v="1318"/>
    <n v="302"/>
    <x v="0"/>
  </r>
  <r>
    <x v="1319"/>
    <n v="382"/>
    <x v="8"/>
  </r>
  <r>
    <x v="1319"/>
    <n v="382"/>
    <x v="0"/>
  </r>
  <r>
    <x v="1320"/>
    <n v="248"/>
    <x v="0"/>
  </r>
  <r>
    <x v="1321"/>
    <n v="226"/>
    <x v="0"/>
  </r>
  <r>
    <x v="1322"/>
    <n v="383"/>
    <x v="8"/>
  </r>
  <r>
    <x v="1322"/>
    <n v="383"/>
    <x v="0"/>
  </r>
  <r>
    <x v="1323"/>
    <n v="413"/>
    <x v="21"/>
  </r>
  <r>
    <x v="1323"/>
    <n v="413"/>
    <x v="0"/>
  </r>
  <r>
    <x v="1324"/>
    <n v="927"/>
    <x v="5"/>
  </r>
  <r>
    <x v="1324"/>
    <n v="927"/>
    <x v="5"/>
  </r>
  <r>
    <x v="1324"/>
    <n v="927"/>
    <x v="5"/>
  </r>
  <r>
    <x v="1324"/>
    <n v="927"/>
    <x v="0"/>
  </r>
  <r>
    <x v="1325"/>
    <n v="736"/>
    <x v="5"/>
  </r>
  <r>
    <x v="1325"/>
    <n v="736"/>
    <x v="5"/>
  </r>
  <r>
    <x v="1325"/>
    <n v="736"/>
    <x v="0"/>
  </r>
  <r>
    <x v="1326"/>
    <n v="253"/>
    <x v="0"/>
  </r>
  <r>
    <x v="1327"/>
    <n v="311"/>
    <x v="0"/>
  </r>
  <r>
    <x v="1328"/>
    <n v="302"/>
    <x v="0"/>
  </r>
  <r>
    <x v="1329"/>
    <n v="196"/>
    <x v="0"/>
  </r>
  <r>
    <x v="1330"/>
    <n v="276"/>
    <x v="0"/>
  </r>
  <r>
    <x v="1331"/>
    <n v="324"/>
    <x v="0"/>
  </r>
  <r>
    <x v="1332"/>
    <n v="190"/>
    <x v="0"/>
  </r>
  <r>
    <x v="1333"/>
    <n v="397"/>
    <x v="0"/>
  </r>
  <r>
    <x v="1334"/>
    <n v="202"/>
    <x v="0"/>
  </r>
  <r>
    <x v="1335"/>
    <n v="192"/>
    <x v="0"/>
  </r>
  <r>
    <x v="1336"/>
    <n v="215"/>
    <x v="0"/>
  </r>
  <r>
    <x v="1337"/>
    <n v="214"/>
    <x v="0"/>
  </r>
  <r>
    <x v="1338"/>
    <n v="359"/>
    <x v="0"/>
  </r>
  <r>
    <x v="1339"/>
    <n v="192"/>
    <x v="0"/>
  </r>
  <r>
    <x v="1340"/>
    <n v="172"/>
    <x v="0"/>
  </r>
  <r>
    <x v="1341"/>
    <n v="336"/>
    <x v="0"/>
  </r>
  <r>
    <x v="1342"/>
    <n v="212"/>
    <x v="0"/>
  </r>
  <r>
    <x v="1343"/>
    <n v="191"/>
    <x v="0"/>
  </r>
  <r>
    <x v="1344"/>
    <n v="273"/>
    <x v="0"/>
  </r>
  <r>
    <x v="1345"/>
    <n v="403"/>
    <x v="0"/>
  </r>
  <r>
    <x v="1346"/>
    <n v="221"/>
    <x v="0"/>
  </r>
  <r>
    <x v="1347"/>
    <n v="307"/>
    <x v="0"/>
  </r>
  <r>
    <x v="1348"/>
    <n v="172"/>
    <x v="0"/>
  </r>
  <r>
    <x v="1349"/>
    <n v="191"/>
    <x v="0"/>
  </r>
  <r>
    <x v="1350"/>
    <n v="356"/>
    <x v="0"/>
  </r>
  <r>
    <x v="1351"/>
    <n v="345"/>
    <x v="0"/>
  </r>
  <r>
    <x v="1352"/>
    <n v="168"/>
    <x v="0"/>
  </r>
  <r>
    <x v="1353"/>
    <n v="167"/>
    <x v="0"/>
  </r>
  <r>
    <x v="1354"/>
    <n v="249"/>
    <x v="0"/>
  </r>
  <r>
    <x v="1355"/>
    <n v="252"/>
    <x v="0"/>
  </r>
  <r>
    <x v="1356"/>
    <n v="172"/>
    <x v="0"/>
  </r>
  <r>
    <x v="1357"/>
    <n v="385"/>
    <x v="0"/>
  </r>
  <r>
    <x v="1358"/>
    <n v="873"/>
    <x v="2"/>
  </r>
  <r>
    <x v="1358"/>
    <n v="873"/>
    <x v="0"/>
  </r>
  <r>
    <x v="1359"/>
    <n v="1060"/>
    <x v="7"/>
  </r>
  <r>
    <x v="1359"/>
    <n v="1060"/>
    <x v="2"/>
  </r>
  <r>
    <x v="1359"/>
    <n v="1060"/>
    <x v="0"/>
  </r>
  <r>
    <x v="1360"/>
    <n v="265"/>
    <x v="0"/>
  </r>
  <r>
    <x v="1361"/>
    <n v="848"/>
    <x v="2"/>
  </r>
  <r>
    <x v="1361"/>
    <n v="848"/>
    <x v="0"/>
  </r>
  <r>
    <x v="1362"/>
    <n v="1077"/>
    <x v="0"/>
  </r>
  <r>
    <x v="1362"/>
    <n v="1077"/>
    <x v="36"/>
  </r>
  <r>
    <x v="1363"/>
    <n v="250"/>
    <x v="0"/>
  </r>
  <r>
    <x v="1364"/>
    <n v="1113"/>
    <x v="7"/>
  </r>
  <r>
    <x v="1364"/>
    <n v="1113"/>
    <x v="2"/>
  </r>
  <r>
    <x v="1364"/>
    <n v="1113"/>
    <x v="0"/>
  </r>
  <r>
    <x v="1365"/>
    <n v="659"/>
    <x v="2"/>
  </r>
  <r>
    <x v="1365"/>
    <n v="659"/>
    <x v="0"/>
  </r>
  <r>
    <x v="1366"/>
    <n v="107"/>
    <x v="0"/>
  </r>
  <r>
    <x v="1367"/>
    <n v="3016"/>
    <x v="0"/>
  </r>
  <r>
    <x v="1368"/>
    <n v="867"/>
    <x v="0"/>
  </r>
  <r>
    <x v="1369"/>
    <n v="85"/>
    <x v="0"/>
  </r>
  <r>
    <x v="1370"/>
    <n v="1593"/>
    <x v="37"/>
  </r>
  <r>
    <x v="1370"/>
    <n v="1593"/>
    <x v="24"/>
  </r>
  <r>
    <x v="1370"/>
    <n v="1593"/>
    <x v="0"/>
  </r>
  <r>
    <x v="1371"/>
    <n v="300"/>
    <x v="0"/>
  </r>
  <r>
    <x v="1372"/>
    <n v="370"/>
    <x v="0"/>
  </r>
  <r>
    <x v="1373"/>
    <n v="530"/>
    <x v="0"/>
  </r>
  <r>
    <x v="1374"/>
    <n v="390"/>
    <x v="0"/>
  </r>
  <r>
    <x v="1375"/>
    <n v="759"/>
    <x v="0"/>
  </r>
  <r>
    <x v="1376"/>
    <n v="229"/>
    <x v="0"/>
  </r>
  <r>
    <x v="1377"/>
    <n v="350"/>
    <x v="0"/>
  </r>
  <r>
    <x v="1378"/>
    <n v="87"/>
    <x v="0"/>
  </r>
  <r>
    <x v="1379"/>
    <n v="310"/>
    <x v="0"/>
  </r>
  <r>
    <x v="1380"/>
    <n v="654"/>
    <x v="0"/>
  </r>
  <r>
    <x v="1381"/>
    <n v="421"/>
    <x v="0"/>
  </r>
  <r>
    <x v="1382"/>
    <n v="2328"/>
    <x v="0"/>
  </r>
  <r>
    <x v="1383"/>
    <n v="229"/>
    <x v="0"/>
  </r>
  <r>
    <x v="1384"/>
    <n v="703"/>
    <x v="0"/>
  </r>
  <r>
    <x v="1385"/>
    <n v="151"/>
    <x v="0"/>
  </r>
  <r>
    <x v="1386"/>
    <n v="184"/>
    <x v="0"/>
  </r>
  <r>
    <x v="1387"/>
    <n v="748"/>
    <x v="0"/>
  </r>
  <r>
    <x v="1388"/>
    <n v="798"/>
    <x v="0"/>
  </r>
  <r>
    <x v="1389"/>
    <n v="346"/>
    <x v="0"/>
  </r>
  <r>
    <x v="1390"/>
    <n v="1040"/>
    <x v="0"/>
  </r>
  <r>
    <x v="1391"/>
    <n v="136"/>
    <x v="0"/>
  </r>
  <r>
    <x v="1392"/>
    <n v="509"/>
    <x v="0"/>
  </r>
  <r>
    <x v="1393"/>
    <n v="231"/>
    <x v="0"/>
  </r>
  <r>
    <x v="1394"/>
    <n v="1771"/>
    <x v="0"/>
  </r>
  <r>
    <x v="1395"/>
    <n v="314"/>
    <x v="0"/>
  </r>
  <r>
    <x v="1396"/>
    <n v="541"/>
    <x v="0"/>
  </r>
  <r>
    <x v="1397"/>
    <n v="541"/>
    <x v="0"/>
  </r>
  <r>
    <x v="1398"/>
    <n v="344"/>
    <x v="0"/>
  </r>
  <r>
    <x v="1399"/>
    <n v="317"/>
    <x v="0"/>
  </r>
  <r>
    <x v="1400"/>
    <n v="196"/>
    <x v="0"/>
  </r>
  <r>
    <x v="1401"/>
    <n v="268"/>
    <x v="0"/>
  </r>
  <r>
    <x v="1402"/>
    <n v="477"/>
    <x v="0"/>
  </r>
  <r>
    <x v="1403"/>
    <n v="147"/>
    <x v="0"/>
  </r>
  <r>
    <x v="1404"/>
    <n v="311"/>
    <x v="0"/>
  </r>
  <r>
    <x v="1405"/>
    <n v="281"/>
    <x v="0"/>
  </r>
  <r>
    <x v="1406"/>
    <n v="284"/>
    <x v="0"/>
  </r>
  <r>
    <x v="1407"/>
    <n v="259"/>
    <x v="0"/>
  </r>
  <r>
    <x v="1408"/>
    <n v="267"/>
    <x v="0"/>
  </r>
  <r>
    <x v="1409"/>
    <n v="510"/>
    <x v="8"/>
  </r>
  <r>
    <x v="1409"/>
    <n v="510"/>
    <x v="0"/>
  </r>
  <r>
    <x v="1409"/>
    <n v="510"/>
    <x v="25"/>
  </r>
  <r>
    <x v="1410"/>
    <n v="447"/>
    <x v="0"/>
  </r>
  <r>
    <x v="1411"/>
    <n v="363"/>
    <x v="8"/>
  </r>
  <r>
    <x v="1411"/>
    <n v="363"/>
    <x v="0"/>
  </r>
  <r>
    <x v="1412"/>
    <n v="301"/>
    <x v="0"/>
  </r>
  <r>
    <x v="1413"/>
    <n v="367"/>
    <x v="8"/>
  </r>
  <r>
    <x v="1413"/>
    <n v="367"/>
    <x v="0"/>
  </r>
  <r>
    <x v="1414"/>
    <n v="201"/>
    <x v="0"/>
  </r>
  <r>
    <x v="1415"/>
    <n v="322"/>
    <x v="0"/>
  </r>
  <r>
    <x v="1416"/>
    <n v="447"/>
    <x v="0"/>
  </r>
  <r>
    <x v="1416"/>
    <n v="447"/>
    <x v="3"/>
  </r>
  <r>
    <x v="1416"/>
    <n v="447"/>
    <x v="3"/>
  </r>
  <r>
    <x v="1417"/>
    <n v="449"/>
    <x v="0"/>
  </r>
  <r>
    <x v="1417"/>
    <n v="449"/>
    <x v="3"/>
  </r>
  <r>
    <x v="1417"/>
    <n v="449"/>
    <x v="3"/>
  </r>
  <r>
    <x v="1418"/>
    <n v="191"/>
    <x v="0"/>
  </r>
  <r>
    <x v="1419"/>
    <n v="214"/>
    <x v="0"/>
  </r>
  <r>
    <x v="1420"/>
    <n v="213"/>
    <x v="0"/>
  </r>
  <r>
    <x v="1421"/>
    <n v="263"/>
    <x v="0"/>
  </r>
  <r>
    <x v="1422"/>
    <n v="215"/>
    <x v="0"/>
  </r>
  <r>
    <x v="1423"/>
    <n v="337"/>
    <x v="0"/>
  </r>
  <r>
    <x v="1424"/>
    <n v="1257"/>
    <x v="5"/>
  </r>
  <r>
    <x v="1424"/>
    <n v="1257"/>
    <x v="5"/>
  </r>
  <r>
    <x v="1424"/>
    <n v="1257"/>
    <x v="0"/>
  </r>
  <r>
    <x v="1425"/>
    <n v="377"/>
    <x v="0"/>
  </r>
  <r>
    <x v="1425"/>
    <n v="377"/>
    <x v="38"/>
  </r>
  <r>
    <x v="1426"/>
    <n v="401"/>
    <x v="0"/>
  </r>
  <r>
    <x v="1427"/>
    <n v="452"/>
    <x v="0"/>
  </r>
  <r>
    <x v="1427"/>
    <n v="452"/>
    <x v="3"/>
  </r>
  <r>
    <x v="1428"/>
    <n v="486"/>
    <x v="4"/>
  </r>
  <r>
    <x v="1428"/>
    <n v="486"/>
    <x v="0"/>
  </r>
  <r>
    <x v="1429"/>
    <n v="194"/>
    <x v="0"/>
  </r>
  <r>
    <x v="1430"/>
    <n v="192"/>
    <x v="0"/>
  </r>
  <r>
    <x v="1431"/>
    <n v="187"/>
    <x v="0"/>
  </r>
  <r>
    <x v="1432"/>
    <n v="187"/>
    <x v="0"/>
  </r>
  <r>
    <x v="1433"/>
    <n v="339"/>
    <x v="0"/>
  </r>
  <r>
    <x v="1434"/>
    <n v="475"/>
    <x v="0"/>
  </r>
  <r>
    <x v="1435"/>
    <n v="197"/>
    <x v="0"/>
  </r>
  <r>
    <x v="1436"/>
    <n v="270"/>
    <x v="0"/>
  </r>
  <r>
    <x v="1437"/>
    <n v="226"/>
    <x v="8"/>
  </r>
  <r>
    <x v="1437"/>
    <n v="226"/>
    <x v="0"/>
  </r>
  <r>
    <x v="1438"/>
    <n v="196"/>
    <x v="0"/>
  </r>
  <r>
    <x v="1439"/>
    <n v="217"/>
    <x v="0"/>
  </r>
  <r>
    <x v="1440"/>
    <n v="262"/>
    <x v="0"/>
  </r>
  <r>
    <x v="1441"/>
    <n v="186"/>
    <x v="0"/>
  </r>
  <r>
    <x v="1442"/>
    <n v="379"/>
    <x v="1"/>
  </r>
  <r>
    <x v="1442"/>
    <n v="379"/>
    <x v="0"/>
  </r>
  <r>
    <x v="1443"/>
    <n v="185"/>
    <x v="0"/>
  </r>
  <r>
    <x v="1444"/>
    <n v="271"/>
    <x v="0"/>
  </r>
  <r>
    <x v="1445"/>
    <n v="353"/>
    <x v="0"/>
  </r>
  <r>
    <x v="1446"/>
    <n v="195"/>
    <x v="0"/>
  </r>
  <r>
    <x v="1447"/>
    <n v="368"/>
    <x v="8"/>
  </r>
  <r>
    <x v="1447"/>
    <n v="368"/>
    <x v="0"/>
  </r>
  <r>
    <x v="1448"/>
    <n v="473"/>
    <x v="4"/>
  </r>
  <r>
    <x v="1448"/>
    <n v="473"/>
    <x v="0"/>
  </r>
  <r>
    <x v="1449"/>
    <n v="336"/>
    <x v="0"/>
  </r>
  <r>
    <x v="1450"/>
    <n v="197"/>
    <x v="0"/>
  </r>
  <r>
    <x v="1451"/>
    <n v="195"/>
    <x v="0"/>
  </r>
  <r>
    <x v="1452"/>
    <n v="171"/>
    <x v="0"/>
  </r>
  <r>
    <x v="1453"/>
    <n v="172"/>
    <x v="0"/>
  </r>
  <r>
    <x v="1454"/>
    <n v="219"/>
    <x v="0"/>
  </r>
  <r>
    <x v="1455"/>
    <n v="395"/>
    <x v="1"/>
  </r>
  <r>
    <x v="1455"/>
    <n v="395"/>
    <x v="0"/>
  </r>
  <r>
    <x v="1456"/>
    <n v="300"/>
    <x v="0"/>
  </r>
  <r>
    <x v="1457"/>
    <n v="284"/>
    <x v="0"/>
  </r>
  <r>
    <x v="1458"/>
    <n v="395"/>
    <x v="1"/>
  </r>
  <r>
    <x v="1458"/>
    <n v="395"/>
    <x v="0"/>
  </r>
  <r>
    <x v="1459"/>
    <n v="186"/>
    <x v="0"/>
  </r>
  <r>
    <x v="1460"/>
    <n v="210"/>
    <x v="0"/>
  </r>
  <r>
    <x v="1461"/>
    <n v="261"/>
    <x v="0"/>
  </r>
  <r>
    <x v="1462"/>
    <n v="154"/>
    <x v="0"/>
  </r>
  <r>
    <x v="1463"/>
    <n v="190"/>
    <x v="0"/>
  </r>
  <r>
    <x v="1464"/>
    <n v="178"/>
    <x v="0"/>
  </r>
  <r>
    <x v="1465"/>
    <n v="196"/>
    <x v="0"/>
  </r>
  <r>
    <x v="1466"/>
    <n v="190"/>
    <x v="0"/>
  </r>
  <r>
    <x v="1467"/>
    <n v="293"/>
    <x v="0"/>
  </r>
  <r>
    <x v="1468"/>
    <n v="171"/>
    <x v="0"/>
  </r>
  <r>
    <x v="1469"/>
    <n v="249"/>
    <x v="0"/>
  </r>
  <r>
    <x v="1470"/>
    <n v="297"/>
    <x v="0"/>
  </r>
  <r>
    <x v="1471"/>
    <n v="401"/>
    <x v="1"/>
  </r>
  <r>
    <x v="1471"/>
    <n v="401"/>
    <x v="0"/>
  </r>
  <r>
    <x v="1472"/>
    <n v="312"/>
    <x v="0"/>
  </r>
  <r>
    <x v="1473"/>
    <n v="345"/>
    <x v="0"/>
  </r>
  <r>
    <x v="1474"/>
    <n v="196"/>
    <x v="0"/>
  </r>
  <r>
    <x v="1475"/>
    <n v="409"/>
    <x v="0"/>
  </r>
  <r>
    <x v="1476"/>
    <n v="253"/>
    <x v="0"/>
  </r>
  <r>
    <x v="1477"/>
    <n v="416"/>
    <x v="0"/>
  </r>
  <r>
    <x v="1478"/>
    <n v="253"/>
    <x v="0"/>
  </r>
  <r>
    <x v="1479"/>
    <n v="381"/>
    <x v="1"/>
  </r>
  <r>
    <x v="1479"/>
    <n v="381"/>
    <x v="0"/>
  </r>
  <r>
    <x v="1480"/>
    <n v="185"/>
    <x v="0"/>
  </r>
  <r>
    <x v="1481"/>
    <n v="186"/>
    <x v="0"/>
  </r>
  <r>
    <x v="1482"/>
    <n v="265"/>
    <x v="0"/>
  </r>
  <r>
    <x v="1483"/>
    <n v="339"/>
    <x v="0"/>
  </r>
  <r>
    <x v="1484"/>
    <n v="365"/>
    <x v="0"/>
  </r>
  <r>
    <x v="1485"/>
    <n v="471"/>
    <x v="0"/>
  </r>
  <r>
    <x v="1486"/>
    <n v="252"/>
    <x v="4"/>
  </r>
  <r>
    <x v="1486"/>
    <n v="252"/>
    <x v="0"/>
  </r>
  <r>
    <x v="1487"/>
    <n v="324"/>
    <x v="0"/>
  </r>
  <r>
    <x v="1488"/>
    <n v="248"/>
    <x v="0"/>
  </r>
  <r>
    <x v="1489"/>
    <n v="400"/>
    <x v="1"/>
  </r>
  <r>
    <x v="1489"/>
    <n v="400"/>
    <x v="0"/>
  </r>
  <r>
    <x v="1490"/>
    <n v="219"/>
    <x v="0"/>
  </r>
  <r>
    <x v="1491"/>
    <n v="287"/>
    <x v="0"/>
  </r>
  <r>
    <x v="1492"/>
    <n v="194"/>
    <x v="0"/>
  </r>
  <r>
    <x v="1493"/>
    <n v="206"/>
    <x v="0"/>
  </r>
  <r>
    <x v="1494"/>
    <n v="299"/>
    <x v="0"/>
  </r>
  <r>
    <x v="1495"/>
    <n v="481"/>
    <x v="0"/>
  </r>
  <r>
    <x v="1496"/>
    <n v="256"/>
    <x v="0"/>
  </r>
  <r>
    <x v="1497"/>
    <n v="351"/>
    <x v="0"/>
  </r>
  <r>
    <x v="1498"/>
    <n v="263"/>
    <x v="0"/>
  </r>
  <r>
    <x v="1499"/>
    <n v="263"/>
    <x v="0"/>
  </r>
  <r>
    <x v="1500"/>
    <n v="367"/>
    <x v="0"/>
  </r>
  <r>
    <x v="1501"/>
    <n v="542"/>
    <x v="0"/>
  </r>
  <r>
    <x v="1502"/>
    <n v="504"/>
    <x v="0"/>
  </r>
  <r>
    <x v="1503"/>
    <n v="457"/>
    <x v="0"/>
  </r>
  <r>
    <x v="1504"/>
    <n v="436"/>
    <x v="8"/>
  </r>
  <r>
    <x v="1504"/>
    <n v="436"/>
    <x v="0"/>
  </r>
  <r>
    <x v="1505"/>
    <n v="229"/>
    <x v="0"/>
  </r>
  <r>
    <x v="1506"/>
    <n v="235"/>
    <x v="0"/>
  </r>
  <r>
    <x v="1507"/>
    <n v="277"/>
    <x v="0"/>
  </r>
  <r>
    <x v="1508"/>
    <n v="338"/>
    <x v="1"/>
  </r>
  <r>
    <x v="1508"/>
    <n v="338"/>
    <x v="0"/>
  </r>
  <r>
    <x v="1509"/>
    <n v="212"/>
    <x v="0"/>
  </r>
  <r>
    <x v="1510"/>
    <n v="261"/>
    <x v="0"/>
  </r>
  <r>
    <x v="1511"/>
    <n v="340"/>
    <x v="0"/>
  </r>
  <r>
    <x v="1512"/>
    <n v="187"/>
    <x v="0"/>
  </r>
  <r>
    <x v="1513"/>
    <n v="150"/>
    <x v="0"/>
  </r>
  <r>
    <x v="1514"/>
    <n v="482"/>
    <x v="0"/>
  </r>
  <r>
    <x v="1515"/>
    <n v="555"/>
    <x v="8"/>
  </r>
  <r>
    <x v="1515"/>
    <n v="555"/>
    <x v="0"/>
  </r>
  <r>
    <x v="1516"/>
    <n v="288"/>
    <x v="0"/>
  </r>
  <r>
    <x v="1517"/>
    <n v="279"/>
    <x v="0"/>
  </r>
  <r>
    <x v="1518"/>
    <n v="202"/>
    <x v="0"/>
  </r>
  <r>
    <x v="1519"/>
    <n v="438"/>
    <x v="8"/>
  </r>
  <r>
    <x v="1519"/>
    <n v="438"/>
    <x v="0"/>
  </r>
  <r>
    <x v="1519"/>
    <n v="438"/>
    <x v="3"/>
  </r>
  <r>
    <x v="1520"/>
    <n v="222"/>
    <x v="0"/>
  </r>
  <r>
    <x v="1521"/>
    <n v="209"/>
    <x v="0"/>
  </r>
  <r>
    <x v="1522"/>
    <n v="219"/>
    <x v="0"/>
  </r>
  <r>
    <x v="1523"/>
    <n v="238"/>
    <x v="0"/>
  </r>
  <r>
    <x v="1524"/>
    <n v="328"/>
    <x v="0"/>
  </r>
  <r>
    <x v="1525"/>
    <n v="385"/>
    <x v="1"/>
  </r>
  <r>
    <x v="1525"/>
    <n v="385"/>
    <x v="0"/>
  </r>
  <r>
    <x v="1526"/>
    <n v="306"/>
    <x v="0"/>
  </r>
  <r>
    <x v="1527"/>
    <n v="392"/>
    <x v="0"/>
  </r>
  <r>
    <x v="1528"/>
    <n v="297"/>
    <x v="0"/>
  </r>
  <r>
    <x v="1529"/>
    <n v="261"/>
    <x v="4"/>
  </r>
  <r>
    <x v="1529"/>
    <n v="261"/>
    <x v="0"/>
  </r>
  <r>
    <x v="1530"/>
    <n v="203"/>
    <x v="0"/>
  </r>
  <r>
    <x v="1531"/>
    <n v="365"/>
    <x v="0"/>
  </r>
  <r>
    <x v="1532"/>
    <n v="233"/>
    <x v="0"/>
  </r>
  <r>
    <x v="1533"/>
    <n v="534"/>
    <x v="0"/>
  </r>
  <r>
    <x v="1534"/>
    <n v="401"/>
    <x v="0"/>
  </r>
  <r>
    <x v="1535"/>
    <n v="199"/>
    <x v="0"/>
  </r>
  <r>
    <x v="1536"/>
    <n v="192"/>
    <x v="0"/>
  </r>
  <r>
    <x v="1537"/>
    <n v="382"/>
    <x v="0"/>
  </r>
  <r>
    <x v="1538"/>
    <n v="386"/>
    <x v="0"/>
  </r>
  <r>
    <x v="1539"/>
    <n v="381"/>
    <x v="0"/>
  </r>
  <r>
    <x v="1540"/>
    <n v="323"/>
    <x v="0"/>
  </r>
  <r>
    <x v="1541"/>
    <n v="1330"/>
    <x v="5"/>
  </r>
  <r>
    <x v="1541"/>
    <n v="1330"/>
    <x v="5"/>
  </r>
  <r>
    <x v="1541"/>
    <n v="1330"/>
    <x v="0"/>
  </r>
  <r>
    <x v="1542"/>
    <n v="388"/>
    <x v="0"/>
  </r>
  <r>
    <x v="1543"/>
    <n v="231"/>
    <x v="0"/>
  </r>
  <r>
    <x v="1544"/>
    <n v="340"/>
    <x v="0"/>
  </r>
  <r>
    <x v="1545"/>
    <n v="385"/>
    <x v="1"/>
  </r>
  <r>
    <x v="1545"/>
    <n v="385"/>
    <x v="0"/>
  </r>
  <r>
    <x v="1546"/>
    <n v="221"/>
    <x v="0"/>
  </r>
  <r>
    <x v="1547"/>
    <n v="455"/>
    <x v="0"/>
  </r>
  <r>
    <x v="1547"/>
    <n v="455"/>
    <x v="3"/>
  </r>
  <r>
    <x v="1548"/>
    <n v="221"/>
    <x v="0"/>
  </r>
  <r>
    <x v="1549"/>
    <n v="455"/>
    <x v="0"/>
  </r>
  <r>
    <x v="1549"/>
    <n v="455"/>
    <x v="3"/>
  </r>
  <r>
    <x v="1550"/>
    <n v="343"/>
    <x v="0"/>
  </r>
  <r>
    <x v="1551"/>
    <n v="218"/>
    <x v="0"/>
  </r>
  <r>
    <x v="1552"/>
    <n v="391"/>
    <x v="8"/>
  </r>
  <r>
    <x v="1552"/>
    <n v="391"/>
    <x v="0"/>
  </r>
  <r>
    <x v="1553"/>
    <n v="311"/>
    <x v="0"/>
  </r>
  <r>
    <x v="1554"/>
    <n v="194"/>
    <x v="0"/>
  </r>
  <r>
    <x v="1555"/>
    <n v="390"/>
    <x v="7"/>
  </r>
  <r>
    <x v="1555"/>
    <n v="390"/>
    <x v="0"/>
  </r>
  <r>
    <x v="1556"/>
    <n v="165"/>
    <x v="0"/>
  </r>
  <r>
    <x v="1557"/>
    <n v="238"/>
    <x v="0"/>
  </r>
  <r>
    <x v="1558"/>
    <n v="392"/>
    <x v="0"/>
  </r>
  <r>
    <x v="1559"/>
    <n v="249"/>
    <x v="0"/>
  </r>
  <r>
    <x v="1560"/>
    <n v="302"/>
    <x v="0"/>
  </r>
  <r>
    <x v="1561"/>
    <n v="285"/>
    <x v="21"/>
  </r>
  <r>
    <x v="1561"/>
    <n v="285"/>
    <x v="0"/>
  </r>
  <r>
    <x v="1562"/>
    <n v="219"/>
    <x v="0"/>
  </r>
  <r>
    <x v="1563"/>
    <n v="375"/>
    <x v="9"/>
  </r>
  <r>
    <x v="1563"/>
    <n v="375"/>
    <x v="0"/>
  </r>
  <r>
    <x v="1564"/>
    <n v="478"/>
    <x v="4"/>
  </r>
  <r>
    <x v="1564"/>
    <n v="478"/>
    <x v="4"/>
  </r>
  <r>
    <x v="1564"/>
    <n v="478"/>
    <x v="0"/>
  </r>
  <r>
    <x v="1565"/>
    <n v="251"/>
    <x v="0"/>
  </r>
  <r>
    <x v="1566"/>
    <n v="220"/>
    <x v="0"/>
  </r>
  <r>
    <x v="1567"/>
    <n v="244"/>
    <x v="0"/>
  </r>
  <r>
    <x v="1568"/>
    <n v="262"/>
    <x v="0"/>
  </r>
  <r>
    <x v="1569"/>
    <n v="402"/>
    <x v="4"/>
  </r>
  <r>
    <x v="1569"/>
    <n v="402"/>
    <x v="0"/>
  </r>
  <r>
    <x v="1570"/>
    <n v="201"/>
    <x v="0"/>
  </r>
  <r>
    <x v="1571"/>
    <n v="228"/>
    <x v="0"/>
  </r>
  <r>
    <x v="1572"/>
    <n v="172"/>
    <x v="0"/>
  </r>
  <r>
    <x v="1573"/>
    <n v="364"/>
    <x v="8"/>
  </r>
  <r>
    <x v="1573"/>
    <n v="364"/>
    <x v="0"/>
  </r>
  <r>
    <x v="1574"/>
    <n v="356"/>
    <x v="0"/>
  </r>
  <r>
    <x v="1575"/>
    <n v="233"/>
    <x v="0"/>
  </r>
  <r>
    <x v="1576"/>
    <n v="1335"/>
    <x v="5"/>
  </r>
  <r>
    <x v="1576"/>
    <n v="1335"/>
    <x v="5"/>
  </r>
  <r>
    <x v="1576"/>
    <n v="1335"/>
    <x v="6"/>
  </r>
  <r>
    <x v="1576"/>
    <n v="1335"/>
    <x v="0"/>
  </r>
  <r>
    <x v="1577"/>
    <n v="285"/>
    <x v="0"/>
  </r>
  <r>
    <x v="1578"/>
    <n v="386"/>
    <x v="1"/>
  </r>
  <r>
    <x v="1578"/>
    <n v="386"/>
    <x v="0"/>
  </r>
  <r>
    <x v="1579"/>
    <n v="305"/>
    <x v="0"/>
  </r>
  <r>
    <x v="1580"/>
    <n v="584"/>
    <x v="0"/>
  </r>
  <r>
    <x v="1581"/>
    <n v="493"/>
    <x v="0"/>
  </r>
  <r>
    <x v="1582"/>
    <n v="376"/>
    <x v="0"/>
  </r>
  <r>
    <x v="1583"/>
    <n v="362"/>
    <x v="0"/>
  </r>
  <r>
    <x v="1584"/>
    <n v="376"/>
    <x v="0"/>
  </r>
  <r>
    <x v="1585"/>
    <n v="459"/>
    <x v="0"/>
  </r>
  <r>
    <x v="1586"/>
    <n v="564"/>
    <x v="0"/>
  </r>
  <r>
    <x v="1587"/>
    <n v="147"/>
    <x v="0"/>
  </r>
  <r>
    <x v="1588"/>
    <n v="320"/>
    <x v="0"/>
  </r>
  <r>
    <x v="1589"/>
    <n v="1325"/>
    <x v="19"/>
  </r>
  <r>
    <x v="1589"/>
    <n v="1325"/>
    <x v="0"/>
  </r>
  <r>
    <x v="1590"/>
    <n v="979"/>
    <x v="19"/>
  </r>
  <r>
    <x v="1590"/>
    <n v="979"/>
    <x v="0"/>
  </r>
  <r>
    <x v="1591"/>
    <n v="700"/>
    <x v="39"/>
  </r>
  <r>
    <x v="1591"/>
    <n v="700"/>
    <x v="0"/>
  </r>
  <r>
    <x v="1592"/>
    <n v="977"/>
    <x v="2"/>
  </r>
  <r>
    <x v="1592"/>
    <n v="977"/>
    <x v="0"/>
  </r>
  <r>
    <x v="1593"/>
    <n v="929"/>
    <x v="2"/>
  </r>
  <r>
    <x v="1593"/>
    <n v="929"/>
    <x v="0"/>
  </r>
  <r>
    <x v="1594"/>
    <n v="506"/>
    <x v="4"/>
  </r>
  <r>
    <x v="1594"/>
    <n v="506"/>
    <x v="4"/>
  </r>
  <r>
    <x v="1594"/>
    <n v="506"/>
    <x v="0"/>
  </r>
  <r>
    <x v="1595"/>
    <n v="194"/>
    <x v="0"/>
  </r>
  <r>
    <x v="1596"/>
    <n v="212"/>
    <x v="0"/>
  </r>
  <r>
    <x v="1597"/>
    <n v="492"/>
    <x v="4"/>
  </r>
  <r>
    <x v="1597"/>
    <n v="492"/>
    <x v="0"/>
  </r>
  <r>
    <x v="1598"/>
    <n v="170"/>
    <x v="0"/>
  </r>
  <r>
    <x v="1599"/>
    <n v="226"/>
    <x v="0"/>
  </r>
  <r>
    <x v="1600"/>
    <n v="328"/>
    <x v="0"/>
  </r>
  <r>
    <x v="1601"/>
    <n v="355"/>
    <x v="8"/>
  </r>
  <r>
    <x v="1601"/>
    <n v="355"/>
    <x v="0"/>
  </r>
  <r>
    <x v="1602"/>
    <n v="258"/>
    <x v="0"/>
  </r>
  <r>
    <x v="1603"/>
    <n v="363"/>
    <x v="8"/>
  </r>
  <r>
    <x v="1603"/>
    <n v="363"/>
    <x v="0"/>
  </r>
  <r>
    <x v="1604"/>
    <n v="171"/>
    <x v="0"/>
  </r>
  <r>
    <x v="1605"/>
    <n v="207"/>
    <x v="0"/>
  </r>
  <r>
    <x v="1606"/>
    <n v="250"/>
    <x v="0"/>
  </r>
  <r>
    <x v="1607"/>
    <n v="225"/>
    <x v="0"/>
  </r>
  <r>
    <x v="1608"/>
    <n v="524"/>
    <x v="0"/>
  </r>
  <r>
    <x v="1609"/>
    <n v="474"/>
    <x v="0"/>
  </r>
  <r>
    <x v="1610"/>
    <n v="177"/>
    <x v="0"/>
  </r>
  <r>
    <x v="1611"/>
    <n v="296"/>
    <x v="0"/>
  </r>
  <r>
    <x v="1612"/>
    <n v="346"/>
    <x v="0"/>
  </r>
  <r>
    <x v="1613"/>
    <n v="500"/>
    <x v="8"/>
  </r>
  <r>
    <x v="1613"/>
    <n v="500"/>
    <x v="0"/>
  </r>
  <r>
    <x v="1613"/>
    <n v="500"/>
    <x v="25"/>
  </r>
  <r>
    <x v="1614"/>
    <n v="418"/>
    <x v="0"/>
  </r>
  <r>
    <x v="1615"/>
    <n v="253"/>
    <x v="0"/>
  </r>
  <r>
    <x v="1616"/>
    <n v="316"/>
    <x v="0"/>
  </r>
  <r>
    <x v="1617"/>
    <n v="201"/>
    <x v="0"/>
  </r>
  <r>
    <x v="1618"/>
    <n v="323"/>
    <x v="0"/>
  </r>
  <r>
    <x v="1619"/>
    <n v="216"/>
    <x v="0"/>
  </r>
  <r>
    <x v="1620"/>
    <n v="273"/>
    <x v="0"/>
  </r>
  <r>
    <x v="1621"/>
    <n v="211"/>
    <x v="0"/>
  </r>
  <r>
    <x v="1622"/>
    <n v="304"/>
    <x v="0"/>
  </r>
  <r>
    <x v="1623"/>
    <n v="171"/>
    <x v="0"/>
  </r>
  <r>
    <x v="1624"/>
    <n v="199"/>
    <x v="0"/>
  </r>
  <r>
    <x v="1625"/>
    <n v="343"/>
    <x v="0"/>
  </r>
  <r>
    <x v="1626"/>
    <n v="215"/>
    <x v="0"/>
  </r>
  <r>
    <x v="1627"/>
    <n v="434"/>
    <x v="0"/>
  </r>
  <r>
    <x v="1628"/>
    <n v="457"/>
    <x v="0"/>
  </r>
  <r>
    <x v="1628"/>
    <n v="457"/>
    <x v="3"/>
  </r>
  <r>
    <x v="1629"/>
    <n v="201"/>
    <x v="0"/>
  </r>
  <r>
    <x v="1630"/>
    <n v="320"/>
    <x v="0"/>
  </r>
  <r>
    <x v="1631"/>
    <n v="346"/>
    <x v="0"/>
  </r>
  <r>
    <x v="1632"/>
    <n v="385"/>
    <x v="0"/>
  </r>
  <r>
    <x v="1633"/>
    <n v="283"/>
    <x v="0"/>
  </r>
  <r>
    <x v="1634"/>
    <n v="403"/>
    <x v="1"/>
  </r>
  <r>
    <x v="1634"/>
    <n v="403"/>
    <x v="0"/>
  </r>
  <r>
    <x v="1635"/>
    <n v="241"/>
    <x v="0"/>
  </r>
  <r>
    <x v="1636"/>
    <n v="350"/>
    <x v="0"/>
  </r>
  <r>
    <x v="1637"/>
    <n v="235"/>
    <x v="0"/>
  </r>
  <r>
    <x v="1638"/>
    <n v="433"/>
    <x v="8"/>
  </r>
  <r>
    <x v="1638"/>
    <n v="433"/>
    <x v="0"/>
  </r>
  <r>
    <x v="1638"/>
    <n v="433"/>
    <x v="3"/>
  </r>
  <r>
    <x v="1639"/>
    <n v="179"/>
    <x v="0"/>
  </r>
  <r>
    <x v="1640"/>
    <n v="186"/>
    <x v="0"/>
  </r>
  <r>
    <x v="1641"/>
    <n v="261"/>
    <x v="0"/>
  </r>
  <r>
    <x v="1642"/>
    <n v="382"/>
    <x v="1"/>
  </r>
  <r>
    <x v="1642"/>
    <n v="382"/>
    <x v="0"/>
  </r>
  <r>
    <x v="1643"/>
    <n v="199"/>
    <x v="0"/>
  </r>
  <r>
    <x v="1644"/>
    <n v="338"/>
    <x v="9"/>
  </r>
  <r>
    <x v="1644"/>
    <n v="338"/>
    <x v="0"/>
  </r>
  <r>
    <x v="1645"/>
    <n v="345"/>
    <x v="9"/>
  </r>
  <r>
    <x v="1645"/>
    <n v="345"/>
    <x v="0"/>
  </r>
  <r>
    <x v="1645"/>
    <n v="345"/>
    <x v="40"/>
  </r>
  <r>
    <x v="1646"/>
    <n v="342"/>
    <x v="9"/>
  </r>
  <r>
    <x v="1646"/>
    <n v="342"/>
    <x v="0"/>
  </r>
  <r>
    <x v="1647"/>
    <n v="323"/>
    <x v="9"/>
  </r>
  <r>
    <x v="1647"/>
    <n v="323"/>
    <x v="0"/>
  </r>
  <r>
    <x v="1648"/>
    <n v="160"/>
    <x v="0"/>
  </r>
  <r>
    <x v="1649"/>
    <n v="311"/>
    <x v="0"/>
  </r>
  <r>
    <x v="1650"/>
    <n v="311"/>
    <x v="0"/>
  </r>
  <r>
    <x v="1651"/>
    <n v="305"/>
    <x v="9"/>
  </r>
  <r>
    <x v="1651"/>
    <n v="305"/>
    <x v="0"/>
  </r>
  <r>
    <x v="1652"/>
    <n v="229"/>
    <x v="0"/>
  </r>
  <r>
    <x v="1653"/>
    <n v="208"/>
    <x v="0"/>
  </r>
  <r>
    <x v="1654"/>
    <n v="267"/>
    <x v="0"/>
  </r>
  <r>
    <x v="1655"/>
    <n v="210"/>
    <x v="0"/>
  </r>
  <r>
    <x v="1656"/>
    <n v="287"/>
    <x v="0"/>
  </r>
  <r>
    <x v="1657"/>
    <n v="211"/>
    <x v="0"/>
  </r>
  <r>
    <x v="1658"/>
    <n v="221"/>
    <x v="0"/>
  </r>
  <r>
    <x v="1659"/>
    <n v="835"/>
    <x v="0"/>
  </r>
  <r>
    <x v="1659"/>
    <n v="835"/>
    <x v="41"/>
  </r>
  <r>
    <x v="1659"/>
    <n v="835"/>
    <x v="41"/>
  </r>
  <r>
    <x v="1660"/>
    <n v="240"/>
    <x v="0"/>
  </r>
  <r>
    <x v="1661"/>
    <n v="211"/>
    <x v="0"/>
  </r>
  <r>
    <x v="1662"/>
    <n v="369"/>
    <x v="0"/>
  </r>
  <r>
    <x v="1663"/>
    <n v="530"/>
    <x v="0"/>
  </r>
  <r>
    <x v="1664"/>
    <n v="478"/>
    <x v="0"/>
  </r>
  <r>
    <x v="1665"/>
    <n v="490"/>
    <x v="0"/>
  </r>
  <r>
    <x v="1666"/>
    <n v="392"/>
    <x v="0"/>
  </r>
  <r>
    <x v="1667"/>
    <n v="394"/>
    <x v="0"/>
  </r>
  <r>
    <x v="1668"/>
    <n v="391"/>
    <x v="0"/>
  </r>
  <r>
    <x v="1669"/>
    <n v="259"/>
    <x v="0"/>
  </r>
  <r>
    <x v="1670"/>
    <n v="231"/>
    <x v="0"/>
  </r>
  <r>
    <x v="1671"/>
    <n v="409"/>
    <x v="0"/>
  </r>
  <r>
    <x v="1672"/>
    <n v="252"/>
    <x v="0"/>
  </r>
  <r>
    <x v="1673"/>
    <n v="371"/>
    <x v="8"/>
  </r>
  <r>
    <x v="1673"/>
    <n v="371"/>
    <x v="0"/>
  </r>
  <r>
    <x v="1674"/>
    <n v="373"/>
    <x v="8"/>
  </r>
  <r>
    <x v="1674"/>
    <n v="373"/>
    <x v="0"/>
  </r>
  <r>
    <x v="1675"/>
    <n v="248"/>
    <x v="0"/>
  </r>
  <r>
    <x v="1676"/>
    <n v="314"/>
    <x v="0"/>
  </r>
  <r>
    <x v="1677"/>
    <n v="273"/>
    <x v="0"/>
  </r>
  <r>
    <x v="1678"/>
    <n v="240"/>
    <x v="0"/>
  </r>
  <r>
    <x v="1679"/>
    <n v="197"/>
    <x v="0"/>
  </r>
  <r>
    <x v="1680"/>
    <n v="199"/>
    <x v="0"/>
  </r>
  <r>
    <x v="1681"/>
    <n v="326"/>
    <x v="0"/>
  </r>
  <r>
    <x v="1682"/>
    <n v="190"/>
    <x v="0"/>
  </r>
  <r>
    <x v="1683"/>
    <n v="178"/>
    <x v="0"/>
  </r>
  <r>
    <x v="1684"/>
    <n v="189"/>
    <x v="0"/>
  </r>
  <r>
    <x v="1685"/>
    <n v="215"/>
    <x v="0"/>
  </r>
  <r>
    <x v="1686"/>
    <n v="211"/>
    <x v="0"/>
  </r>
  <r>
    <x v="1687"/>
    <n v="256"/>
    <x v="0"/>
  </r>
  <r>
    <x v="1688"/>
    <n v="288"/>
    <x v="0"/>
  </r>
  <r>
    <x v="1689"/>
    <n v="299"/>
    <x v="0"/>
  </r>
  <r>
    <x v="1690"/>
    <n v="232"/>
    <x v="0"/>
  </r>
  <r>
    <x v="1691"/>
    <n v="231"/>
    <x v="0"/>
  </r>
  <r>
    <x v="1692"/>
    <n v="266"/>
    <x v="0"/>
  </r>
  <r>
    <x v="1693"/>
    <n v="203"/>
    <x v="0"/>
  </r>
  <r>
    <x v="1694"/>
    <n v="266"/>
    <x v="0"/>
  </r>
  <r>
    <x v="1695"/>
    <n v="212"/>
    <x v="0"/>
  </r>
  <r>
    <x v="1696"/>
    <n v="298"/>
    <x v="0"/>
  </r>
  <r>
    <x v="1697"/>
    <n v="200"/>
    <x v="0"/>
  </r>
  <r>
    <x v="1698"/>
    <n v="171"/>
    <x v="0"/>
  </r>
  <r>
    <x v="1699"/>
    <n v="335"/>
    <x v="0"/>
  </r>
  <r>
    <x v="1700"/>
    <n v="315"/>
    <x v="0"/>
  </r>
  <r>
    <x v="1701"/>
    <n v="258"/>
    <x v="4"/>
  </r>
  <r>
    <x v="1701"/>
    <n v="258"/>
    <x v="0"/>
  </r>
  <r>
    <x v="1702"/>
    <n v="330"/>
    <x v="0"/>
  </r>
  <r>
    <x v="1703"/>
    <n v="465"/>
    <x v="0"/>
  </r>
  <r>
    <x v="1703"/>
    <n v="465"/>
    <x v="3"/>
  </r>
  <r>
    <x v="1704"/>
    <n v="456"/>
    <x v="0"/>
  </r>
  <r>
    <x v="1704"/>
    <n v="456"/>
    <x v="3"/>
  </r>
  <r>
    <x v="1705"/>
    <n v="192"/>
    <x v="0"/>
  </r>
  <r>
    <x v="1706"/>
    <n v="213"/>
    <x v="0"/>
  </r>
  <r>
    <x v="1707"/>
    <n v="440"/>
    <x v="0"/>
  </r>
  <r>
    <x v="1707"/>
    <n v="440"/>
    <x v="3"/>
  </r>
  <r>
    <x v="1708"/>
    <n v="315"/>
    <x v="0"/>
  </r>
  <r>
    <x v="1709"/>
    <n v="214"/>
    <x v="0"/>
  </r>
  <r>
    <x v="1710"/>
    <n v="203"/>
    <x v="0"/>
  </r>
  <r>
    <x v="1711"/>
    <n v="197"/>
    <x v="0"/>
  </r>
  <r>
    <x v="1712"/>
    <n v="324"/>
    <x v="0"/>
  </r>
  <r>
    <x v="1713"/>
    <n v="197"/>
    <x v="0"/>
  </r>
  <r>
    <x v="1714"/>
    <n v="347"/>
    <x v="0"/>
  </r>
  <r>
    <x v="1715"/>
    <n v="315"/>
    <x v="0"/>
  </r>
  <r>
    <x v="1716"/>
    <n v="204"/>
    <x v="0"/>
  </r>
  <r>
    <x v="1717"/>
    <n v="171"/>
    <x v="0"/>
  </r>
  <r>
    <x v="1718"/>
    <n v="171"/>
    <x v="0"/>
  </r>
  <r>
    <x v="1719"/>
    <n v="197"/>
    <x v="0"/>
  </r>
  <r>
    <x v="1720"/>
    <n v="256"/>
    <x v="0"/>
  </r>
  <r>
    <x v="1721"/>
    <n v="304"/>
    <x v="0"/>
  </r>
  <r>
    <x v="1722"/>
    <n v="319"/>
    <x v="0"/>
  </r>
  <r>
    <x v="1723"/>
    <n v="301"/>
    <x v="0"/>
  </r>
  <r>
    <x v="1724"/>
    <n v="277"/>
    <x v="0"/>
  </r>
  <r>
    <x v="1725"/>
    <n v="276"/>
    <x v="0"/>
  </r>
  <r>
    <x v="1726"/>
    <n v="345"/>
    <x v="0"/>
  </r>
  <r>
    <x v="1727"/>
    <n v="340"/>
    <x v="0"/>
  </r>
  <r>
    <x v="1727"/>
    <n v="340"/>
    <x v="3"/>
  </r>
  <r>
    <x v="1727"/>
    <n v="340"/>
    <x v="3"/>
  </r>
  <r>
    <x v="1728"/>
    <n v="443"/>
    <x v="0"/>
  </r>
  <r>
    <x v="1728"/>
    <n v="443"/>
    <x v="3"/>
  </r>
  <r>
    <x v="1728"/>
    <n v="443"/>
    <x v="3"/>
  </r>
  <r>
    <x v="1729"/>
    <n v="398"/>
    <x v="4"/>
  </r>
  <r>
    <x v="1729"/>
    <n v="398"/>
    <x v="0"/>
  </r>
  <r>
    <x v="1730"/>
    <n v="201"/>
    <x v="0"/>
  </r>
  <r>
    <x v="1731"/>
    <n v="451"/>
    <x v="0"/>
  </r>
  <r>
    <x v="1732"/>
    <n v="200"/>
    <x v="0"/>
  </r>
  <r>
    <x v="1733"/>
    <n v="199"/>
    <x v="0"/>
  </r>
  <r>
    <x v="1734"/>
    <n v="464"/>
    <x v="0"/>
  </r>
  <r>
    <x v="1735"/>
    <n v="197"/>
    <x v="0"/>
  </r>
  <r>
    <x v="1736"/>
    <n v="458"/>
    <x v="0"/>
  </r>
  <r>
    <x v="1736"/>
    <n v="458"/>
    <x v="3"/>
  </r>
  <r>
    <x v="1737"/>
    <n v="213"/>
    <x v="0"/>
  </r>
  <r>
    <x v="1738"/>
    <n v="197"/>
    <x v="0"/>
  </r>
  <r>
    <x v="1739"/>
    <n v="197"/>
    <x v="0"/>
  </r>
  <r>
    <x v="1740"/>
    <n v="248"/>
    <x v="0"/>
  </r>
  <r>
    <x v="1741"/>
    <n v="363"/>
    <x v="8"/>
  </r>
  <r>
    <x v="1741"/>
    <n v="363"/>
    <x v="0"/>
  </r>
  <r>
    <x v="1742"/>
    <n v="359"/>
    <x v="8"/>
  </r>
  <r>
    <x v="1742"/>
    <n v="359"/>
    <x v="0"/>
  </r>
  <r>
    <x v="1743"/>
    <n v="275"/>
    <x v="0"/>
  </r>
  <r>
    <x v="1744"/>
    <n v="304"/>
    <x v="0"/>
  </r>
  <r>
    <x v="1745"/>
    <n v="321"/>
    <x v="0"/>
  </r>
  <r>
    <x v="1746"/>
    <n v="310"/>
    <x v="0"/>
  </r>
  <r>
    <x v="1747"/>
    <n v="277"/>
    <x v="0"/>
  </r>
  <r>
    <x v="1748"/>
    <n v="277"/>
    <x v="0"/>
  </r>
  <r>
    <x v="1749"/>
    <n v="322"/>
    <x v="0"/>
  </r>
  <r>
    <x v="1750"/>
    <n v="301"/>
    <x v="0"/>
  </r>
  <r>
    <x v="1751"/>
    <n v="310"/>
    <x v="0"/>
  </r>
  <r>
    <x v="1752"/>
    <n v="276"/>
    <x v="0"/>
  </r>
  <r>
    <x v="1753"/>
    <n v="185"/>
    <x v="0"/>
  </r>
  <r>
    <x v="1754"/>
    <n v="383"/>
    <x v="1"/>
  </r>
  <r>
    <x v="1754"/>
    <n v="383"/>
    <x v="0"/>
  </r>
  <r>
    <x v="1755"/>
    <n v="186"/>
    <x v="0"/>
  </r>
  <r>
    <x v="1756"/>
    <n v="355"/>
    <x v="9"/>
  </r>
  <r>
    <x v="1756"/>
    <n v="355"/>
    <x v="0"/>
  </r>
  <r>
    <x v="1757"/>
    <n v="396"/>
    <x v="1"/>
  </r>
  <r>
    <x v="1757"/>
    <n v="396"/>
    <x v="0"/>
  </r>
  <r>
    <x v="1758"/>
    <n v="630"/>
    <x v="19"/>
  </r>
  <r>
    <x v="1758"/>
    <n v="630"/>
    <x v="0"/>
  </r>
  <r>
    <x v="1759"/>
    <n v="188"/>
    <x v="0"/>
  </r>
  <r>
    <x v="1760"/>
    <n v="353"/>
    <x v="0"/>
  </r>
  <r>
    <x v="1761"/>
    <n v="353"/>
    <x v="0"/>
  </r>
  <r>
    <x v="1762"/>
    <n v="301"/>
    <x v="0"/>
  </r>
  <r>
    <x v="1763"/>
    <n v="463"/>
    <x v="0"/>
  </r>
  <r>
    <x v="1764"/>
    <n v="366"/>
    <x v="0"/>
  </r>
  <r>
    <x v="1765"/>
    <n v="301"/>
    <x v="9"/>
  </r>
  <r>
    <x v="1765"/>
    <n v="301"/>
    <x v="0"/>
  </r>
  <r>
    <x v="1766"/>
    <n v="358"/>
    <x v="0"/>
  </r>
  <r>
    <x v="1767"/>
    <n v="214"/>
    <x v="0"/>
  </r>
  <r>
    <x v="1768"/>
    <n v="306"/>
    <x v="0"/>
  </r>
  <r>
    <x v="1769"/>
    <n v="196"/>
    <x v="0"/>
  </r>
  <r>
    <x v="1770"/>
    <n v="516"/>
    <x v="0"/>
  </r>
  <r>
    <x v="1771"/>
    <n v="310"/>
    <x v="0"/>
  </r>
  <r>
    <x v="1772"/>
    <n v="324"/>
    <x v="0"/>
  </r>
  <r>
    <x v="1773"/>
    <n v="320"/>
    <x v="0"/>
  </r>
  <r>
    <x v="1774"/>
    <n v="282"/>
    <x v="0"/>
  </r>
  <r>
    <x v="1774"/>
    <n v="282"/>
    <x v="0"/>
  </r>
  <r>
    <x v="1775"/>
    <n v="214"/>
    <x v="0"/>
  </r>
  <r>
    <x v="1776"/>
    <n v="597"/>
    <x v="42"/>
  </r>
  <r>
    <x v="1776"/>
    <n v="597"/>
    <x v="0"/>
  </r>
  <r>
    <x v="1777"/>
    <n v="538"/>
    <x v="42"/>
  </r>
  <r>
    <x v="1777"/>
    <n v="538"/>
    <x v="0"/>
  </r>
  <r>
    <x v="1778"/>
    <n v="126"/>
    <x v="0"/>
  </r>
  <r>
    <x v="1779"/>
    <n v="611"/>
    <x v="19"/>
  </r>
  <r>
    <x v="1779"/>
    <n v="611"/>
    <x v="0"/>
  </r>
  <r>
    <x v="1780"/>
    <n v="327"/>
    <x v="0"/>
  </r>
  <r>
    <x v="1781"/>
    <n v="192"/>
    <x v="0"/>
  </r>
  <r>
    <x v="1782"/>
    <n v="388"/>
    <x v="0"/>
  </r>
  <r>
    <x v="1783"/>
    <n v="264"/>
    <x v="0"/>
  </r>
  <r>
    <x v="1784"/>
    <n v="508"/>
    <x v="0"/>
  </r>
  <r>
    <x v="1785"/>
    <n v="235"/>
    <x v="0"/>
  </r>
  <r>
    <x v="1786"/>
    <n v="393"/>
    <x v="0"/>
  </r>
  <r>
    <x v="1787"/>
    <n v="351"/>
    <x v="0"/>
  </r>
  <r>
    <x v="1788"/>
    <n v="216"/>
    <x v="0"/>
  </r>
  <r>
    <x v="1789"/>
    <n v="196"/>
    <x v="0"/>
  </r>
  <r>
    <x v="1790"/>
    <n v="254"/>
    <x v="0"/>
  </r>
  <r>
    <x v="1791"/>
    <n v="211"/>
    <x v="0"/>
  </r>
  <r>
    <x v="1792"/>
    <n v="340"/>
    <x v="0"/>
  </r>
  <r>
    <x v="1793"/>
    <n v="300"/>
    <x v="0"/>
  </r>
  <r>
    <x v="1794"/>
    <n v="397"/>
    <x v="1"/>
  </r>
  <r>
    <x v="1794"/>
    <n v="397"/>
    <x v="0"/>
  </r>
  <r>
    <x v="1795"/>
    <n v="114"/>
    <x v="0"/>
  </r>
  <r>
    <x v="1796"/>
    <n v="200"/>
    <x v="0"/>
  </r>
  <r>
    <x v="1797"/>
    <n v="168"/>
    <x v="0"/>
  </r>
  <r>
    <x v="1798"/>
    <n v="70"/>
    <x v="0"/>
  </r>
  <r>
    <x v="1799"/>
    <n v="166"/>
    <x v="0"/>
  </r>
  <r>
    <x v="1800"/>
    <n v="445"/>
    <x v="0"/>
  </r>
  <r>
    <x v="1800"/>
    <n v="445"/>
    <x v="3"/>
  </r>
  <r>
    <x v="1801"/>
    <n v="510"/>
    <x v="0"/>
  </r>
  <r>
    <x v="1801"/>
    <n v="510"/>
    <x v="3"/>
  </r>
  <r>
    <x v="1802"/>
    <n v="174"/>
    <x v="0"/>
  </r>
  <r>
    <x v="1803"/>
    <n v="316"/>
    <x v="0"/>
  </r>
  <r>
    <x v="1804"/>
    <n v="411"/>
    <x v="0"/>
  </r>
  <r>
    <x v="1805"/>
    <n v="253"/>
    <x v="0"/>
  </r>
  <r>
    <x v="1806"/>
    <n v="172"/>
    <x v="0"/>
  </r>
  <r>
    <x v="1807"/>
    <n v="341"/>
    <x v="8"/>
  </r>
  <r>
    <x v="1807"/>
    <n v="341"/>
    <x v="0"/>
  </r>
  <r>
    <x v="1808"/>
    <n v="204"/>
    <x v="0"/>
  </r>
  <r>
    <x v="1809"/>
    <n v="458"/>
    <x v="0"/>
  </r>
  <r>
    <x v="1809"/>
    <n v="458"/>
    <x v="3"/>
  </r>
  <r>
    <x v="1809"/>
    <n v="458"/>
    <x v="3"/>
  </r>
  <r>
    <x v="1810"/>
    <n v="458"/>
    <x v="0"/>
  </r>
  <r>
    <x v="1810"/>
    <n v="458"/>
    <x v="3"/>
  </r>
  <r>
    <x v="1810"/>
    <n v="458"/>
    <x v="3"/>
  </r>
  <r>
    <x v="1811"/>
    <n v="350"/>
    <x v="0"/>
  </r>
  <r>
    <x v="1811"/>
    <n v="350"/>
    <x v="3"/>
  </r>
  <r>
    <x v="1812"/>
    <n v="458"/>
    <x v="0"/>
  </r>
  <r>
    <x v="1812"/>
    <n v="458"/>
    <x v="3"/>
  </r>
  <r>
    <x v="1812"/>
    <n v="458"/>
    <x v="3"/>
  </r>
  <r>
    <x v="1813"/>
    <n v="342"/>
    <x v="4"/>
  </r>
  <r>
    <x v="1813"/>
    <n v="342"/>
    <x v="0"/>
  </r>
  <r>
    <x v="1814"/>
    <n v="341"/>
    <x v="4"/>
  </r>
  <r>
    <x v="1814"/>
    <n v="341"/>
    <x v="0"/>
  </r>
  <r>
    <x v="1814"/>
    <n v="341"/>
    <x v="3"/>
  </r>
  <r>
    <x v="1814"/>
    <n v="341"/>
    <x v="3"/>
  </r>
  <r>
    <x v="1815"/>
    <n v="266"/>
    <x v="4"/>
  </r>
  <r>
    <x v="1815"/>
    <n v="266"/>
    <x v="0"/>
  </r>
  <r>
    <x v="1816"/>
    <n v="296"/>
    <x v="0"/>
  </r>
  <r>
    <x v="1817"/>
    <n v="316"/>
    <x v="0"/>
  </r>
  <r>
    <x v="1818"/>
    <n v="418"/>
    <x v="0"/>
  </r>
  <r>
    <x v="1819"/>
    <n v="253"/>
    <x v="0"/>
  </r>
  <r>
    <x v="1820"/>
    <n v="253"/>
    <x v="0"/>
  </r>
  <r>
    <x v="1821"/>
    <n v="314"/>
    <x v="0"/>
  </r>
  <r>
    <x v="1822"/>
    <n v="409"/>
    <x v="0"/>
  </r>
  <r>
    <x v="1823"/>
    <n v="181"/>
    <x v="0"/>
  </r>
  <r>
    <x v="1824"/>
    <n v="532"/>
    <x v="4"/>
  </r>
  <r>
    <x v="1824"/>
    <n v="532"/>
    <x v="4"/>
  </r>
  <r>
    <x v="1824"/>
    <n v="532"/>
    <x v="0"/>
  </r>
  <r>
    <x v="1825"/>
    <m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T1831" firstHeaderRow="1" firstDataRow="2" firstDataCol="1"/>
  <pivotFields count="3">
    <pivotField axis="axisRow" showAll="0">
      <items count="18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273"/>
        <item x="1527"/>
        <item x="1528"/>
        <item x="1529"/>
        <item x="1530"/>
        <item x="1531"/>
        <item x="1532"/>
        <item x="1270"/>
        <item x="1533"/>
        <item x="1275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274"/>
        <item x="1558"/>
        <item x="1559"/>
        <item x="1560"/>
        <item x="1271"/>
        <item x="1561"/>
        <item x="1562"/>
        <item x="1563"/>
        <item x="1564"/>
        <item x="1565"/>
        <item x="1566"/>
        <item x="989"/>
        <item x="1567"/>
        <item x="1568"/>
        <item x="1272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t="default"/>
      </items>
    </pivotField>
    <pivotField showAll="0"/>
    <pivotField axis="axisCol" dataField="1" showAll="0">
      <items count="45">
        <item x="28"/>
        <item x="3"/>
        <item x="26"/>
        <item x="12"/>
        <item x="39"/>
        <item x="13"/>
        <item x="31"/>
        <item x="19"/>
        <item x="29"/>
        <item x="42"/>
        <item x="15"/>
        <item x="8"/>
        <item x="1"/>
        <item x="2"/>
        <item x="9"/>
        <item x="24"/>
        <item x="25"/>
        <item x="22"/>
        <item x="35"/>
        <item x="30"/>
        <item x="7"/>
        <item x="41"/>
        <item x="33"/>
        <item x="17"/>
        <item x="4"/>
        <item x="37"/>
        <item x="0"/>
        <item x="23"/>
        <item x="5"/>
        <item x="34"/>
        <item x="38"/>
        <item x="40"/>
        <item x="32"/>
        <item x="14"/>
        <item x="6"/>
        <item x="11"/>
        <item x="27"/>
        <item x="10"/>
        <item x="18"/>
        <item x="36"/>
        <item x="21"/>
        <item x="16"/>
        <item x="20"/>
        <item x="43"/>
        <item t="default"/>
      </items>
    </pivotField>
  </pivotFields>
  <rowFields count="1">
    <field x="0"/>
  </rowFields>
  <rowItems count="18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 t="grand">
      <x/>
    </i>
  </rowItems>
  <colFields count="1">
    <field x="2"/>
  </colFields>
  <col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colItems>
  <dataFields count="1">
    <dataField name="Количество по полю Pfam_AC" fld="2" subtotal="count" baseField="0" baseItem="0"/>
  </dataFields>
  <formats count="2">
    <format dxfId="1">
      <pivotArea outline="0" collapsedLevelsAreSubtotals="1" fieldPosition="0">
        <references count="1">
          <reference field="2" count="1" selected="0">
            <x v="26"/>
          </reference>
        </references>
      </pivotArea>
    </format>
    <format dxfId="0">
      <pivotArea outline="0" collapsedLevelsAreSubtotals="1" fieldPosition="0">
        <references count="1">
          <reference field="2" count="1" selected="0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3"/>
  <sheetViews>
    <sheetView workbookViewId="0"/>
  </sheetViews>
  <sheetFormatPr defaultRowHeight="15" x14ac:dyDescent="0.25"/>
  <cols>
    <col min="1" max="1" width="21.7109375" bestFit="1" customWidth="1"/>
    <col min="2" max="2" width="14.28515625" bestFit="1" customWidth="1"/>
    <col min="3" max="3" width="16.5703125" bestFit="1" customWidth="1"/>
    <col min="4" max="4" width="9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>
        <v>260</v>
      </c>
      <c r="D2" t="s">
        <v>10</v>
      </c>
      <c r="E2">
        <v>18</v>
      </c>
      <c r="F2">
        <v>185</v>
      </c>
      <c r="G2">
        <v>1827</v>
      </c>
      <c r="H2" t="s">
        <v>11</v>
      </c>
    </row>
    <row r="3" spans="1:8" x14ac:dyDescent="0.25">
      <c r="A3" t="s">
        <v>12</v>
      </c>
      <c r="B3" t="s">
        <v>13</v>
      </c>
      <c r="C3">
        <v>381</v>
      </c>
      <c r="D3" t="s">
        <v>14</v>
      </c>
      <c r="E3">
        <v>280</v>
      </c>
      <c r="F3">
        <v>376</v>
      </c>
      <c r="G3">
        <v>2466</v>
      </c>
      <c r="H3" t="s">
        <v>15</v>
      </c>
    </row>
    <row r="4" spans="1:8" x14ac:dyDescent="0.25">
      <c r="A4" t="s">
        <v>12</v>
      </c>
      <c r="B4" t="s">
        <v>13</v>
      </c>
      <c r="C4">
        <v>381</v>
      </c>
      <c r="D4" t="s">
        <v>10</v>
      </c>
      <c r="E4">
        <v>19</v>
      </c>
      <c r="F4">
        <v>248</v>
      </c>
      <c r="G4">
        <v>1827</v>
      </c>
      <c r="H4" t="s">
        <v>11</v>
      </c>
    </row>
    <row r="5" spans="1:8" x14ac:dyDescent="0.25">
      <c r="A5" t="s">
        <v>16</v>
      </c>
      <c r="B5" t="s">
        <v>17</v>
      </c>
      <c r="C5">
        <v>185</v>
      </c>
      <c r="D5" t="s">
        <v>10</v>
      </c>
      <c r="E5">
        <v>19</v>
      </c>
      <c r="F5">
        <v>182</v>
      </c>
      <c r="G5">
        <v>1827</v>
      </c>
      <c r="H5" t="s">
        <v>11</v>
      </c>
    </row>
    <row r="6" spans="1:8" x14ac:dyDescent="0.25">
      <c r="A6" t="s">
        <v>18</v>
      </c>
      <c r="B6" t="s">
        <v>19</v>
      </c>
      <c r="C6">
        <v>186</v>
      </c>
      <c r="D6" t="s">
        <v>10</v>
      </c>
      <c r="E6">
        <v>18</v>
      </c>
      <c r="F6">
        <v>182</v>
      </c>
      <c r="G6">
        <v>1827</v>
      </c>
      <c r="H6" t="s">
        <v>11</v>
      </c>
    </row>
    <row r="7" spans="1:8" x14ac:dyDescent="0.25">
      <c r="A7" t="s">
        <v>20</v>
      </c>
      <c r="B7" t="s">
        <v>21</v>
      </c>
      <c r="C7">
        <v>269</v>
      </c>
      <c r="D7" t="s">
        <v>10</v>
      </c>
      <c r="E7">
        <v>20</v>
      </c>
      <c r="F7">
        <v>189</v>
      </c>
      <c r="G7">
        <v>1827</v>
      </c>
      <c r="H7" t="s">
        <v>11</v>
      </c>
    </row>
    <row r="8" spans="1:8" x14ac:dyDescent="0.25">
      <c r="A8" t="s">
        <v>22</v>
      </c>
      <c r="B8" t="s">
        <v>23</v>
      </c>
      <c r="C8">
        <v>251</v>
      </c>
      <c r="D8" t="s">
        <v>10</v>
      </c>
      <c r="E8">
        <v>16</v>
      </c>
      <c r="F8">
        <v>164</v>
      </c>
      <c r="G8">
        <v>1827</v>
      </c>
      <c r="H8" t="s">
        <v>11</v>
      </c>
    </row>
    <row r="9" spans="1:8" x14ac:dyDescent="0.25">
      <c r="A9" t="s">
        <v>24</v>
      </c>
      <c r="B9" t="s">
        <v>25</v>
      </c>
      <c r="C9">
        <v>359</v>
      </c>
      <c r="D9" t="s">
        <v>10</v>
      </c>
      <c r="E9">
        <v>33</v>
      </c>
      <c r="F9">
        <v>210</v>
      </c>
      <c r="G9">
        <v>1827</v>
      </c>
      <c r="H9" t="s">
        <v>11</v>
      </c>
    </row>
    <row r="10" spans="1:8" x14ac:dyDescent="0.25">
      <c r="A10" t="s">
        <v>26</v>
      </c>
      <c r="B10" t="s">
        <v>27</v>
      </c>
      <c r="C10">
        <v>201</v>
      </c>
      <c r="D10" t="s">
        <v>10</v>
      </c>
      <c r="E10">
        <v>30</v>
      </c>
      <c r="F10">
        <v>199</v>
      </c>
      <c r="G10">
        <v>1827</v>
      </c>
      <c r="H10" t="s">
        <v>11</v>
      </c>
    </row>
    <row r="11" spans="1:8" x14ac:dyDescent="0.25">
      <c r="A11" t="s">
        <v>28</v>
      </c>
      <c r="B11" t="s">
        <v>29</v>
      </c>
      <c r="C11">
        <v>240</v>
      </c>
      <c r="D11" t="s">
        <v>10</v>
      </c>
      <c r="E11">
        <v>31</v>
      </c>
      <c r="F11">
        <v>168</v>
      </c>
      <c r="G11">
        <v>1827</v>
      </c>
      <c r="H11" t="s">
        <v>11</v>
      </c>
    </row>
    <row r="12" spans="1:8" x14ac:dyDescent="0.25">
      <c r="A12" t="s">
        <v>30</v>
      </c>
      <c r="B12" t="s">
        <v>31</v>
      </c>
      <c r="C12">
        <v>1162</v>
      </c>
      <c r="D12" t="s">
        <v>32</v>
      </c>
      <c r="E12">
        <v>741</v>
      </c>
      <c r="F12">
        <v>1047</v>
      </c>
      <c r="G12">
        <v>12245</v>
      </c>
      <c r="H12" t="s">
        <v>33</v>
      </c>
    </row>
    <row r="13" spans="1:8" x14ac:dyDescent="0.25">
      <c r="A13" t="s">
        <v>30</v>
      </c>
      <c r="B13" t="s">
        <v>31</v>
      </c>
      <c r="C13">
        <v>1162</v>
      </c>
      <c r="D13" t="s">
        <v>10</v>
      </c>
      <c r="E13">
        <v>37</v>
      </c>
      <c r="F13">
        <v>212</v>
      </c>
      <c r="G13">
        <v>1827</v>
      </c>
      <c r="H13" t="s">
        <v>11</v>
      </c>
    </row>
    <row r="14" spans="1:8" x14ac:dyDescent="0.25">
      <c r="A14" t="s">
        <v>30</v>
      </c>
      <c r="B14" t="s">
        <v>31</v>
      </c>
      <c r="C14">
        <v>1162</v>
      </c>
      <c r="D14" t="s">
        <v>34</v>
      </c>
      <c r="E14">
        <v>225</v>
      </c>
      <c r="F14">
        <v>301</v>
      </c>
      <c r="G14">
        <v>88510</v>
      </c>
      <c r="H14" t="s">
        <v>35</v>
      </c>
    </row>
    <row r="15" spans="1:8" x14ac:dyDescent="0.25">
      <c r="A15" t="s">
        <v>36</v>
      </c>
      <c r="B15" t="s">
        <v>37</v>
      </c>
      <c r="C15">
        <v>285</v>
      </c>
      <c r="D15" t="s">
        <v>38</v>
      </c>
      <c r="E15">
        <v>236</v>
      </c>
      <c r="F15">
        <v>258</v>
      </c>
      <c r="G15">
        <v>346</v>
      </c>
      <c r="H15" t="s">
        <v>39</v>
      </c>
    </row>
    <row r="16" spans="1:8" x14ac:dyDescent="0.25">
      <c r="A16" t="s">
        <v>36</v>
      </c>
      <c r="B16" t="s">
        <v>37</v>
      </c>
      <c r="C16">
        <v>285</v>
      </c>
      <c r="D16" t="s">
        <v>10</v>
      </c>
      <c r="E16">
        <v>34</v>
      </c>
      <c r="F16">
        <v>194</v>
      </c>
      <c r="G16">
        <v>1827</v>
      </c>
      <c r="H16" t="s">
        <v>11</v>
      </c>
    </row>
    <row r="17" spans="1:8" x14ac:dyDescent="0.25">
      <c r="A17" t="s">
        <v>40</v>
      </c>
      <c r="B17" t="s">
        <v>41</v>
      </c>
      <c r="C17">
        <v>324</v>
      </c>
      <c r="D17" t="s">
        <v>10</v>
      </c>
      <c r="E17">
        <v>8</v>
      </c>
      <c r="F17">
        <v>208</v>
      </c>
      <c r="G17">
        <v>1827</v>
      </c>
      <c r="H17" t="s">
        <v>11</v>
      </c>
    </row>
    <row r="18" spans="1:8" x14ac:dyDescent="0.25">
      <c r="A18" t="s">
        <v>42</v>
      </c>
      <c r="B18" t="s">
        <v>43</v>
      </c>
      <c r="C18">
        <v>367</v>
      </c>
      <c r="D18" t="s">
        <v>10</v>
      </c>
      <c r="E18">
        <v>75</v>
      </c>
      <c r="F18">
        <v>262</v>
      </c>
      <c r="G18">
        <v>1827</v>
      </c>
      <c r="H18" t="s">
        <v>11</v>
      </c>
    </row>
    <row r="19" spans="1:8" x14ac:dyDescent="0.25">
      <c r="A19" t="s">
        <v>44</v>
      </c>
      <c r="B19" t="s">
        <v>45</v>
      </c>
      <c r="C19">
        <v>1005</v>
      </c>
      <c r="D19" t="s">
        <v>46</v>
      </c>
      <c r="E19">
        <v>428</v>
      </c>
      <c r="F19">
        <v>515</v>
      </c>
      <c r="G19">
        <v>2235</v>
      </c>
      <c r="H19" t="s">
        <v>47</v>
      </c>
    </row>
    <row r="20" spans="1:8" x14ac:dyDescent="0.25">
      <c r="A20" t="s">
        <v>44</v>
      </c>
      <c r="B20" t="s">
        <v>45</v>
      </c>
      <c r="C20">
        <v>1005</v>
      </c>
      <c r="D20" t="s">
        <v>46</v>
      </c>
      <c r="E20">
        <v>596</v>
      </c>
      <c r="F20">
        <v>718</v>
      </c>
      <c r="G20">
        <v>2235</v>
      </c>
      <c r="H20" t="s">
        <v>47</v>
      </c>
    </row>
    <row r="21" spans="1:8" x14ac:dyDescent="0.25">
      <c r="A21" t="s">
        <v>44</v>
      </c>
      <c r="B21" t="s">
        <v>45</v>
      </c>
      <c r="C21">
        <v>1005</v>
      </c>
      <c r="D21" t="s">
        <v>48</v>
      </c>
      <c r="E21">
        <v>197</v>
      </c>
      <c r="F21">
        <v>233</v>
      </c>
      <c r="G21">
        <v>3981</v>
      </c>
      <c r="H21" t="s">
        <v>49</v>
      </c>
    </row>
    <row r="22" spans="1:8" x14ac:dyDescent="0.25">
      <c r="A22" t="s">
        <v>44</v>
      </c>
      <c r="B22" t="s">
        <v>45</v>
      </c>
      <c r="C22">
        <v>1005</v>
      </c>
      <c r="D22" t="s">
        <v>10</v>
      </c>
      <c r="E22">
        <v>39</v>
      </c>
      <c r="F22">
        <v>157</v>
      </c>
      <c r="G22">
        <v>1827</v>
      </c>
      <c r="H22" t="s">
        <v>11</v>
      </c>
    </row>
    <row r="23" spans="1:8" x14ac:dyDescent="0.25">
      <c r="A23" t="s">
        <v>50</v>
      </c>
      <c r="B23" t="s">
        <v>51</v>
      </c>
      <c r="C23">
        <v>216</v>
      </c>
      <c r="D23" t="s">
        <v>10</v>
      </c>
      <c r="E23">
        <v>23</v>
      </c>
      <c r="F23">
        <v>212</v>
      </c>
      <c r="G23">
        <v>1827</v>
      </c>
      <c r="H23" t="s">
        <v>11</v>
      </c>
    </row>
    <row r="24" spans="1:8" x14ac:dyDescent="0.25">
      <c r="A24" t="s">
        <v>52</v>
      </c>
      <c r="B24" t="s">
        <v>53</v>
      </c>
      <c r="C24">
        <v>212</v>
      </c>
      <c r="D24" t="s">
        <v>10</v>
      </c>
      <c r="E24">
        <v>21</v>
      </c>
      <c r="F24">
        <v>208</v>
      </c>
      <c r="G24">
        <v>1827</v>
      </c>
      <c r="H24" t="s">
        <v>11</v>
      </c>
    </row>
    <row r="25" spans="1:8" x14ac:dyDescent="0.25">
      <c r="A25" t="s">
        <v>54</v>
      </c>
      <c r="B25" t="s">
        <v>55</v>
      </c>
      <c r="C25">
        <v>169</v>
      </c>
      <c r="D25" t="s">
        <v>10</v>
      </c>
      <c r="E25">
        <v>1</v>
      </c>
      <c r="F25">
        <v>169</v>
      </c>
      <c r="G25">
        <v>1827</v>
      </c>
      <c r="H25" t="s">
        <v>11</v>
      </c>
    </row>
    <row r="26" spans="1:8" x14ac:dyDescent="0.25">
      <c r="A26" t="s">
        <v>56</v>
      </c>
      <c r="B26" t="s">
        <v>57</v>
      </c>
      <c r="C26">
        <v>196</v>
      </c>
      <c r="D26" t="s">
        <v>10</v>
      </c>
      <c r="E26">
        <v>3</v>
      </c>
      <c r="F26">
        <v>191</v>
      </c>
      <c r="G26">
        <v>1827</v>
      </c>
      <c r="H26" t="s">
        <v>11</v>
      </c>
    </row>
    <row r="27" spans="1:8" x14ac:dyDescent="0.25">
      <c r="A27" t="s">
        <v>58</v>
      </c>
      <c r="B27" t="s">
        <v>59</v>
      </c>
      <c r="C27">
        <v>353</v>
      </c>
      <c r="D27" t="s">
        <v>60</v>
      </c>
      <c r="E27">
        <v>296</v>
      </c>
      <c r="F27">
        <v>349</v>
      </c>
      <c r="G27">
        <v>10135</v>
      </c>
      <c r="H27" t="s">
        <v>61</v>
      </c>
    </row>
    <row r="28" spans="1:8" x14ac:dyDescent="0.25">
      <c r="A28" t="s">
        <v>58</v>
      </c>
      <c r="B28" t="s">
        <v>59</v>
      </c>
      <c r="C28">
        <v>353</v>
      </c>
      <c r="D28" t="s">
        <v>10</v>
      </c>
      <c r="E28">
        <v>9</v>
      </c>
      <c r="F28">
        <v>233</v>
      </c>
      <c r="G28">
        <v>1827</v>
      </c>
      <c r="H28" t="s">
        <v>11</v>
      </c>
    </row>
    <row r="29" spans="1:8" x14ac:dyDescent="0.25">
      <c r="A29" t="s">
        <v>62</v>
      </c>
      <c r="B29" t="s">
        <v>63</v>
      </c>
      <c r="C29">
        <v>253</v>
      </c>
      <c r="D29" t="s">
        <v>10</v>
      </c>
      <c r="E29">
        <v>3</v>
      </c>
      <c r="F29">
        <v>188</v>
      </c>
      <c r="G29">
        <v>1827</v>
      </c>
      <c r="H29" t="s">
        <v>11</v>
      </c>
    </row>
    <row r="30" spans="1:8" x14ac:dyDescent="0.25">
      <c r="A30" t="s">
        <v>64</v>
      </c>
      <c r="B30" t="s">
        <v>65</v>
      </c>
      <c r="C30">
        <v>197</v>
      </c>
      <c r="D30" t="s">
        <v>10</v>
      </c>
      <c r="E30">
        <v>28</v>
      </c>
      <c r="F30">
        <v>194</v>
      </c>
      <c r="G30">
        <v>1827</v>
      </c>
      <c r="H30" t="s">
        <v>11</v>
      </c>
    </row>
    <row r="31" spans="1:8" x14ac:dyDescent="0.25">
      <c r="A31" t="s">
        <v>66</v>
      </c>
      <c r="B31" t="s">
        <v>67</v>
      </c>
      <c r="C31">
        <v>333</v>
      </c>
      <c r="D31" t="s">
        <v>10</v>
      </c>
      <c r="E31">
        <v>31</v>
      </c>
      <c r="F31">
        <v>207</v>
      </c>
      <c r="G31">
        <v>1827</v>
      </c>
      <c r="H31" t="s">
        <v>11</v>
      </c>
    </row>
    <row r="32" spans="1:8" x14ac:dyDescent="0.25">
      <c r="A32" t="s">
        <v>68</v>
      </c>
      <c r="B32" t="s">
        <v>69</v>
      </c>
      <c r="C32">
        <v>264</v>
      </c>
      <c r="D32" t="s">
        <v>38</v>
      </c>
      <c r="E32">
        <v>238</v>
      </c>
      <c r="F32">
        <v>260</v>
      </c>
      <c r="G32">
        <v>346</v>
      </c>
      <c r="H32" t="s">
        <v>39</v>
      </c>
    </row>
    <row r="33" spans="1:8" x14ac:dyDescent="0.25">
      <c r="A33" t="s">
        <v>68</v>
      </c>
      <c r="B33" t="s">
        <v>69</v>
      </c>
      <c r="C33">
        <v>264</v>
      </c>
      <c r="D33" t="s">
        <v>10</v>
      </c>
      <c r="E33">
        <v>35</v>
      </c>
      <c r="F33">
        <v>198</v>
      </c>
      <c r="G33">
        <v>1827</v>
      </c>
      <c r="H33" t="s">
        <v>11</v>
      </c>
    </row>
    <row r="34" spans="1:8" x14ac:dyDescent="0.25">
      <c r="A34" t="s">
        <v>70</v>
      </c>
      <c r="B34" t="s">
        <v>71</v>
      </c>
      <c r="C34">
        <v>349</v>
      </c>
      <c r="D34" t="s">
        <v>10</v>
      </c>
      <c r="E34">
        <v>24</v>
      </c>
      <c r="F34">
        <v>189</v>
      </c>
      <c r="G34">
        <v>1827</v>
      </c>
      <c r="H34" t="s">
        <v>11</v>
      </c>
    </row>
    <row r="35" spans="1:8" x14ac:dyDescent="0.25">
      <c r="A35" t="s">
        <v>72</v>
      </c>
      <c r="B35" t="s">
        <v>73</v>
      </c>
      <c r="C35">
        <v>211</v>
      </c>
      <c r="D35" t="s">
        <v>10</v>
      </c>
      <c r="E35">
        <v>15</v>
      </c>
      <c r="F35">
        <v>208</v>
      </c>
      <c r="G35">
        <v>1827</v>
      </c>
      <c r="H35" t="s">
        <v>11</v>
      </c>
    </row>
    <row r="36" spans="1:8" x14ac:dyDescent="0.25">
      <c r="A36" t="s">
        <v>74</v>
      </c>
      <c r="B36" t="s">
        <v>75</v>
      </c>
      <c r="C36">
        <v>388</v>
      </c>
      <c r="D36" t="s">
        <v>38</v>
      </c>
      <c r="E36">
        <v>363</v>
      </c>
      <c r="F36">
        <v>385</v>
      </c>
      <c r="G36">
        <v>346</v>
      </c>
      <c r="H36" t="s">
        <v>39</v>
      </c>
    </row>
    <row r="37" spans="1:8" x14ac:dyDescent="0.25">
      <c r="A37" t="s">
        <v>74</v>
      </c>
      <c r="B37" t="s">
        <v>75</v>
      </c>
      <c r="C37">
        <v>388</v>
      </c>
      <c r="D37" t="s">
        <v>10</v>
      </c>
      <c r="E37">
        <v>31</v>
      </c>
      <c r="F37">
        <v>227</v>
      </c>
      <c r="G37">
        <v>1827</v>
      </c>
      <c r="H37" t="s">
        <v>11</v>
      </c>
    </row>
    <row r="38" spans="1:8" x14ac:dyDescent="0.25">
      <c r="A38" t="s">
        <v>76</v>
      </c>
      <c r="B38" t="s">
        <v>77</v>
      </c>
      <c r="C38">
        <v>262</v>
      </c>
      <c r="D38" t="s">
        <v>10</v>
      </c>
      <c r="E38">
        <v>28</v>
      </c>
      <c r="F38">
        <v>195</v>
      </c>
      <c r="G38">
        <v>1827</v>
      </c>
      <c r="H38" t="s">
        <v>11</v>
      </c>
    </row>
    <row r="39" spans="1:8" x14ac:dyDescent="0.25">
      <c r="A39" t="s">
        <v>78</v>
      </c>
      <c r="B39" t="s">
        <v>79</v>
      </c>
      <c r="C39">
        <v>178</v>
      </c>
      <c r="D39" t="s">
        <v>10</v>
      </c>
      <c r="E39">
        <v>19</v>
      </c>
      <c r="F39">
        <v>175</v>
      </c>
      <c r="G39">
        <v>1827</v>
      </c>
      <c r="H39" t="s">
        <v>11</v>
      </c>
    </row>
    <row r="40" spans="1:8" x14ac:dyDescent="0.25">
      <c r="A40" t="s">
        <v>80</v>
      </c>
      <c r="B40" t="s">
        <v>81</v>
      </c>
      <c r="C40">
        <v>267</v>
      </c>
      <c r="D40" t="s">
        <v>10</v>
      </c>
      <c r="E40">
        <v>18</v>
      </c>
      <c r="F40">
        <v>185</v>
      </c>
      <c r="G40">
        <v>1827</v>
      </c>
      <c r="H40" t="s">
        <v>11</v>
      </c>
    </row>
    <row r="41" spans="1:8" x14ac:dyDescent="0.25">
      <c r="A41" t="s">
        <v>82</v>
      </c>
      <c r="B41" t="s">
        <v>83</v>
      </c>
      <c r="C41">
        <v>381</v>
      </c>
      <c r="D41" t="s">
        <v>14</v>
      </c>
      <c r="E41">
        <v>280</v>
      </c>
      <c r="F41">
        <v>376</v>
      </c>
      <c r="G41">
        <v>2466</v>
      </c>
      <c r="H41" t="s">
        <v>15</v>
      </c>
    </row>
    <row r="42" spans="1:8" x14ac:dyDescent="0.25">
      <c r="A42" t="s">
        <v>82</v>
      </c>
      <c r="B42" t="s">
        <v>83</v>
      </c>
      <c r="C42">
        <v>381</v>
      </c>
      <c r="D42" t="s">
        <v>10</v>
      </c>
      <c r="E42">
        <v>19</v>
      </c>
      <c r="F42">
        <v>248</v>
      </c>
      <c r="G42">
        <v>1827</v>
      </c>
      <c r="H42" t="s">
        <v>11</v>
      </c>
    </row>
    <row r="43" spans="1:8" x14ac:dyDescent="0.25">
      <c r="A43" t="s">
        <v>84</v>
      </c>
      <c r="B43" t="s">
        <v>85</v>
      </c>
      <c r="C43">
        <v>318</v>
      </c>
      <c r="D43" t="s">
        <v>10</v>
      </c>
      <c r="E43">
        <v>29</v>
      </c>
      <c r="F43">
        <v>207</v>
      </c>
      <c r="G43">
        <v>1827</v>
      </c>
      <c r="H43" t="s">
        <v>11</v>
      </c>
    </row>
    <row r="44" spans="1:8" x14ac:dyDescent="0.25">
      <c r="A44" t="s">
        <v>86</v>
      </c>
      <c r="B44" t="s">
        <v>87</v>
      </c>
      <c r="C44">
        <v>195</v>
      </c>
      <c r="D44" t="s">
        <v>10</v>
      </c>
      <c r="E44">
        <v>27</v>
      </c>
      <c r="F44">
        <v>193</v>
      </c>
      <c r="G44">
        <v>1827</v>
      </c>
      <c r="H44" t="s">
        <v>11</v>
      </c>
    </row>
    <row r="45" spans="1:8" x14ac:dyDescent="0.25">
      <c r="A45" t="s">
        <v>88</v>
      </c>
      <c r="B45" t="s">
        <v>89</v>
      </c>
      <c r="C45">
        <v>371</v>
      </c>
      <c r="D45" t="s">
        <v>90</v>
      </c>
      <c r="E45">
        <v>273</v>
      </c>
      <c r="F45">
        <v>370</v>
      </c>
      <c r="G45">
        <v>2331</v>
      </c>
      <c r="H45" t="s">
        <v>91</v>
      </c>
    </row>
    <row r="46" spans="1:8" x14ac:dyDescent="0.25">
      <c r="A46" t="s">
        <v>88</v>
      </c>
      <c r="B46" t="s">
        <v>89</v>
      </c>
      <c r="C46">
        <v>371</v>
      </c>
      <c r="D46" t="s">
        <v>10</v>
      </c>
      <c r="E46">
        <v>33</v>
      </c>
      <c r="F46">
        <v>223</v>
      </c>
      <c r="G46">
        <v>1827</v>
      </c>
      <c r="H46" t="s">
        <v>11</v>
      </c>
    </row>
    <row r="47" spans="1:8" x14ac:dyDescent="0.25">
      <c r="A47" t="s">
        <v>92</v>
      </c>
      <c r="B47" t="s">
        <v>93</v>
      </c>
      <c r="C47">
        <v>230</v>
      </c>
      <c r="D47" t="s">
        <v>10</v>
      </c>
      <c r="E47">
        <v>25</v>
      </c>
      <c r="F47">
        <v>162</v>
      </c>
      <c r="G47">
        <v>1827</v>
      </c>
      <c r="H47" t="s">
        <v>11</v>
      </c>
    </row>
    <row r="48" spans="1:8" x14ac:dyDescent="0.25">
      <c r="A48" t="s">
        <v>94</v>
      </c>
      <c r="B48" t="s">
        <v>95</v>
      </c>
      <c r="C48">
        <v>312</v>
      </c>
      <c r="D48" t="s">
        <v>10</v>
      </c>
      <c r="E48">
        <v>31</v>
      </c>
      <c r="F48">
        <v>209</v>
      </c>
      <c r="G48">
        <v>1827</v>
      </c>
      <c r="H48" t="s">
        <v>11</v>
      </c>
    </row>
    <row r="49" spans="1:8" x14ac:dyDescent="0.25">
      <c r="A49" t="s">
        <v>96</v>
      </c>
      <c r="B49" t="s">
        <v>97</v>
      </c>
      <c r="C49">
        <v>176</v>
      </c>
      <c r="D49" t="s">
        <v>98</v>
      </c>
      <c r="E49">
        <v>139</v>
      </c>
      <c r="F49">
        <v>167</v>
      </c>
      <c r="G49">
        <v>4035</v>
      </c>
      <c r="H49" t="s">
        <v>99</v>
      </c>
    </row>
    <row r="50" spans="1:8" x14ac:dyDescent="0.25">
      <c r="A50" t="s">
        <v>96</v>
      </c>
      <c r="B50" t="s">
        <v>97</v>
      </c>
      <c r="C50">
        <v>176</v>
      </c>
      <c r="D50" t="s">
        <v>10</v>
      </c>
      <c r="E50">
        <v>1</v>
      </c>
      <c r="F50">
        <v>45</v>
      </c>
      <c r="G50">
        <v>1827</v>
      </c>
      <c r="H50" t="s">
        <v>11</v>
      </c>
    </row>
    <row r="51" spans="1:8" x14ac:dyDescent="0.25">
      <c r="A51" t="s">
        <v>100</v>
      </c>
      <c r="B51" t="s">
        <v>101</v>
      </c>
      <c r="C51">
        <v>301</v>
      </c>
      <c r="D51" t="s">
        <v>98</v>
      </c>
      <c r="E51">
        <v>263</v>
      </c>
      <c r="F51">
        <v>291</v>
      </c>
      <c r="G51">
        <v>4035</v>
      </c>
      <c r="H51" t="s">
        <v>99</v>
      </c>
    </row>
    <row r="52" spans="1:8" x14ac:dyDescent="0.25">
      <c r="A52" t="s">
        <v>100</v>
      </c>
      <c r="B52" t="s">
        <v>101</v>
      </c>
      <c r="C52">
        <v>301</v>
      </c>
      <c r="D52" t="s">
        <v>10</v>
      </c>
      <c r="E52">
        <v>20</v>
      </c>
      <c r="F52">
        <v>203</v>
      </c>
      <c r="G52">
        <v>1827</v>
      </c>
      <c r="H52" t="s">
        <v>11</v>
      </c>
    </row>
    <row r="53" spans="1:8" x14ac:dyDescent="0.25">
      <c r="A53" t="s">
        <v>102</v>
      </c>
      <c r="B53" t="s">
        <v>103</v>
      </c>
      <c r="C53">
        <v>309</v>
      </c>
      <c r="D53" t="s">
        <v>98</v>
      </c>
      <c r="E53">
        <v>271</v>
      </c>
      <c r="F53">
        <v>299</v>
      </c>
      <c r="G53">
        <v>4035</v>
      </c>
      <c r="H53" t="s">
        <v>99</v>
      </c>
    </row>
    <row r="54" spans="1:8" x14ac:dyDescent="0.25">
      <c r="A54" t="s">
        <v>102</v>
      </c>
      <c r="B54" t="s">
        <v>103</v>
      </c>
      <c r="C54">
        <v>309</v>
      </c>
      <c r="D54" t="s">
        <v>10</v>
      </c>
      <c r="E54">
        <v>33</v>
      </c>
      <c r="F54">
        <v>181</v>
      </c>
      <c r="G54">
        <v>1827</v>
      </c>
      <c r="H54" t="s">
        <v>11</v>
      </c>
    </row>
    <row r="55" spans="1:8" x14ac:dyDescent="0.25">
      <c r="A55" t="s">
        <v>104</v>
      </c>
      <c r="B55" t="s">
        <v>105</v>
      </c>
      <c r="C55">
        <v>301</v>
      </c>
      <c r="D55" t="s">
        <v>98</v>
      </c>
      <c r="E55">
        <v>263</v>
      </c>
      <c r="F55">
        <v>291</v>
      </c>
      <c r="G55">
        <v>4035</v>
      </c>
      <c r="H55" t="s">
        <v>99</v>
      </c>
    </row>
    <row r="56" spans="1:8" x14ac:dyDescent="0.25">
      <c r="A56" t="s">
        <v>104</v>
      </c>
      <c r="B56" t="s">
        <v>105</v>
      </c>
      <c r="C56">
        <v>301</v>
      </c>
      <c r="D56" t="s">
        <v>10</v>
      </c>
      <c r="E56">
        <v>20</v>
      </c>
      <c r="F56">
        <v>203</v>
      </c>
      <c r="G56">
        <v>1827</v>
      </c>
      <c r="H56" t="s">
        <v>11</v>
      </c>
    </row>
    <row r="57" spans="1:8" x14ac:dyDescent="0.25">
      <c r="A57" t="s">
        <v>106</v>
      </c>
      <c r="B57" t="s">
        <v>107</v>
      </c>
      <c r="C57">
        <v>220</v>
      </c>
      <c r="D57" t="s">
        <v>10</v>
      </c>
      <c r="E57">
        <v>21</v>
      </c>
      <c r="F57">
        <v>204</v>
      </c>
      <c r="G57">
        <v>1827</v>
      </c>
      <c r="H57" t="s">
        <v>11</v>
      </c>
    </row>
    <row r="58" spans="1:8" x14ac:dyDescent="0.25">
      <c r="A58" t="s">
        <v>108</v>
      </c>
      <c r="B58" t="s">
        <v>109</v>
      </c>
      <c r="C58">
        <v>371</v>
      </c>
      <c r="D58" t="s">
        <v>98</v>
      </c>
      <c r="E58">
        <v>334</v>
      </c>
      <c r="F58">
        <v>362</v>
      </c>
      <c r="G58">
        <v>4035</v>
      </c>
      <c r="H58" t="s">
        <v>99</v>
      </c>
    </row>
    <row r="59" spans="1:8" x14ac:dyDescent="0.25">
      <c r="A59" t="s">
        <v>108</v>
      </c>
      <c r="B59" t="s">
        <v>109</v>
      </c>
      <c r="C59">
        <v>371</v>
      </c>
      <c r="D59" t="s">
        <v>10</v>
      </c>
      <c r="E59">
        <v>20</v>
      </c>
      <c r="F59">
        <v>198</v>
      </c>
      <c r="G59">
        <v>1827</v>
      </c>
      <c r="H59" t="s">
        <v>11</v>
      </c>
    </row>
    <row r="60" spans="1:8" x14ac:dyDescent="0.25">
      <c r="A60" t="s">
        <v>110</v>
      </c>
      <c r="B60" t="s">
        <v>111</v>
      </c>
      <c r="C60">
        <v>311</v>
      </c>
      <c r="D60" t="s">
        <v>10</v>
      </c>
      <c r="E60">
        <v>20</v>
      </c>
      <c r="F60">
        <v>205</v>
      </c>
      <c r="G60">
        <v>1827</v>
      </c>
      <c r="H60" t="s">
        <v>11</v>
      </c>
    </row>
    <row r="61" spans="1:8" x14ac:dyDescent="0.25">
      <c r="A61" t="s">
        <v>112</v>
      </c>
      <c r="B61" t="s">
        <v>113</v>
      </c>
      <c r="C61">
        <v>303</v>
      </c>
      <c r="D61" t="s">
        <v>10</v>
      </c>
      <c r="E61">
        <v>20</v>
      </c>
      <c r="F61">
        <v>203</v>
      </c>
      <c r="G61">
        <v>1827</v>
      </c>
      <c r="H61" t="s">
        <v>11</v>
      </c>
    </row>
    <row r="62" spans="1:8" x14ac:dyDescent="0.25">
      <c r="A62" t="s">
        <v>114</v>
      </c>
      <c r="B62" t="s">
        <v>115</v>
      </c>
      <c r="C62">
        <v>337</v>
      </c>
      <c r="D62" t="s">
        <v>98</v>
      </c>
      <c r="E62">
        <v>300</v>
      </c>
      <c r="F62">
        <v>328</v>
      </c>
      <c r="G62">
        <v>4035</v>
      </c>
      <c r="H62" t="s">
        <v>99</v>
      </c>
    </row>
    <row r="63" spans="1:8" x14ac:dyDescent="0.25">
      <c r="A63" t="s">
        <v>114</v>
      </c>
      <c r="B63" t="s">
        <v>115</v>
      </c>
      <c r="C63">
        <v>337</v>
      </c>
      <c r="D63" t="s">
        <v>10</v>
      </c>
      <c r="E63">
        <v>20</v>
      </c>
      <c r="F63">
        <v>204</v>
      </c>
      <c r="G63">
        <v>1827</v>
      </c>
      <c r="H63" t="s">
        <v>11</v>
      </c>
    </row>
    <row r="64" spans="1:8" x14ac:dyDescent="0.25">
      <c r="A64" t="s">
        <v>116</v>
      </c>
      <c r="B64" t="s">
        <v>117</v>
      </c>
      <c r="C64">
        <v>185</v>
      </c>
      <c r="D64" t="s">
        <v>10</v>
      </c>
      <c r="E64">
        <v>20</v>
      </c>
      <c r="F64">
        <v>183</v>
      </c>
      <c r="G64">
        <v>1827</v>
      </c>
      <c r="H64" t="s">
        <v>11</v>
      </c>
    </row>
    <row r="65" spans="1:8" x14ac:dyDescent="0.25">
      <c r="A65" t="s">
        <v>118</v>
      </c>
      <c r="B65" t="s">
        <v>119</v>
      </c>
      <c r="C65">
        <v>183</v>
      </c>
      <c r="D65" t="s">
        <v>10</v>
      </c>
      <c r="E65">
        <v>25</v>
      </c>
      <c r="F65">
        <v>179</v>
      </c>
      <c r="G65">
        <v>1827</v>
      </c>
      <c r="H65" t="s">
        <v>11</v>
      </c>
    </row>
    <row r="66" spans="1:8" x14ac:dyDescent="0.25">
      <c r="A66" t="s">
        <v>120</v>
      </c>
      <c r="B66" t="s">
        <v>121</v>
      </c>
      <c r="C66">
        <v>151</v>
      </c>
      <c r="D66" t="s">
        <v>10</v>
      </c>
      <c r="E66">
        <v>2</v>
      </c>
      <c r="F66">
        <v>118</v>
      </c>
      <c r="G66">
        <v>1827</v>
      </c>
      <c r="H66" t="s">
        <v>11</v>
      </c>
    </row>
    <row r="67" spans="1:8" x14ac:dyDescent="0.25">
      <c r="A67" t="s">
        <v>122</v>
      </c>
      <c r="B67" t="s">
        <v>123</v>
      </c>
      <c r="C67">
        <v>191</v>
      </c>
      <c r="D67" t="s">
        <v>10</v>
      </c>
      <c r="E67">
        <v>20</v>
      </c>
      <c r="F67">
        <v>189</v>
      </c>
      <c r="G67">
        <v>1827</v>
      </c>
      <c r="H67" t="s">
        <v>11</v>
      </c>
    </row>
    <row r="68" spans="1:8" x14ac:dyDescent="0.25">
      <c r="A68" t="s">
        <v>124</v>
      </c>
      <c r="B68" t="s">
        <v>125</v>
      </c>
      <c r="C68">
        <v>188</v>
      </c>
      <c r="D68" t="s">
        <v>10</v>
      </c>
      <c r="E68">
        <v>21</v>
      </c>
      <c r="F68">
        <v>186</v>
      </c>
      <c r="G68">
        <v>1827</v>
      </c>
      <c r="H68" t="s">
        <v>11</v>
      </c>
    </row>
    <row r="69" spans="1:8" x14ac:dyDescent="0.25">
      <c r="A69" t="s">
        <v>126</v>
      </c>
      <c r="B69" t="s">
        <v>127</v>
      </c>
      <c r="C69">
        <v>188</v>
      </c>
      <c r="D69" t="s">
        <v>10</v>
      </c>
      <c r="E69">
        <v>21</v>
      </c>
      <c r="F69">
        <v>186</v>
      </c>
      <c r="G69">
        <v>1827</v>
      </c>
      <c r="H69" t="s">
        <v>11</v>
      </c>
    </row>
    <row r="70" spans="1:8" x14ac:dyDescent="0.25">
      <c r="A70" t="s">
        <v>128</v>
      </c>
      <c r="B70" t="s">
        <v>129</v>
      </c>
      <c r="C70">
        <v>188</v>
      </c>
      <c r="D70" t="s">
        <v>10</v>
      </c>
      <c r="E70">
        <v>21</v>
      </c>
      <c r="F70">
        <v>186</v>
      </c>
      <c r="G70">
        <v>1827</v>
      </c>
      <c r="H70" t="s">
        <v>11</v>
      </c>
    </row>
    <row r="71" spans="1:8" x14ac:dyDescent="0.25">
      <c r="A71" t="s">
        <v>130</v>
      </c>
      <c r="B71" t="s">
        <v>131</v>
      </c>
      <c r="C71">
        <v>175</v>
      </c>
      <c r="D71" t="s">
        <v>10</v>
      </c>
      <c r="E71">
        <v>21</v>
      </c>
      <c r="F71">
        <v>175</v>
      </c>
      <c r="G71">
        <v>1827</v>
      </c>
      <c r="H71" t="s">
        <v>11</v>
      </c>
    </row>
    <row r="72" spans="1:8" x14ac:dyDescent="0.25">
      <c r="A72" t="s">
        <v>132</v>
      </c>
      <c r="B72" t="s">
        <v>133</v>
      </c>
      <c r="C72">
        <v>165</v>
      </c>
      <c r="D72" t="s">
        <v>10</v>
      </c>
      <c r="E72">
        <v>17</v>
      </c>
      <c r="F72">
        <v>162</v>
      </c>
      <c r="G72">
        <v>1827</v>
      </c>
      <c r="H72" t="s">
        <v>11</v>
      </c>
    </row>
    <row r="73" spans="1:8" x14ac:dyDescent="0.25">
      <c r="A73" t="s">
        <v>134</v>
      </c>
      <c r="B73" t="s">
        <v>135</v>
      </c>
      <c r="C73">
        <v>320</v>
      </c>
      <c r="D73" t="s">
        <v>10</v>
      </c>
      <c r="E73">
        <v>12</v>
      </c>
      <c r="F73">
        <v>203</v>
      </c>
      <c r="G73">
        <v>1827</v>
      </c>
      <c r="H73" t="s">
        <v>11</v>
      </c>
    </row>
    <row r="74" spans="1:8" x14ac:dyDescent="0.25">
      <c r="A74" t="s">
        <v>136</v>
      </c>
      <c r="B74" t="s">
        <v>137</v>
      </c>
      <c r="C74">
        <v>339</v>
      </c>
      <c r="D74" t="s">
        <v>10</v>
      </c>
      <c r="E74">
        <v>28</v>
      </c>
      <c r="F74">
        <v>224</v>
      </c>
      <c r="G74">
        <v>1827</v>
      </c>
      <c r="H74" t="s">
        <v>11</v>
      </c>
    </row>
    <row r="75" spans="1:8" x14ac:dyDescent="0.25">
      <c r="A75" t="s">
        <v>138</v>
      </c>
      <c r="B75" t="s">
        <v>139</v>
      </c>
      <c r="C75">
        <v>230</v>
      </c>
      <c r="D75" t="s">
        <v>10</v>
      </c>
      <c r="E75">
        <v>25</v>
      </c>
      <c r="F75">
        <v>169</v>
      </c>
      <c r="G75">
        <v>1827</v>
      </c>
      <c r="H75" t="s">
        <v>11</v>
      </c>
    </row>
    <row r="76" spans="1:8" x14ac:dyDescent="0.25">
      <c r="A76" t="s">
        <v>140</v>
      </c>
      <c r="B76" t="s">
        <v>141</v>
      </c>
      <c r="C76">
        <v>199</v>
      </c>
      <c r="D76" t="s">
        <v>10</v>
      </c>
      <c r="E76">
        <v>26</v>
      </c>
      <c r="F76">
        <v>196</v>
      </c>
      <c r="G76">
        <v>1827</v>
      </c>
      <c r="H76" t="s">
        <v>11</v>
      </c>
    </row>
    <row r="77" spans="1:8" x14ac:dyDescent="0.25">
      <c r="A77" t="s">
        <v>142</v>
      </c>
      <c r="B77" t="s">
        <v>143</v>
      </c>
      <c r="C77">
        <v>197</v>
      </c>
      <c r="D77" t="s">
        <v>10</v>
      </c>
      <c r="E77">
        <v>30</v>
      </c>
      <c r="F77">
        <v>194</v>
      </c>
      <c r="G77">
        <v>1827</v>
      </c>
      <c r="H77" t="s">
        <v>11</v>
      </c>
    </row>
    <row r="78" spans="1:8" x14ac:dyDescent="0.25">
      <c r="A78" t="s">
        <v>144</v>
      </c>
      <c r="B78" t="s">
        <v>145</v>
      </c>
      <c r="C78">
        <v>197</v>
      </c>
      <c r="D78" t="s">
        <v>10</v>
      </c>
      <c r="E78">
        <v>30</v>
      </c>
      <c r="F78">
        <v>194</v>
      </c>
      <c r="G78">
        <v>1827</v>
      </c>
      <c r="H78" t="s">
        <v>11</v>
      </c>
    </row>
    <row r="79" spans="1:8" x14ac:dyDescent="0.25">
      <c r="A79" t="s">
        <v>146</v>
      </c>
      <c r="B79" t="s">
        <v>147</v>
      </c>
      <c r="C79">
        <v>451</v>
      </c>
      <c r="D79" t="s">
        <v>10</v>
      </c>
      <c r="E79">
        <v>37</v>
      </c>
      <c r="F79">
        <v>198</v>
      </c>
      <c r="G79">
        <v>1827</v>
      </c>
      <c r="H79" t="s">
        <v>11</v>
      </c>
    </row>
    <row r="80" spans="1:8" x14ac:dyDescent="0.25">
      <c r="A80" t="s">
        <v>146</v>
      </c>
      <c r="B80" t="s">
        <v>147</v>
      </c>
      <c r="C80">
        <v>451</v>
      </c>
      <c r="D80" t="s">
        <v>34</v>
      </c>
      <c r="E80">
        <v>215</v>
      </c>
      <c r="F80">
        <v>293</v>
      </c>
      <c r="G80">
        <v>88510</v>
      </c>
      <c r="H80" t="s">
        <v>35</v>
      </c>
    </row>
    <row r="81" spans="1:8" x14ac:dyDescent="0.25">
      <c r="A81" t="s">
        <v>146</v>
      </c>
      <c r="B81" t="s">
        <v>147</v>
      </c>
      <c r="C81">
        <v>451</v>
      </c>
      <c r="D81" t="s">
        <v>34</v>
      </c>
      <c r="E81">
        <v>312</v>
      </c>
      <c r="F81">
        <v>390</v>
      </c>
      <c r="G81">
        <v>88510</v>
      </c>
      <c r="H81" t="s">
        <v>35</v>
      </c>
    </row>
    <row r="82" spans="1:8" x14ac:dyDescent="0.25">
      <c r="A82" t="s">
        <v>148</v>
      </c>
      <c r="B82" t="s">
        <v>149</v>
      </c>
      <c r="C82">
        <v>497</v>
      </c>
      <c r="D82" t="s">
        <v>38</v>
      </c>
      <c r="E82">
        <v>425</v>
      </c>
      <c r="F82">
        <v>447</v>
      </c>
      <c r="G82">
        <v>346</v>
      </c>
      <c r="H82" t="s">
        <v>39</v>
      </c>
    </row>
    <row r="83" spans="1:8" x14ac:dyDescent="0.25">
      <c r="A83" t="s">
        <v>148</v>
      </c>
      <c r="B83" t="s">
        <v>149</v>
      </c>
      <c r="C83">
        <v>497</v>
      </c>
      <c r="D83" t="s">
        <v>10</v>
      </c>
      <c r="E83">
        <v>44</v>
      </c>
      <c r="F83">
        <v>203</v>
      </c>
      <c r="G83">
        <v>1827</v>
      </c>
      <c r="H83" t="s">
        <v>11</v>
      </c>
    </row>
    <row r="84" spans="1:8" x14ac:dyDescent="0.25">
      <c r="A84" t="s">
        <v>150</v>
      </c>
      <c r="B84" t="s">
        <v>151</v>
      </c>
      <c r="C84">
        <v>196</v>
      </c>
      <c r="D84" t="s">
        <v>10</v>
      </c>
      <c r="E84">
        <v>28</v>
      </c>
      <c r="F84">
        <v>194</v>
      </c>
      <c r="G84">
        <v>1827</v>
      </c>
      <c r="H84" t="s">
        <v>11</v>
      </c>
    </row>
    <row r="85" spans="1:8" x14ac:dyDescent="0.25">
      <c r="A85" t="s">
        <v>152</v>
      </c>
      <c r="B85" t="s">
        <v>153</v>
      </c>
      <c r="C85">
        <v>360</v>
      </c>
      <c r="D85" t="s">
        <v>90</v>
      </c>
      <c r="E85">
        <v>261</v>
      </c>
      <c r="F85">
        <v>357</v>
      </c>
      <c r="G85">
        <v>2331</v>
      </c>
      <c r="H85" t="s">
        <v>91</v>
      </c>
    </row>
    <row r="86" spans="1:8" x14ac:dyDescent="0.25">
      <c r="A86" t="s">
        <v>152</v>
      </c>
      <c r="B86" t="s">
        <v>153</v>
      </c>
      <c r="C86">
        <v>360</v>
      </c>
      <c r="D86" t="s">
        <v>10</v>
      </c>
      <c r="E86">
        <v>34</v>
      </c>
      <c r="F86">
        <v>224</v>
      </c>
      <c r="G86">
        <v>1827</v>
      </c>
      <c r="H86" t="s">
        <v>11</v>
      </c>
    </row>
    <row r="87" spans="1:8" x14ac:dyDescent="0.25">
      <c r="A87" t="s">
        <v>154</v>
      </c>
      <c r="B87" t="s">
        <v>155</v>
      </c>
      <c r="C87">
        <v>240</v>
      </c>
      <c r="D87" t="s">
        <v>10</v>
      </c>
      <c r="E87">
        <v>31</v>
      </c>
      <c r="F87">
        <v>168</v>
      </c>
      <c r="G87">
        <v>1827</v>
      </c>
      <c r="H87" t="s">
        <v>11</v>
      </c>
    </row>
    <row r="88" spans="1:8" x14ac:dyDescent="0.25">
      <c r="A88" t="s">
        <v>156</v>
      </c>
      <c r="B88" t="s">
        <v>157</v>
      </c>
      <c r="C88">
        <v>196</v>
      </c>
      <c r="D88" t="s">
        <v>10</v>
      </c>
      <c r="E88">
        <v>29</v>
      </c>
      <c r="F88">
        <v>194</v>
      </c>
      <c r="G88">
        <v>1827</v>
      </c>
      <c r="H88" t="s">
        <v>11</v>
      </c>
    </row>
    <row r="89" spans="1:8" x14ac:dyDescent="0.25">
      <c r="A89" t="s">
        <v>158</v>
      </c>
      <c r="B89" t="s">
        <v>159</v>
      </c>
      <c r="C89">
        <v>361</v>
      </c>
      <c r="D89" t="s">
        <v>90</v>
      </c>
      <c r="E89">
        <v>262</v>
      </c>
      <c r="F89">
        <v>358</v>
      </c>
      <c r="G89">
        <v>2331</v>
      </c>
      <c r="H89" t="s">
        <v>91</v>
      </c>
    </row>
    <row r="90" spans="1:8" x14ac:dyDescent="0.25">
      <c r="A90" t="s">
        <v>158</v>
      </c>
      <c r="B90" t="s">
        <v>159</v>
      </c>
      <c r="C90">
        <v>361</v>
      </c>
      <c r="D90" t="s">
        <v>10</v>
      </c>
      <c r="E90">
        <v>34</v>
      </c>
      <c r="F90">
        <v>224</v>
      </c>
      <c r="G90">
        <v>1827</v>
      </c>
      <c r="H90" t="s">
        <v>11</v>
      </c>
    </row>
    <row r="91" spans="1:8" x14ac:dyDescent="0.25">
      <c r="A91" t="s">
        <v>160</v>
      </c>
      <c r="B91" t="s">
        <v>161</v>
      </c>
      <c r="C91">
        <v>201</v>
      </c>
      <c r="D91" t="s">
        <v>10</v>
      </c>
      <c r="E91">
        <v>30</v>
      </c>
      <c r="F91">
        <v>199</v>
      </c>
      <c r="G91">
        <v>1827</v>
      </c>
      <c r="H91" t="s">
        <v>11</v>
      </c>
    </row>
    <row r="92" spans="1:8" x14ac:dyDescent="0.25">
      <c r="A92" t="s">
        <v>162</v>
      </c>
      <c r="B92" t="s">
        <v>163</v>
      </c>
      <c r="C92">
        <v>346</v>
      </c>
      <c r="D92" t="s">
        <v>10</v>
      </c>
      <c r="E92">
        <v>30</v>
      </c>
      <c r="F92">
        <v>207</v>
      </c>
      <c r="G92">
        <v>1827</v>
      </c>
      <c r="H92" t="s">
        <v>11</v>
      </c>
    </row>
    <row r="93" spans="1:8" x14ac:dyDescent="0.25">
      <c r="A93" t="s">
        <v>164</v>
      </c>
      <c r="B93" t="s">
        <v>165</v>
      </c>
      <c r="C93">
        <v>201</v>
      </c>
      <c r="D93" t="s">
        <v>10</v>
      </c>
      <c r="E93">
        <v>19</v>
      </c>
      <c r="F93">
        <v>198</v>
      </c>
      <c r="G93">
        <v>1827</v>
      </c>
      <c r="H93" t="s">
        <v>11</v>
      </c>
    </row>
    <row r="94" spans="1:8" x14ac:dyDescent="0.25">
      <c r="A94" t="s">
        <v>166</v>
      </c>
      <c r="B94" t="s">
        <v>167</v>
      </c>
      <c r="C94">
        <v>488</v>
      </c>
      <c r="D94" t="s">
        <v>168</v>
      </c>
      <c r="E94">
        <v>266</v>
      </c>
      <c r="F94">
        <v>297</v>
      </c>
      <c r="G94">
        <v>1635</v>
      </c>
      <c r="H94" t="s">
        <v>169</v>
      </c>
    </row>
    <row r="95" spans="1:8" x14ac:dyDescent="0.25">
      <c r="A95" t="s">
        <v>166</v>
      </c>
      <c r="B95" t="s">
        <v>167</v>
      </c>
      <c r="C95">
        <v>488</v>
      </c>
      <c r="D95" t="s">
        <v>168</v>
      </c>
      <c r="E95">
        <v>360</v>
      </c>
      <c r="F95">
        <v>390</v>
      </c>
      <c r="G95">
        <v>1635</v>
      </c>
      <c r="H95" t="s">
        <v>169</v>
      </c>
    </row>
    <row r="96" spans="1:8" x14ac:dyDescent="0.25">
      <c r="A96" t="s">
        <v>166</v>
      </c>
      <c r="B96" t="s">
        <v>167</v>
      </c>
      <c r="C96">
        <v>488</v>
      </c>
      <c r="D96" t="s">
        <v>38</v>
      </c>
      <c r="E96">
        <v>462</v>
      </c>
      <c r="F96">
        <v>484</v>
      </c>
      <c r="G96">
        <v>346</v>
      </c>
      <c r="H96" t="s">
        <v>39</v>
      </c>
    </row>
    <row r="97" spans="1:8" x14ac:dyDescent="0.25">
      <c r="A97" t="s">
        <v>166</v>
      </c>
      <c r="B97" t="s">
        <v>167</v>
      </c>
      <c r="C97">
        <v>488</v>
      </c>
      <c r="D97" t="s">
        <v>10</v>
      </c>
      <c r="E97">
        <v>36</v>
      </c>
      <c r="F97">
        <v>197</v>
      </c>
      <c r="G97">
        <v>1827</v>
      </c>
      <c r="H97" t="s">
        <v>11</v>
      </c>
    </row>
    <row r="98" spans="1:8" x14ac:dyDescent="0.25">
      <c r="A98" t="s">
        <v>170</v>
      </c>
      <c r="B98" t="s">
        <v>171</v>
      </c>
      <c r="C98">
        <v>156</v>
      </c>
      <c r="D98" t="s">
        <v>10</v>
      </c>
      <c r="E98">
        <v>2</v>
      </c>
      <c r="F98">
        <v>153</v>
      </c>
      <c r="G98">
        <v>1827</v>
      </c>
      <c r="H98" t="s">
        <v>11</v>
      </c>
    </row>
    <row r="99" spans="1:8" x14ac:dyDescent="0.25">
      <c r="A99" t="s">
        <v>172</v>
      </c>
      <c r="B99" t="s">
        <v>173</v>
      </c>
      <c r="C99">
        <v>188</v>
      </c>
      <c r="D99" t="s">
        <v>10</v>
      </c>
      <c r="E99">
        <v>20</v>
      </c>
      <c r="F99">
        <v>186</v>
      </c>
      <c r="G99">
        <v>1827</v>
      </c>
      <c r="H99" t="s">
        <v>11</v>
      </c>
    </row>
    <row r="100" spans="1:8" x14ac:dyDescent="0.25">
      <c r="A100" t="s">
        <v>174</v>
      </c>
      <c r="B100" t="s">
        <v>175</v>
      </c>
      <c r="C100">
        <v>322</v>
      </c>
      <c r="D100" t="s">
        <v>98</v>
      </c>
      <c r="E100">
        <v>290</v>
      </c>
      <c r="F100">
        <v>318</v>
      </c>
      <c r="G100">
        <v>4035</v>
      </c>
      <c r="H100" t="s">
        <v>99</v>
      </c>
    </row>
    <row r="101" spans="1:8" x14ac:dyDescent="0.25">
      <c r="A101" t="s">
        <v>174</v>
      </c>
      <c r="B101" t="s">
        <v>175</v>
      </c>
      <c r="C101">
        <v>322</v>
      </c>
      <c r="D101" t="s">
        <v>10</v>
      </c>
      <c r="E101">
        <v>21</v>
      </c>
      <c r="F101">
        <v>188</v>
      </c>
      <c r="G101">
        <v>1827</v>
      </c>
      <c r="H101" t="s">
        <v>11</v>
      </c>
    </row>
    <row r="102" spans="1:8" x14ac:dyDescent="0.25">
      <c r="A102" t="s">
        <v>176</v>
      </c>
      <c r="B102" t="s">
        <v>177</v>
      </c>
      <c r="C102">
        <v>303</v>
      </c>
      <c r="D102" t="s">
        <v>10</v>
      </c>
      <c r="E102">
        <v>20</v>
      </c>
      <c r="F102">
        <v>189</v>
      </c>
      <c r="G102">
        <v>1827</v>
      </c>
      <c r="H102" t="s">
        <v>11</v>
      </c>
    </row>
    <row r="103" spans="1:8" x14ac:dyDescent="0.25">
      <c r="A103" t="s">
        <v>178</v>
      </c>
      <c r="B103" t="s">
        <v>179</v>
      </c>
      <c r="C103">
        <v>253</v>
      </c>
      <c r="D103" t="s">
        <v>10</v>
      </c>
      <c r="E103">
        <v>20</v>
      </c>
      <c r="F103">
        <v>189</v>
      </c>
      <c r="G103">
        <v>1827</v>
      </c>
      <c r="H103" t="s">
        <v>11</v>
      </c>
    </row>
    <row r="104" spans="1:8" x14ac:dyDescent="0.25">
      <c r="A104" t="s">
        <v>180</v>
      </c>
      <c r="B104" t="s">
        <v>181</v>
      </c>
      <c r="C104">
        <v>326</v>
      </c>
      <c r="D104" t="s">
        <v>98</v>
      </c>
      <c r="E104">
        <v>288</v>
      </c>
      <c r="F104">
        <v>316</v>
      </c>
      <c r="G104">
        <v>4035</v>
      </c>
      <c r="H104" t="s">
        <v>99</v>
      </c>
    </row>
    <row r="105" spans="1:8" x14ac:dyDescent="0.25">
      <c r="A105" t="s">
        <v>180</v>
      </c>
      <c r="B105" t="s">
        <v>181</v>
      </c>
      <c r="C105">
        <v>326</v>
      </c>
      <c r="D105" t="s">
        <v>10</v>
      </c>
      <c r="E105">
        <v>20</v>
      </c>
      <c r="F105">
        <v>189</v>
      </c>
      <c r="G105">
        <v>1827</v>
      </c>
      <c r="H105" t="s">
        <v>11</v>
      </c>
    </row>
    <row r="106" spans="1:8" x14ac:dyDescent="0.25">
      <c r="A106" t="s">
        <v>182</v>
      </c>
      <c r="B106" t="s">
        <v>183</v>
      </c>
      <c r="C106">
        <v>191</v>
      </c>
      <c r="D106" t="s">
        <v>10</v>
      </c>
      <c r="E106">
        <v>20</v>
      </c>
      <c r="F106">
        <v>189</v>
      </c>
      <c r="G106">
        <v>1827</v>
      </c>
      <c r="H106" t="s">
        <v>11</v>
      </c>
    </row>
    <row r="107" spans="1:8" x14ac:dyDescent="0.25">
      <c r="A107" t="s">
        <v>184</v>
      </c>
      <c r="B107" t="s">
        <v>185</v>
      </c>
      <c r="C107">
        <v>207</v>
      </c>
      <c r="D107" t="s">
        <v>10</v>
      </c>
      <c r="E107">
        <v>30</v>
      </c>
      <c r="F107">
        <v>138</v>
      </c>
      <c r="G107">
        <v>1827</v>
      </c>
      <c r="H107" t="s">
        <v>11</v>
      </c>
    </row>
    <row r="108" spans="1:8" x14ac:dyDescent="0.25">
      <c r="A108" t="s">
        <v>186</v>
      </c>
      <c r="B108" t="s">
        <v>187</v>
      </c>
      <c r="C108">
        <v>159</v>
      </c>
      <c r="D108" t="s">
        <v>10</v>
      </c>
      <c r="E108">
        <v>1</v>
      </c>
      <c r="F108">
        <v>116</v>
      </c>
      <c r="G108">
        <v>1827</v>
      </c>
      <c r="H108" t="s">
        <v>11</v>
      </c>
    </row>
    <row r="109" spans="1:8" x14ac:dyDescent="0.25">
      <c r="A109" t="s">
        <v>188</v>
      </c>
      <c r="B109" t="s">
        <v>189</v>
      </c>
      <c r="C109">
        <v>489</v>
      </c>
      <c r="D109" t="s">
        <v>38</v>
      </c>
      <c r="E109">
        <v>417</v>
      </c>
      <c r="F109">
        <v>439</v>
      </c>
      <c r="G109">
        <v>346</v>
      </c>
      <c r="H109" t="s">
        <v>39</v>
      </c>
    </row>
    <row r="110" spans="1:8" x14ac:dyDescent="0.25">
      <c r="A110" t="s">
        <v>188</v>
      </c>
      <c r="B110" t="s">
        <v>189</v>
      </c>
      <c r="C110">
        <v>489</v>
      </c>
      <c r="D110" t="s">
        <v>38</v>
      </c>
      <c r="E110">
        <v>463</v>
      </c>
      <c r="F110">
        <v>485</v>
      </c>
      <c r="G110">
        <v>346</v>
      </c>
      <c r="H110" t="s">
        <v>39</v>
      </c>
    </row>
    <row r="111" spans="1:8" x14ac:dyDescent="0.25">
      <c r="A111" t="s">
        <v>188</v>
      </c>
      <c r="B111" t="s">
        <v>189</v>
      </c>
      <c r="C111">
        <v>489</v>
      </c>
      <c r="D111" t="s">
        <v>10</v>
      </c>
      <c r="E111">
        <v>36</v>
      </c>
      <c r="F111">
        <v>197</v>
      </c>
      <c r="G111">
        <v>1827</v>
      </c>
      <c r="H111" t="s">
        <v>11</v>
      </c>
    </row>
    <row r="112" spans="1:8" x14ac:dyDescent="0.25">
      <c r="A112" t="s">
        <v>190</v>
      </c>
      <c r="B112" t="s">
        <v>191</v>
      </c>
      <c r="C112">
        <v>261</v>
      </c>
      <c r="D112" t="s">
        <v>10</v>
      </c>
      <c r="E112">
        <v>38</v>
      </c>
      <c r="F112">
        <v>201</v>
      </c>
      <c r="G112">
        <v>1827</v>
      </c>
      <c r="H112" t="s">
        <v>11</v>
      </c>
    </row>
    <row r="113" spans="1:8" x14ac:dyDescent="0.25">
      <c r="A113" t="s">
        <v>192</v>
      </c>
      <c r="B113" t="s">
        <v>193</v>
      </c>
      <c r="C113">
        <v>171</v>
      </c>
      <c r="D113" t="s">
        <v>10</v>
      </c>
      <c r="E113">
        <v>31</v>
      </c>
      <c r="F113">
        <v>168</v>
      </c>
      <c r="G113">
        <v>1827</v>
      </c>
      <c r="H113" t="s">
        <v>11</v>
      </c>
    </row>
    <row r="114" spans="1:8" x14ac:dyDescent="0.25">
      <c r="A114" t="s">
        <v>194</v>
      </c>
      <c r="B114" t="s">
        <v>195</v>
      </c>
      <c r="C114">
        <v>272</v>
      </c>
      <c r="D114" t="s">
        <v>10</v>
      </c>
      <c r="E114">
        <v>23</v>
      </c>
      <c r="F114">
        <v>230</v>
      </c>
      <c r="G114">
        <v>1827</v>
      </c>
      <c r="H114" t="s">
        <v>11</v>
      </c>
    </row>
    <row r="115" spans="1:8" x14ac:dyDescent="0.25">
      <c r="A115" t="s">
        <v>196</v>
      </c>
      <c r="B115" t="s">
        <v>197</v>
      </c>
      <c r="C115">
        <v>159</v>
      </c>
      <c r="D115" t="s">
        <v>10</v>
      </c>
      <c r="E115">
        <v>25</v>
      </c>
      <c r="F115">
        <v>159</v>
      </c>
      <c r="G115">
        <v>1827</v>
      </c>
      <c r="H115" t="s">
        <v>11</v>
      </c>
    </row>
    <row r="116" spans="1:8" x14ac:dyDescent="0.25">
      <c r="A116" t="s">
        <v>198</v>
      </c>
      <c r="B116" t="s">
        <v>199</v>
      </c>
      <c r="C116">
        <v>311</v>
      </c>
      <c r="D116" t="s">
        <v>10</v>
      </c>
      <c r="E116">
        <v>29</v>
      </c>
      <c r="F116">
        <v>196</v>
      </c>
      <c r="G116">
        <v>1827</v>
      </c>
      <c r="H116" t="s">
        <v>11</v>
      </c>
    </row>
    <row r="117" spans="1:8" x14ac:dyDescent="0.25">
      <c r="A117" t="s">
        <v>200</v>
      </c>
      <c r="B117" t="s">
        <v>201</v>
      </c>
      <c r="C117">
        <v>350</v>
      </c>
      <c r="D117" t="s">
        <v>10</v>
      </c>
      <c r="E117">
        <v>31</v>
      </c>
      <c r="F117">
        <v>207</v>
      </c>
      <c r="G117">
        <v>1827</v>
      </c>
      <c r="H117" t="s">
        <v>11</v>
      </c>
    </row>
    <row r="118" spans="1:8" x14ac:dyDescent="0.25">
      <c r="A118" t="s">
        <v>202</v>
      </c>
      <c r="B118" t="s">
        <v>203</v>
      </c>
      <c r="C118">
        <v>340</v>
      </c>
      <c r="D118" t="s">
        <v>10</v>
      </c>
      <c r="E118">
        <v>31</v>
      </c>
      <c r="F118">
        <v>211</v>
      </c>
      <c r="G118">
        <v>1827</v>
      </c>
      <c r="H118" t="s">
        <v>11</v>
      </c>
    </row>
    <row r="119" spans="1:8" x14ac:dyDescent="0.25">
      <c r="A119" t="s">
        <v>204</v>
      </c>
      <c r="B119" t="s">
        <v>205</v>
      </c>
      <c r="C119">
        <v>221</v>
      </c>
      <c r="D119" t="s">
        <v>10</v>
      </c>
      <c r="E119">
        <v>36</v>
      </c>
      <c r="F119">
        <v>218</v>
      </c>
      <c r="G119">
        <v>1827</v>
      </c>
      <c r="H119" t="s">
        <v>11</v>
      </c>
    </row>
    <row r="120" spans="1:8" x14ac:dyDescent="0.25">
      <c r="A120" t="s">
        <v>206</v>
      </c>
      <c r="B120" t="s">
        <v>207</v>
      </c>
      <c r="C120">
        <v>221</v>
      </c>
      <c r="D120" t="s">
        <v>10</v>
      </c>
      <c r="E120">
        <v>37</v>
      </c>
      <c r="F120">
        <v>219</v>
      </c>
      <c r="G120">
        <v>1827</v>
      </c>
      <c r="H120" t="s">
        <v>11</v>
      </c>
    </row>
    <row r="121" spans="1:8" x14ac:dyDescent="0.25">
      <c r="A121" t="s">
        <v>208</v>
      </c>
      <c r="B121" t="s">
        <v>209</v>
      </c>
      <c r="C121">
        <v>197</v>
      </c>
      <c r="D121" t="s">
        <v>10</v>
      </c>
      <c r="E121">
        <v>29</v>
      </c>
      <c r="F121">
        <v>195</v>
      </c>
      <c r="G121">
        <v>1827</v>
      </c>
      <c r="H121" t="s">
        <v>11</v>
      </c>
    </row>
    <row r="122" spans="1:8" x14ac:dyDescent="0.25">
      <c r="A122" t="s">
        <v>210</v>
      </c>
      <c r="B122" t="s">
        <v>211</v>
      </c>
      <c r="C122">
        <v>201</v>
      </c>
      <c r="D122" t="s">
        <v>10</v>
      </c>
      <c r="E122">
        <v>19</v>
      </c>
      <c r="F122">
        <v>198</v>
      </c>
      <c r="G122">
        <v>1827</v>
      </c>
      <c r="H122" t="s">
        <v>11</v>
      </c>
    </row>
    <row r="123" spans="1:8" x14ac:dyDescent="0.25">
      <c r="A123" t="s">
        <v>212</v>
      </c>
      <c r="B123" t="s">
        <v>213</v>
      </c>
      <c r="C123">
        <v>459</v>
      </c>
      <c r="D123" t="s">
        <v>10</v>
      </c>
      <c r="E123">
        <v>27</v>
      </c>
      <c r="F123">
        <v>218</v>
      </c>
      <c r="G123">
        <v>1827</v>
      </c>
      <c r="H123" t="s">
        <v>11</v>
      </c>
    </row>
    <row r="124" spans="1:8" x14ac:dyDescent="0.25">
      <c r="A124" t="s">
        <v>214</v>
      </c>
      <c r="B124" t="s">
        <v>215</v>
      </c>
      <c r="C124">
        <v>448</v>
      </c>
      <c r="D124" t="s">
        <v>10</v>
      </c>
      <c r="E124">
        <v>38</v>
      </c>
      <c r="F124">
        <v>201</v>
      </c>
      <c r="G124">
        <v>1827</v>
      </c>
      <c r="H124" t="s">
        <v>11</v>
      </c>
    </row>
    <row r="125" spans="1:8" x14ac:dyDescent="0.25">
      <c r="A125" t="s">
        <v>214</v>
      </c>
      <c r="B125" t="s">
        <v>215</v>
      </c>
      <c r="C125">
        <v>448</v>
      </c>
      <c r="D125" t="s">
        <v>34</v>
      </c>
      <c r="E125">
        <v>214</v>
      </c>
      <c r="F125">
        <v>292</v>
      </c>
      <c r="G125">
        <v>88510</v>
      </c>
      <c r="H125" t="s">
        <v>35</v>
      </c>
    </row>
    <row r="126" spans="1:8" x14ac:dyDescent="0.25">
      <c r="A126" t="s">
        <v>214</v>
      </c>
      <c r="B126" t="s">
        <v>215</v>
      </c>
      <c r="C126">
        <v>448</v>
      </c>
      <c r="D126" t="s">
        <v>34</v>
      </c>
      <c r="E126">
        <v>310</v>
      </c>
      <c r="F126">
        <v>389</v>
      </c>
      <c r="G126">
        <v>88510</v>
      </c>
      <c r="H126" t="s">
        <v>35</v>
      </c>
    </row>
    <row r="127" spans="1:8" x14ac:dyDescent="0.25">
      <c r="A127" t="s">
        <v>216</v>
      </c>
      <c r="B127" t="s">
        <v>217</v>
      </c>
      <c r="C127">
        <v>449</v>
      </c>
      <c r="D127" t="s">
        <v>10</v>
      </c>
      <c r="E127">
        <v>38</v>
      </c>
      <c r="F127">
        <v>202</v>
      </c>
      <c r="G127">
        <v>1827</v>
      </c>
      <c r="H127" t="s">
        <v>11</v>
      </c>
    </row>
    <row r="128" spans="1:8" x14ac:dyDescent="0.25">
      <c r="A128" t="s">
        <v>216</v>
      </c>
      <c r="B128" t="s">
        <v>217</v>
      </c>
      <c r="C128">
        <v>449</v>
      </c>
      <c r="D128" t="s">
        <v>34</v>
      </c>
      <c r="E128">
        <v>215</v>
      </c>
      <c r="F128">
        <v>293</v>
      </c>
      <c r="G128">
        <v>88510</v>
      </c>
      <c r="H128" t="s">
        <v>35</v>
      </c>
    </row>
    <row r="129" spans="1:8" x14ac:dyDescent="0.25">
      <c r="A129" t="s">
        <v>216</v>
      </c>
      <c r="B129" t="s">
        <v>217</v>
      </c>
      <c r="C129">
        <v>449</v>
      </c>
      <c r="D129" t="s">
        <v>34</v>
      </c>
      <c r="E129">
        <v>311</v>
      </c>
      <c r="F129">
        <v>390</v>
      </c>
      <c r="G129">
        <v>88510</v>
      </c>
      <c r="H129" t="s">
        <v>35</v>
      </c>
    </row>
    <row r="130" spans="1:8" x14ac:dyDescent="0.25">
      <c r="A130" t="s">
        <v>218</v>
      </c>
      <c r="B130" t="s">
        <v>219</v>
      </c>
      <c r="C130">
        <v>197</v>
      </c>
      <c r="D130" t="s">
        <v>10</v>
      </c>
      <c r="E130">
        <v>19</v>
      </c>
      <c r="F130">
        <v>187</v>
      </c>
      <c r="G130">
        <v>1827</v>
      </c>
      <c r="H130" t="s">
        <v>11</v>
      </c>
    </row>
    <row r="131" spans="1:8" x14ac:dyDescent="0.25">
      <c r="A131" t="s">
        <v>220</v>
      </c>
      <c r="B131" t="s">
        <v>221</v>
      </c>
      <c r="C131">
        <v>381</v>
      </c>
      <c r="D131" t="s">
        <v>14</v>
      </c>
      <c r="E131">
        <v>280</v>
      </c>
      <c r="F131">
        <v>376</v>
      </c>
      <c r="G131">
        <v>2466</v>
      </c>
      <c r="H131" t="s">
        <v>15</v>
      </c>
    </row>
    <row r="132" spans="1:8" x14ac:dyDescent="0.25">
      <c r="A132" t="s">
        <v>220</v>
      </c>
      <c r="B132" t="s">
        <v>221</v>
      </c>
      <c r="C132">
        <v>381</v>
      </c>
      <c r="D132" t="s">
        <v>10</v>
      </c>
      <c r="E132">
        <v>19</v>
      </c>
      <c r="F132">
        <v>248</v>
      </c>
      <c r="G132">
        <v>1827</v>
      </c>
      <c r="H132" t="s">
        <v>11</v>
      </c>
    </row>
    <row r="133" spans="1:8" x14ac:dyDescent="0.25">
      <c r="A133" t="s">
        <v>222</v>
      </c>
      <c r="B133" t="s">
        <v>223</v>
      </c>
      <c r="C133">
        <v>182</v>
      </c>
      <c r="D133" t="s">
        <v>10</v>
      </c>
      <c r="E133">
        <v>17</v>
      </c>
      <c r="F133">
        <v>179</v>
      </c>
      <c r="G133">
        <v>1827</v>
      </c>
      <c r="H133" t="s">
        <v>11</v>
      </c>
    </row>
    <row r="134" spans="1:8" x14ac:dyDescent="0.25">
      <c r="A134" t="s">
        <v>224</v>
      </c>
      <c r="B134" t="s">
        <v>225</v>
      </c>
      <c r="C134">
        <v>186</v>
      </c>
      <c r="D134" t="s">
        <v>10</v>
      </c>
      <c r="E134">
        <v>18</v>
      </c>
      <c r="F134">
        <v>183</v>
      </c>
      <c r="G134">
        <v>1827</v>
      </c>
      <c r="H134" t="s">
        <v>11</v>
      </c>
    </row>
    <row r="135" spans="1:8" x14ac:dyDescent="0.25">
      <c r="A135" t="s">
        <v>226</v>
      </c>
      <c r="B135" t="s">
        <v>227</v>
      </c>
      <c r="C135">
        <v>501</v>
      </c>
      <c r="D135" t="s">
        <v>228</v>
      </c>
      <c r="E135">
        <v>28</v>
      </c>
      <c r="F135">
        <v>110</v>
      </c>
      <c r="G135">
        <v>53281</v>
      </c>
      <c r="H135" t="s">
        <v>229</v>
      </c>
    </row>
    <row r="136" spans="1:8" x14ac:dyDescent="0.25">
      <c r="A136" t="s">
        <v>226</v>
      </c>
      <c r="B136" t="s">
        <v>227</v>
      </c>
      <c r="C136">
        <v>501</v>
      </c>
      <c r="D136" t="s">
        <v>230</v>
      </c>
      <c r="E136">
        <v>167</v>
      </c>
      <c r="F136">
        <v>300</v>
      </c>
      <c r="G136">
        <v>52557</v>
      </c>
      <c r="H136" t="s">
        <v>231</v>
      </c>
    </row>
    <row r="137" spans="1:8" x14ac:dyDescent="0.25">
      <c r="A137" t="s">
        <v>226</v>
      </c>
      <c r="B137" t="s">
        <v>227</v>
      </c>
      <c r="C137">
        <v>501</v>
      </c>
      <c r="D137" t="s">
        <v>10</v>
      </c>
      <c r="E137">
        <v>322</v>
      </c>
      <c r="F137">
        <v>497</v>
      </c>
      <c r="G137">
        <v>1827</v>
      </c>
      <c r="H137" t="s">
        <v>11</v>
      </c>
    </row>
    <row r="138" spans="1:8" x14ac:dyDescent="0.25">
      <c r="A138" t="s">
        <v>232</v>
      </c>
      <c r="B138" t="s">
        <v>233</v>
      </c>
      <c r="C138">
        <v>464</v>
      </c>
      <c r="D138" t="s">
        <v>10</v>
      </c>
      <c r="E138">
        <v>17</v>
      </c>
      <c r="F138">
        <v>183</v>
      </c>
      <c r="G138">
        <v>1827</v>
      </c>
      <c r="H138" t="s">
        <v>11</v>
      </c>
    </row>
    <row r="139" spans="1:8" x14ac:dyDescent="0.25">
      <c r="A139" t="s">
        <v>234</v>
      </c>
      <c r="B139" t="s">
        <v>235</v>
      </c>
      <c r="C139">
        <v>383</v>
      </c>
      <c r="D139" t="s">
        <v>10</v>
      </c>
      <c r="E139">
        <v>29</v>
      </c>
      <c r="F139">
        <v>222</v>
      </c>
      <c r="G139">
        <v>1827</v>
      </c>
      <c r="H139" t="s">
        <v>11</v>
      </c>
    </row>
    <row r="140" spans="1:8" x14ac:dyDescent="0.25">
      <c r="A140" t="s">
        <v>236</v>
      </c>
      <c r="B140" t="s">
        <v>237</v>
      </c>
      <c r="C140">
        <v>231</v>
      </c>
      <c r="D140" t="s">
        <v>10</v>
      </c>
      <c r="E140">
        <v>25</v>
      </c>
      <c r="F140">
        <v>211</v>
      </c>
      <c r="G140">
        <v>1827</v>
      </c>
      <c r="H140" t="s">
        <v>11</v>
      </c>
    </row>
    <row r="141" spans="1:8" x14ac:dyDescent="0.25">
      <c r="A141" t="s">
        <v>238</v>
      </c>
      <c r="B141" t="s">
        <v>239</v>
      </c>
      <c r="C141">
        <v>1272</v>
      </c>
      <c r="D141" t="s">
        <v>46</v>
      </c>
      <c r="E141">
        <v>529</v>
      </c>
      <c r="F141">
        <v>616</v>
      </c>
      <c r="G141">
        <v>2235</v>
      </c>
      <c r="H141" t="s">
        <v>47</v>
      </c>
    </row>
    <row r="142" spans="1:8" x14ac:dyDescent="0.25">
      <c r="A142" t="s">
        <v>238</v>
      </c>
      <c r="B142" t="s">
        <v>239</v>
      </c>
      <c r="C142">
        <v>1272</v>
      </c>
      <c r="D142" t="s">
        <v>46</v>
      </c>
      <c r="E142">
        <v>720</v>
      </c>
      <c r="F142">
        <v>841</v>
      </c>
      <c r="G142">
        <v>2235</v>
      </c>
      <c r="H142" t="s">
        <v>47</v>
      </c>
    </row>
    <row r="143" spans="1:8" x14ac:dyDescent="0.25">
      <c r="A143" t="s">
        <v>238</v>
      </c>
      <c r="B143" t="s">
        <v>239</v>
      </c>
      <c r="C143">
        <v>1272</v>
      </c>
      <c r="D143" t="s">
        <v>10</v>
      </c>
      <c r="E143">
        <v>47</v>
      </c>
      <c r="F143">
        <v>159</v>
      </c>
      <c r="G143">
        <v>1827</v>
      </c>
      <c r="H143" t="s">
        <v>11</v>
      </c>
    </row>
    <row r="144" spans="1:8" x14ac:dyDescent="0.25">
      <c r="A144" t="s">
        <v>240</v>
      </c>
      <c r="B144" t="s">
        <v>241</v>
      </c>
      <c r="C144">
        <v>345</v>
      </c>
      <c r="D144" t="s">
        <v>10</v>
      </c>
      <c r="E144">
        <v>35</v>
      </c>
      <c r="F144">
        <v>226</v>
      </c>
      <c r="G144">
        <v>1827</v>
      </c>
      <c r="H144" t="s">
        <v>11</v>
      </c>
    </row>
    <row r="145" spans="1:8" x14ac:dyDescent="0.25">
      <c r="A145" t="s">
        <v>242</v>
      </c>
      <c r="B145" t="s">
        <v>243</v>
      </c>
      <c r="C145">
        <v>156</v>
      </c>
      <c r="D145" t="s">
        <v>10</v>
      </c>
      <c r="E145">
        <v>1</v>
      </c>
      <c r="F145">
        <v>152</v>
      </c>
      <c r="G145">
        <v>1827</v>
      </c>
      <c r="H145" t="s">
        <v>11</v>
      </c>
    </row>
    <row r="146" spans="1:8" x14ac:dyDescent="0.25">
      <c r="A146" t="s">
        <v>244</v>
      </c>
      <c r="B146" t="s">
        <v>245</v>
      </c>
      <c r="C146">
        <v>249</v>
      </c>
      <c r="D146" t="s">
        <v>10</v>
      </c>
      <c r="E146">
        <v>31</v>
      </c>
      <c r="F146">
        <v>168</v>
      </c>
      <c r="G146">
        <v>1827</v>
      </c>
      <c r="H146" t="s">
        <v>11</v>
      </c>
    </row>
    <row r="147" spans="1:8" x14ac:dyDescent="0.25">
      <c r="A147" t="s">
        <v>246</v>
      </c>
      <c r="B147" t="s">
        <v>247</v>
      </c>
      <c r="C147">
        <v>155</v>
      </c>
      <c r="D147" t="s">
        <v>10</v>
      </c>
      <c r="E147">
        <v>6</v>
      </c>
      <c r="F147">
        <v>153</v>
      </c>
      <c r="G147">
        <v>1827</v>
      </c>
      <c r="H147" t="s">
        <v>11</v>
      </c>
    </row>
    <row r="148" spans="1:8" x14ac:dyDescent="0.25">
      <c r="A148" t="s">
        <v>248</v>
      </c>
      <c r="B148" t="s">
        <v>249</v>
      </c>
      <c r="C148">
        <v>249</v>
      </c>
      <c r="D148" t="s">
        <v>10</v>
      </c>
      <c r="E148">
        <v>18</v>
      </c>
      <c r="F148">
        <v>246</v>
      </c>
      <c r="G148">
        <v>1827</v>
      </c>
      <c r="H148" t="s">
        <v>11</v>
      </c>
    </row>
    <row r="149" spans="1:8" x14ac:dyDescent="0.25">
      <c r="A149" t="s">
        <v>250</v>
      </c>
      <c r="B149" t="s">
        <v>251</v>
      </c>
      <c r="C149">
        <v>317</v>
      </c>
      <c r="D149" t="s">
        <v>60</v>
      </c>
      <c r="E149">
        <v>263</v>
      </c>
      <c r="F149">
        <v>315</v>
      </c>
      <c r="G149">
        <v>10135</v>
      </c>
      <c r="H149" t="s">
        <v>61</v>
      </c>
    </row>
    <row r="150" spans="1:8" x14ac:dyDescent="0.25">
      <c r="A150" t="s">
        <v>250</v>
      </c>
      <c r="B150" t="s">
        <v>251</v>
      </c>
      <c r="C150">
        <v>317</v>
      </c>
      <c r="D150" t="s">
        <v>10</v>
      </c>
      <c r="E150">
        <v>27</v>
      </c>
      <c r="F150">
        <v>199</v>
      </c>
      <c r="G150">
        <v>1827</v>
      </c>
      <c r="H150" t="s">
        <v>11</v>
      </c>
    </row>
    <row r="151" spans="1:8" x14ac:dyDescent="0.25">
      <c r="A151" t="s">
        <v>252</v>
      </c>
      <c r="B151" t="s">
        <v>253</v>
      </c>
      <c r="C151">
        <v>235</v>
      </c>
      <c r="D151" t="s">
        <v>10</v>
      </c>
      <c r="E151">
        <v>10</v>
      </c>
      <c r="F151">
        <v>212</v>
      </c>
      <c r="G151">
        <v>1827</v>
      </c>
      <c r="H151" t="s">
        <v>11</v>
      </c>
    </row>
    <row r="152" spans="1:8" x14ac:dyDescent="0.25">
      <c r="A152" t="s">
        <v>254</v>
      </c>
      <c r="B152" t="s">
        <v>255</v>
      </c>
      <c r="C152">
        <v>215</v>
      </c>
      <c r="D152" t="s">
        <v>60</v>
      </c>
      <c r="E152">
        <v>161</v>
      </c>
      <c r="F152">
        <v>213</v>
      </c>
      <c r="G152">
        <v>10135</v>
      </c>
      <c r="H152" t="s">
        <v>61</v>
      </c>
    </row>
    <row r="153" spans="1:8" x14ac:dyDescent="0.25">
      <c r="A153" t="s">
        <v>254</v>
      </c>
      <c r="B153" t="s">
        <v>255</v>
      </c>
      <c r="C153">
        <v>215</v>
      </c>
      <c r="D153" t="s">
        <v>10</v>
      </c>
      <c r="E153">
        <v>1</v>
      </c>
      <c r="F153">
        <v>128</v>
      </c>
      <c r="G153">
        <v>1827</v>
      </c>
      <c r="H153" t="s">
        <v>11</v>
      </c>
    </row>
    <row r="154" spans="1:8" x14ac:dyDescent="0.25">
      <c r="A154" t="s">
        <v>256</v>
      </c>
      <c r="B154" t="s">
        <v>257</v>
      </c>
      <c r="C154">
        <v>186</v>
      </c>
      <c r="D154" t="s">
        <v>10</v>
      </c>
      <c r="E154">
        <v>17</v>
      </c>
      <c r="F154">
        <v>183</v>
      </c>
      <c r="G154">
        <v>1827</v>
      </c>
      <c r="H154" t="s">
        <v>11</v>
      </c>
    </row>
    <row r="155" spans="1:8" x14ac:dyDescent="0.25">
      <c r="A155" t="s">
        <v>258</v>
      </c>
      <c r="B155" t="s">
        <v>259</v>
      </c>
      <c r="C155">
        <v>242</v>
      </c>
      <c r="D155" t="s">
        <v>10</v>
      </c>
      <c r="E155">
        <v>24</v>
      </c>
      <c r="F155">
        <v>213</v>
      </c>
      <c r="G155">
        <v>1827</v>
      </c>
      <c r="H155" t="s">
        <v>11</v>
      </c>
    </row>
    <row r="156" spans="1:8" x14ac:dyDescent="0.25">
      <c r="A156" t="s">
        <v>260</v>
      </c>
      <c r="B156" t="s">
        <v>261</v>
      </c>
      <c r="C156">
        <v>258</v>
      </c>
      <c r="D156" t="s">
        <v>10</v>
      </c>
      <c r="E156">
        <v>1</v>
      </c>
      <c r="F156">
        <v>186</v>
      </c>
      <c r="G156">
        <v>1827</v>
      </c>
      <c r="H156" t="s">
        <v>11</v>
      </c>
    </row>
    <row r="157" spans="1:8" x14ac:dyDescent="0.25">
      <c r="A157" t="s">
        <v>262</v>
      </c>
      <c r="B157" t="s">
        <v>263</v>
      </c>
      <c r="C157">
        <v>428</v>
      </c>
      <c r="D157" t="s">
        <v>10</v>
      </c>
      <c r="E157">
        <v>37</v>
      </c>
      <c r="F157">
        <v>225</v>
      </c>
      <c r="G157">
        <v>1827</v>
      </c>
      <c r="H157" t="s">
        <v>11</v>
      </c>
    </row>
    <row r="158" spans="1:8" x14ac:dyDescent="0.25">
      <c r="A158" t="s">
        <v>264</v>
      </c>
      <c r="B158" t="s">
        <v>265</v>
      </c>
      <c r="C158">
        <v>436</v>
      </c>
      <c r="D158" t="s">
        <v>10</v>
      </c>
      <c r="E158">
        <v>145</v>
      </c>
      <c r="F158">
        <v>332</v>
      </c>
      <c r="G158">
        <v>1827</v>
      </c>
      <c r="H158" t="s">
        <v>11</v>
      </c>
    </row>
    <row r="159" spans="1:8" x14ac:dyDescent="0.25">
      <c r="A159" t="s">
        <v>266</v>
      </c>
      <c r="B159" t="s">
        <v>267</v>
      </c>
      <c r="C159">
        <v>1195</v>
      </c>
      <c r="D159" t="s">
        <v>46</v>
      </c>
      <c r="E159">
        <v>510</v>
      </c>
      <c r="F159">
        <v>597</v>
      </c>
      <c r="G159">
        <v>2235</v>
      </c>
      <c r="H159" t="s">
        <v>47</v>
      </c>
    </row>
    <row r="160" spans="1:8" x14ac:dyDescent="0.25">
      <c r="A160" t="s">
        <v>266</v>
      </c>
      <c r="B160" t="s">
        <v>267</v>
      </c>
      <c r="C160">
        <v>1195</v>
      </c>
      <c r="D160" t="s">
        <v>46</v>
      </c>
      <c r="E160">
        <v>680</v>
      </c>
      <c r="F160">
        <v>801</v>
      </c>
      <c r="G160">
        <v>2235</v>
      </c>
      <c r="H160" t="s">
        <v>47</v>
      </c>
    </row>
    <row r="161" spans="1:8" x14ac:dyDescent="0.25">
      <c r="A161" t="s">
        <v>266</v>
      </c>
      <c r="B161" t="s">
        <v>267</v>
      </c>
      <c r="C161">
        <v>1195</v>
      </c>
      <c r="D161" t="s">
        <v>10</v>
      </c>
      <c r="E161">
        <v>29</v>
      </c>
      <c r="F161">
        <v>155</v>
      </c>
      <c r="G161">
        <v>1827</v>
      </c>
      <c r="H161" t="s">
        <v>11</v>
      </c>
    </row>
    <row r="162" spans="1:8" x14ac:dyDescent="0.25">
      <c r="A162" t="s">
        <v>268</v>
      </c>
      <c r="B162" t="s">
        <v>269</v>
      </c>
      <c r="C162">
        <v>431</v>
      </c>
      <c r="D162" t="s">
        <v>10</v>
      </c>
      <c r="E162">
        <v>233</v>
      </c>
      <c r="F162">
        <v>414</v>
      </c>
      <c r="G162">
        <v>1827</v>
      </c>
      <c r="H162" t="s">
        <v>11</v>
      </c>
    </row>
    <row r="163" spans="1:8" x14ac:dyDescent="0.25">
      <c r="A163" t="s">
        <v>270</v>
      </c>
      <c r="B163" t="s">
        <v>271</v>
      </c>
      <c r="C163">
        <v>219</v>
      </c>
      <c r="D163" t="s">
        <v>10</v>
      </c>
      <c r="E163">
        <v>24</v>
      </c>
      <c r="F163">
        <v>211</v>
      </c>
      <c r="G163">
        <v>1827</v>
      </c>
      <c r="H163" t="s">
        <v>11</v>
      </c>
    </row>
    <row r="164" spans="1:8" x14ac:dyDescent="0.25">
      <c r="A164" t="s">
        <v>272</v>
      </c>
      <c r="B164" t="s">
        <v>273</v>
      </c>
      <c r="C164">
        <v>330</v>
      </c>
      <c r="D164" t="s">
        <v>10</v>
      </c>
      <c r="E164">
        <v>30</v>
      </c>
      <c r="F164">
        <v>221</v>
      </c>
      <c r="G164">
        <v>1827</v>
      </c>
      <c r="H164" t="s">
        <v>11</v>
      </c>
    </row>
    <row r="165" spans="1:8" x14ac:dyDescent="0.25">
      <c r="A165" t="s">
        <v>274</v>
      </c>
      <c r="B165" t="s">
        <v>275</v>
      </c>
      <c r="C165">
        <v>467</v>
      </c>
      <c r="D165" t="s">
        <v>10</v>
      </c>
      <c r="E165">
        <v>39</v>
      </c>
      <c r="F165">
        <v>199</v>
      </c>
      <c r="G165">
        <v>1827</v>
      </c>
      <c r="H165" t="s">
        <v>11</v>
      </c>
    </row>
    <row r="166" spans="1:8" x14ac:dyDescent="0.25">
      <c r="A166" t="s">
        <v>276</v>
      </c>
      <c r="B166" t="s">
        <v>277</v>
      </c>
      <c r="C166">
        <v>449</v>
      </c>
      <c r="D166" t="s">
        <v>10</v>
      </c>
      <c r="E166">
        <v>38</v>
      </c>
      <c r="F166">
        <v>201</v>
      </c>
      <c r="G166">
        <v>1827</v>
      </c>
      <c r="H166" t="s">
        <v>11</v>
      </c>
    </row>
    <row r="167" spans="1:8" x14ac:dyDescent="0.25">
      <c r="A167" t="s">
        <v>276</v>
      </c>
      <c r="B167" t="s">
        <v>277</v>
      </c>
      <c r="C167">
        <v>449</v>
      </c>
      <c r="D167" t="s">
        <v>34</v>
      </c>
      <c r="E167">
        <v>215</v>
      </c>
      <c r="F167">
        <v>293</v>
      </c>
      <c r="G167">
        <v>88510</v>
      </c>
      <c r="H167" t="s">
        <v>35</v>
      </c>
    </row>
    <row r="168" spans="1:8" x14ac:dyDescent="0.25">
      <c r="A168" t="s">
        <v>276</v>
      </c>
      <c r="B168" t="s">
        <v>277</v>
      </c>
      <c r="C168">
        <v>449</v>
      </c>
      <c r="D168" t="s">
        <v>34</v>
      </c>
      <c r="E168">
        <v>312</v>
      </c>
      <c r="F168">
        <v>391</v>
      </c>
      <c r="G168">
        <v>88510</v>
      </c>
      <c r="H168" t="s">
        <v>35</v>
      </c>
    </row>
    <row r="169" spans="1:8" x14ac:dyDescent="0.25">
      <c r="A169" t="s">
        <v>278</v>
      </c>
      <c r="B169" t="s">
        <v>279</v>
      </c>
      <c r="C169">
        <v>346</v>
      </c>
      <c r="D169" t="s">
        <v>10</v>
      </c>
      <c r="E169">
        <v>33</v>
      </c>
      <c r="F169">
        <v>210</v>
      </c>
      <c r="G169">
        <v>1827</v>
      </c>
      <c r="H169" t="s">
        <v>11</v>
      </c>
    </row>
    <row r="170" spans="1:8" x14ac:dyDescent="0.25">
      <c r="A170" t="s">
        <v>280</v>
      </c>
      <c r="B170" t="s">
        <v>281</v>
      </c>
      <c r="C170">
        <v>171</v>
      </c>
      <c r="D170" t="s">
        <v>10</v>
      </c>
      <c r="E170">
        <v>31</v>
      </c>
      <c r="F170">
        <v>168</v>
      </c>
      <c r="G170">
        <v>1827</v>
      </c>
      <c r="H170" t="s">
        <v>11</v>
      </c>
    </row>
    <row r="171" spans="1:8" x14ac:dyDescent="0.25">
      <c r="A171" t="s">
        <v>282</v>
      </c>
      <c r="B171" t="s">
        <v>283</v>
      </c>
      <c r="C171">
        <v>201</v>
      </c>
      <c r="D171" t="s">
        <v>10</v>
      </c>
      <c r="E171">
        <v>30</v>
      </c>
      <c r="F171">
        <v>199</v>
      </c>
      <c r="G171">
        <v>1827</v>
      </c>
      <c r="H171" t="s">
        <v>11</v>
      </c>
    </row>
    <row r="172" spans="1:8" x14ac:dyDescent="0.25">
      <c r="A172" t="s">
        <v>284</v>
      </c>
      <c r="B172" t="s">
        <v>285</v>
      </c>
      <c r="C172">
        <v>218</v>
      </c>
      <c r="D172" t="s">
        <v>10</v>
      </c>
      <c r="E172">
        <v>36</v>
      </c>
      <c r="F172">
        <v>215</v>
      </c>
      <c r="G172">
        <v>1827</v>
      </c>
      <c r="H172" t="s">
        <v>11</v>
      </c>
    </row>
    <row r="173" spans="1:8" x14ac:dyDescent="0.25">
      <c r="A173" t="s">
        <v>286</v>
      </c>
      <c r="B173" t="s">
        <v>287</v>
      </c>
      <c r="C173">
        <v>224</v>
      </c>
      <c r="D173" t="s">
        <v>10</v>
      </c>
      <c r="E173">
        <v>42</v>
      </c>
      <c r="F173">
        <v>221</v>
      </c>
      <c r="G173">
        <v>1827</v>
      </c>
      <c r="H173" t="s">
        <v>11</v>
      </c>
    </row>
    <row r="174" spans="1:8" x14ac:dyDescent="0.25">
      <c r="A174" t="s">
        <v>288</v>
      </c>
      <c r="B174" t="s">
        <v>289</v>
      </c>
      <c r="C174">
        <v>228</v>
      </c>
      <c r="D174" t="s">
        <v>10</v>
      </c>
      <c r="E174">
        <v>43</v>
      </c>
      <c r="F174">
        <v>225</v>
      </c>
      <c r="G174">
        <v>1827</v>
      </c>
      <c r="H174" t="s">
        <v>11</v>
      </c>
    </row>
    <row r="175" spans="1:8" x14ac:dyDescent="0.25">
      <c r="A175" t="s">
        <v>290</v>
      </c>
      <c r="B175" t="s">
        <v>291</v>
      </c>
      <c r="C175">
        <v>366</v>
      </c>
      <c r="D175" t="s">
        <v>90</v>
      </c>
      <c r="E175">
        <v>267</v>
      </c>
      <c r="F175">
        <v>364</v>
      </c>
      <c r="G175">
        <v>2331</v>
      </c>
      <c r="H175" t="s">
        <v>91</v>
      </c>
    </row>
    <row r="176" spans="1:8" x14ac:dyDescent="0.25">
      <c r="A176" t="s">
        <v>290</v>
      </c>
      <c r="B176" t="s">
        <v>291</v>
      </c>
      <c r="C176">
        <v>366</v>
      </c>
      <c r="D176" t="s">
        <v>10</v>
      </c>
      <c r="E176">
        <v>35</v>
      </c>
      <c r="F176">
        <v>225</v>
      </c>
      <c r="G176">
        <v>1827</v>
      </c>
      <c r="H176" t="s">
        <v>11</v>
      </c>
    </row>
    <row r="177" spans="1:8" x14ac:dyDescent="0.25">
      <c r="A177" t="s">
        <v>292</v>
      </c>
      <c r="B177" t="s">
        <v>293</v>
      </c>
      <c r="C177">
        <v>500</v>
      </c>
      <c r="D177" t="s">
        <v>10</v>
      </c>
      <c r="E177">
        <v>26</v>
      </c>
      <c r="F177">
        <v>210</v>
      </c>
      <c r="G177">
        <v>1827</v>
      </c>
      <c r="H177" t="s">
        <v>11</v>
      </c>
    </row>
    <row r="178" spans="1:8" x14ac:dyDescent="0.25">
      <c r="A178" t="s">
        <v>294</v>
      </c>
      <c r="B178" t="s">
        <v>295</v>
      </c>
      <c r="C178">
        <v>334</v>
      </c>
      <c r="D178" t="s">
        <v>10</v>
      </c>
      <c r="E178">
        <v>2</v>
      </c>
      <c r="F178">
        <v>47</v>
      </c>
      <c r="G178">
        <v>1827</v>
      </c>
      <c r="H178" t="s">
        <v>11</v>
      </c>
    </row>
    <row r="179" spans="1:8" x14ac:dyDescent="0.25">
      <c r="A179" t="s">
        <v>296</v>
      </c>
      <c r="B179" t="s">
        <v>297</v>
      </c>
      <c r="C179">
        <v>470</v>
      </c>
      <c r="D179" t="s">
        <v>10</v>
      </c>
      <c r="E179">
        <v>2</v>
      </c>
      <c r="F179">
        <v>189</v>
      </c>
      <c r="G179">
        <v>1827</v>
      </c>
      <c r="H179" t="s">
        <v>11</v>
      </c>
    </row>
    <row r="180" spans="1:8" x14ac:dyDescent="0.25">
      <c r="A180" t="s">
        <v>298</v>
      </c>
      <c r="B180" t="s">
        <v>299</v>
      </c>
      <c r="C180">
        <v>182</v>
      </c>
      <c r="D180" t="s">
        <v>10</v>
      </c>
      <c r="E180">
        <v>1</v>
      </c>
      <c r="F180">
        <v>59</v>
      </c>
      <c r="G180">
        <v>1827</v>
      </c>
      <c r="H180" t="s">
        <v>11</v>
      </c>
    </row>
    <row r="181" spans="1:8" x14ac:dyDescent="0.25">
      <c r="A181" t="s">
        <v>300</v>
      </c>
      <c r="B181" t="s">
        <v>301</v>
      </c>
      <c r="C181">
        <v>483</v>
      </c>
      <c r="D181" t="s">
        <v>10</v>
      </c>
      <c r="E181">
        <v>24</v>
      </c>
      <c r="F181">
        <v>198</v>
      </c>
      <c r="G181">
        <v>1827</v>
      </c>
      <c r="H181" t="s">
        <v>11</v>
      </c>
    </row>
    <row r="182" spans="1:8" x14ac:dyDescent="0.25">
      <c r="A182" t="s">
        <v>302</v>
      </c>
      <c r="B182" t="s">
        <v>303</v>
      </c>
      <c r="C182">
        <v>287</v>
      </c>
      <c r="D182" t="s">
        <v>38</v>
      </c>
      <c r="E182">
        <v>243</v>
      </c>
      <c r="F182">
        <v>268</v>
      </c>
      <c r="G182">
        <v>346</v>
      </c>
      <c r="H182" t="s">
        <v>39</v>
      </c>
    </row>
    <row r="183" spans="1:8" x14ac:dyDescent="0.25">
      <c r="A183" t="s">
        <v>302</v>
      </c>
      <c r="B183" t="s">
        <v>303</v>
      </c>
      <c r="C183">
        <v>287</v>
      </c>
      <c r="D183" t="s">
        <v>10</v>
      </c>
      <c r="E183">
        <v>41</v>
      </c>
      <c r="F183">
        <v>200</v>
      </c>
      <c r="G183">
        <v>1827</v>
      </c>
      <c r="H183" t="s">
        <v>11</v>
      </c>
    </row>
    <row r="184" spans="1:8" x14ac:dyDescent="0.25">
      <c r="A184" t="s">
        <v>304</v>
      </c>
      <c r="B184" t="s">
        <v>305</v>
      </c>
      <c r="C184">
        <v>258</v>
      </c>
      <c r="D184" t="s">
        <v>10</v>
      </c>
      <c r="E184">
        <v>96</v>
      </c>
      <c r="F184">
        <v>254</v>
      </c>
      <c r="G184">
        <v>1827</v>
      </c>
      <c r="H184" t="s">
        <v>11</v>
      </c>
    </row>
    <row r="185" spans="1:8" x14ac:dyDescent="0.25">
      <c r="A185" t="s">
        <v>304</v>
      </c>
      <c r="B185" t="s">
        <v>305</v>
      </c>
      <c r="C185">
        <v>258</v>
      </c>
      <c r="D185" t="s">
        <v>306</v>
      </c>
      <c r="E185">
        <v>15</v>
      </c>
      <c r="F185">
        <v>103</v>
      </c>
      <c r="G185">
        <v>89340</v>
      </c>
      <c r="H185" t="s">
        <v>307</v>
      </c>
    </row>
    <row r="186" spans="1:8" x14ac:dyDescent="0.25">
      <c r="A186" t="s">
        <v>308</v>
      </c>
      <c r="B186" t="s">
        <v>309</v>
      </c>
      <c r="C186">
        <v>391</v>
      </c>
      <c r="D186" t="s">
        <v>14</v>
      </c>
      <c r="E186">
        <v>290</v>
      </c>
      <c r="F186">
        <v>386</v>
      </c>
      <c r="G186">
        <v>2466</v>
      </c>
      <c r="H186" t="s">
        <v>15</v>
      </c>
    </row>
    <row r="187" spans="1:8" x14ac:dyDescent="0.25">
      <c r="A187" t="s">
        <v>308</v>
      </c>
      <c r="B187" t="s">
        <v>309</v>
      </c>
      <c r="C187">
        <v>391</v>
      </c>
      <c r="D187" t="s">
        <v>10</v>
      </c>
      <c r="E187">
        <v>19</v>
      </c>
      <c r="F187">
        <v>248</v>
      </c>
      <c r="G187">
        <v>1827</v>
      </c>
      <c r="H187" t="s">
        <v>11</v>
      </c>
    </row>
    <row r="188" spans="1:8" x14ac:dyDescent="0.25">
      <c r="A188" t="s">
        <v>310</v>
      </c>
      <c r="B188" t="s">
        <v>311</v>
      </c>
      <c r="C188">
        <v>267</v>
      </c>
      <c r="D188" t="s">
        <v>10</v>
      </c>
      <c r="E188">
        <v>19</v>
      </c>
      <c r="F188">
        <v>248</v>
      </c>
      <c r="G188">
        <v>1827</v>
      </c>
      <c r="H188" t="s">
        <v>11</v>
      </c>
    </row>
    <row r="189" spans="1:8" x14ac:dyDescent="0.25">
      <c r="A189" t="s">
        <v>312</v>
      </c>
      <c r="B189" t="s">
        <v>313</v>
      </c>
      <c r="C189">
        <v>205</v>
      </c>
      <c r="D189" t="s">
        <v>10</v>
      </c>
      <c r="E189">
        <v>19</v>
      </c>
      <c r="F189">
        <v>191</v>
      </c>
      <c r="G189">
        <v>1827</v>
      </c>
      <c r="H189" t="s">
        <v>11</v>
      </c>
    </row>
    <row r="190" spans="1:8" x14ac:dyDescent="0.25">
      <c r="A190" t="s">
        <v>314</v>
      </c>
      <c r="B190" t="s">
        <v>315</v>
      </c>
      <c r="C190">
        <v>205</v>
      </c>
      <c r="D190" t="s">
        <v>10</v>
      </c>
      <c r="E190">
        <v>19</v>
      </c>
      <c r="F190">
        <v>191</v>
      </c>
      <c r="G190">
        <v>1827</v>
      </c>
      <c r="H190" t="s">
        <v>11</v>
      </c>
    </row>
    <row r="191" spans="1:8" x14ac:dyDescent="0.25">
      <c r="A191" t="s">
        <v>316</v>
      </c>
      <c r="B191" t="s">
        <v>317</v>
      </c>
      <c r="C191">
        <v>188</v>
      </c>
      <c r="D191" t="s">
        <v>10</v>
      </c>
      <c r="E191">
        <v>19</v>
      </c>
      <c r="F191">
        <v>184</v>
      </c>
      <c r="G191">
        <v>1827</v>
      </c>
      <c r="H191" t="s">
        <v>11</v>
      </c>
    </row>
    <row r="192" spans="1:8" x14ac:dyDescent="0.25">
      <c r="A192" t="s">
        <v>318</v>
      </c>
      <c r="B192" t="s">
        <v>319</v>
      </c>
      <c r="C192">
        <v>267</v>
      </c>
      <c r="D192" t="s">
        <v>10</v>
      </c>
      <c r="E192">
        <v>19</v>
      </c>
      <c r="F192">
        <v>248</v>
      </c>
      <c r="G192">
        <v>1827</v>
      </c>
      <c r="H192" t="s">
        <v>11</v>
      </c>
    </row>
    <row r="193" spans="1:8" x14ac:dyDescent="0.25">
      <c r="A193" t="s">
        <v>320</v>
      </c>
      <c r="B193" t="s">
        <v>321</v>
      </c>
      <c r="C193">
        <v>266</v>
      </c>
      <c r="D193" t="s">
        <v>10</v>
      </c>
      <c r="E193">
        <v>19</v>
      </c>
      <c r="F193">
        <v>248</v>
      </c>
      <c r="G193">
        <v>1827</v>
      </c>
      <c r="H193" t="s">
        <v>11</v>
      </c>
    </row>
    <row r="194" spans="1:8" x14ac:dyDescent="0.25">
      <c r="A194" t="s">
        <v>322</v>
      </c>
      <c r="B194" t="s">
        <v>323</v>
      </c>
      <c r="C194">
        <v>267</v>
      </c>
      <c r="D194" t="s">
        <v>10</v>
      </c>
      <c r="E194">
        <v>19</v>
      </c>
      <c r="F194">
        <v>248</v>
      </c>
      <c r="G194">
        <v>1827</v>
      </c>
      <c r="H194" t="s">
        <v>11</v>
      </c>
    </row>
    <row r="195" spans="1:8" x14ac:dyDescent="0.25">
      <c r="A195" t="s">
        <v>324</v>
      </c>
      <c r="B195" t="s">
        <v>325</v>
      </c>
      <c r="C195">
        <v>198</v>
      </c>
      <c r="D195" t="s">
        <v>10</v>
      </c>
      <c r="E195">
        <v>19</v>
      </c>
      <c r="F195">
        <v>191</v>
      </c>
      <c r="G195">
        <v>1827</v>
      </c>
      <c r="H195" t="s">
        <v>11</v>
      </c>
    </row>
    <row r="196" spans="1:8" x14ac:dyDescent="0.25">
      <c r="A196" t="s">
        <v>326</v>
      </c>
      <c r="B196" t="s">
        <v>327</v>
      </c>
      <c r="C196">
        <v>188</v>
      </c>
      <c r="D196" t="s">
        <v>10</v>
      </c>
      <c r="E196">
        <v>20</v>
      </c>
      <c r="F196">
        <v>185</v>
      </c>
      <c r="G196">
        <v>1827</v>
      </c>
      <c r="H196" t="s">
        <v>11</v>
      </c>
    </row>
    <row r="197" spans="1:8" x14ac:dyDescent="0.25">
      <c r="A197" t="s">
        <v>328</v>
      </c>
      <c r="B197" t="s">
        <v>329</v>
      </c>
      <c r="C197">
        <v>265</v>
      </c>
      <c r="D197" t="s">
        <v>10</v>
      </c>
      <c r="E197">
        <v>19</v>
      </c>
      <c r="F197">
        <v>248</v>
      </c>
      <c r="G197">
        <v>1827</v>
      </c>
      <c r="H197" t="s">
        <v>11</v>
      </c>
    </row>
    <row r="198" spans="1:8" x14ac:dyDescent="0.25">
      <c r="A198" t="s">
        <v>330</v>
      </c>
      <c r="B198" t="s">
        <v>331</v>
      </c>
      <c r="C198">
        <v>189</v>
      </c>
      <c r="D198" t="s">
        <v>10</v>
      </c>
      <c r="E198">
        <v>23</v>
      </c>
      <c r="F198">
        <v>185</v>
      </c>
      <c r="G198">
        <v>1827</v>
      </c>
      <c r="H198" t="s">
        <v>11</v>
      </c>
    </row>
    <row r="199" spans="1:8" x14ac:dyDescent="0.25">
      <c r="A199" t="s">
        <v>332</v>
      </c>
      <c r="B199" t="s">
        <v>333</v>
      </c>
      <c r="C199">
        <v>289</v>
      </c>
      <c r="D199" t="s">
        <v>10</v>
      </c>
      <c r="E199">
        <v>107</v>
      </c>
      <c r="F199">
        <v>285</v>
      </c>
      <c r="G199">
        <v>1827</v>
      </c>
      <c r="H199" t="s">
        <v>11</v>
      </c>
    </row>
    <row r="200" spans="1:8" x14ac:dyDescent="0.25">
      <c r="A200" t="s">
        <v>334</v>
      </c>
      <c r="B200" t="s">
        <v>335</v>
      </c>
      <c r="C200">
        <v>188</v>
      </c>
      <c r="D200" t="s">
        <v>10</v>
      </c>
      <c r="E200">
        <v>20</v>
      </c>
      <c r="F200">
        <v>185</v>
      </c>
      <c r="G200">
        <v>1827</v>
      </c>
      <c r="H200" t="s">
        <v>11</v>
      </c>
    </row>
    <row r="201" spans="1:8" x14ac:dyDescent="0.25">
      <c r="A201" t="s">
        <v>336</v>
      </c>
      <c r="B201" t="s">
        <v>337</v>
      </c>
      <c r="C201">
        <v>392</v>
      </c>
      <c r="D201" t="s">
        <v>14</v>
      </c>
      <c r="E201">
        <v>291</v>
      </c>
      <c r="F201">
        <v>387</v>
      </c>
      <c r="G201">
        <v>2466</v>
      </c>
      <c r="H201" t="s">
        <v>15</v>
      </c>
    </row>
    <row r="202" spans="1:8" x14ac:dyDescent="0.25">
      <c r="A202" t="s">
        <v>336</v>
      </c>
      <c r="B202" t="s">
        <v>337</v>
      </c>
      <c r="C202">
        <v>392</v>
      </c>
      <c r="D202" t="s">
        <v>10</v>
      </c>
      <c r="E202">
        <v>19</v>
      </c>
      <c r="F202">
        <v>248</v>
      </c>
      <c r="G202">
        <v>1827</v>
      </c>
      <c r="H202" t="s">
        <v>11</v>
      </c>
    </row>
    <row r="203" spans="1:8" x14ac:dyDescent="0.25">
      <c r="A203" t="s">
        <v>338</v>
      </c>
      <c r="B203" t="s">
        <v>339</v>
      </c>
      <c r="C203">
        <v>198</v>
      </c>
      <c r="D203" t="s">
        <v>10</v>
      </c>
      <c r="E203">
        <v>19</v>
      </c>
      <c r="F203">
        <v>191</v>
      </c>
      <c r="G203">
        <v>1827</v>
      </c>
      <c r="H203" t="s">
        <v>11</v>
      </c>
    </row>
    <row r="204" spans="1:8" x14ac:dyDescent="0.25">
      <c r="A204" t="s">
        <v>340</v>
      </c>
      <c r="B204" t="s">
        <v>341</v>
      </c>
      <c r="C204">
        <v>267</v>
      </c>
      <c r="D204" t="s">
        <v>10</v>
      </c>
      <c r="E204">
        <v>19</v>
      </c>
      <c r="F204">
        <v>248</v>
      </c>
      <c r="G204">
        <v>1827</v>
      </c>
      <c r="H204" t="s">
        <v>11</v>
      </c>
    </row>
    <row r="205" spans="1:8" x14ac:dyDescent="0.25">
      <c r="A205" t="s">
        <v>342</v>
      </c>
      <c r="B205" t="s">
        <v>343</v>
      </c>
      <c r="C205">
        <v>389</v>
      </c>
      <c r="D205" t="s">
        <v>14</v>
      </c>
      <c r="E205">
        <v>288</v>
      </c>
      <c r="F205">
        <v>384</v>
      </c>
      <c r="G205">
        <v>2466</v>
      </c>
      <c r="H205" t="s">
        <v>15</v>
      </c>
    </row>
    <row r="206" spans="1:8" x14ac:dyDescent="0.25">
      <c r="A206" t="s">
        <v>342</v>
      </c>
      <c r="B206" t="s">
        <v>343</v>
      </c>
      <c r="C206">
        <v>389</v>
      </c>
      <c r="D206" t="s">
        <v>10</v>
      </c>
      <c r="E206">
        <v>19</v>
      </c>
      <c r="F206">
        <v>248</v>
      </c>
      <c r="G206">
        <v>1827</v>
      </c>
      <c r="H206" t="s">
        <v>11</v>
      </c>
    </row>
    <row r="207" spans="1:8" x14ac:dyDescent="0.25">
      <c r="A207" t="s">
        <v>344</v>
      </c>
      <c r="B207" t="s">
        <v>345</v>
      </c>
      <c r="C207">
        <v>389</v>
      </c>
      <c r="D207" t="s">
        <v>14</v>
      </c>
      <c r="E207">
        <v>288</v>
      </c>
      <c r="F207">
        <v>384</v>
      </c>
      <c r="G207">
        <v>2466</v>
      </c>
      <c r="H207" t="s">
        <v>15</v>
      </c>
    </row>
    <row r="208" spans="1:8" x14ac:dyDescent="0.25">
      <c r="A208" t="s">
        <v>344</v>
      </c>
      <c r="B208" t="s">
        <v>345</v>
      </c>
      <c r="C208">
        <v>389</v>
      </c>
      <c r="D208" t="s">
        <v>10</v>
      </c>
      <c r="E208">
        <v>19</v>
      </c>
      <c r="F208">
        <v>248</v>
      </c>
      <c r="G208">
        <v>1827</v>
      </c>
      <c r="H208" t="s">
        <v>11</v>
      </c>
    </row>
    <row r="209" spans="1:8" x14ac:dyDescent="0.25">
      <c r="A209" t="s">
        <v>346</v>
      </c>
      <c r="B209" t="s">
        <v>347</v>
      </c>
      <c r="C209">
        <v>188</v>
      </c>
      <c r="D209" t="s">
        <v>10</v>
      </c>
      <c r="E209">
        <v>19</v>
      </c>
      <c r="F209">
        <v>184</v>
      </c>
      <c r="G209">
        <v>1827</v>
      </c>
      <c r="H209" t="s">
        <v>11</v>
      </c>
    </row>
    <row r="210" spans="1:8" x14ac:dyDescent="0.25">
      <c r="A210" t="s">
        <v>348</v>
      </c>
      <c r="B210" t="s">
        <v>349</v>
      </c>
      <c r="C210">
        <v>390</v>
      </c>
      <c r="D210" t="s">
        <v>14</v>
      </c>
      <c r="E210">
        <v>289</v>
      </c>
      <c r="F210">
        <v>385</v>
      </c>
      <c r="G210">
        <v>2466</v>
      </c>
      <c r="H210" t="s">
        <v>15</v>
      </c>
    </row>
    <row r="211" spans="1:8" x14ac:dyDescent="0.25">
      <c r="A211" t="s">
        <v>348</v>
      </c>
      <c r="B211" t="s">
        <v>349</v>
      </c>
      <c r="C211">
        <v>390</v>
      </c>
      <c r="D211" t="s">
        <v>10</v>
      </c>
      <c r="E211">
        <v>19</v>
      </c>
      <c r="F211">
        <v>248</v>
      </c>
      <c r="G211">
        <v>1827</v>
      </c>
      <c r="H211" t="s">
        <v>11</v>
      </c>
    </row>
    <row r="212" spans="1:8" x14ac:dyDescent="0.25">
      <c r="A212" t="s">
        <v>350</v>
      </c>
      <c r="B212" t="s">
        <v>351</v>
      </c>
      <c r="C212">
        <v>389</v>
      </c>
      <c r="D212" t="s">
        <v>14</v>
      </c>
      <c r="E212">
        <v>288</v>
      </c>
      <c r="F212">
        <v>384</v>
      </c>
      <c r="G212">
        <v>2466</v>
      </c>
      <c r="H212" t="s">
        <v>15</v>
      </c>
    </row>
    <row r="213" spans="1:8" x14ac:dyDescent="0.25">
      <c r="A213" t="s">
        <v>350</v>
      </c>
      <c r="B213" t="s">
        <v>351</v>
      </c>
      <c r="C213">
        <v>389</v>
      </c>
      <c r="D213" t="s">
        <v>10</v>
      </c>
      <c r="E213">
        <v>19</v>
      </c>
      <c r="F213">
        <v>248</v>
      </c>
      <c r="G213">
        <v>1827</v>
      </c>
      <c r="H213" t="s">
        <v>11</v>
      </c>
    </row>
    <row r="214" spans="1:8" x14ac:dyDescent="0.25">
      <c r="A214" t="s">
        <v>352</v>
      </c>
      <c r="B214" t="s">
        <v>353</v>
      </c>
      <c r="C214">
        <v>205</v>
      </c>
      <c r="D214" t="s">
        <v>10</v>
      </c>
      <c r="E214">
        <v>19</v>
      </c>
      <c r="F214">
        <v>191</v>
      </c>
      <c r="G214">
        <v>1827</v>
      </c>
      <c r="H214" t="s">
        <v>11</v>
      </c>
    </row>
    <row r="215" spans="1:8" x14ac:dyDescent="0.25">
      <c r="A215" t="s">
        <v>354</v>
      </c>
      <c r="B215" t="s">
        <v>355</v>
      </c>
      <c r="C215">
        <v>205</v>
      </c>
      <c r="D215" t="s">
        <v>10</v>
      </c>
      <c r="E215">
        <v>19</v>
      </c>
      <c r="F215">
        <v>191</v>
      </c>
      <c r="G215">
        <v>1827</v>
      </c>
      <c r="H215" t="s">
        <v>11</v>
      </c>
    </row>
    <row r="216" spans="1:8" x14ac:dyDescent="0.25">
      <c r="A216" t="s">
        <v>356</v>
      </c>
      <c r="B216" t="s">
        <v>357</v>
      </c>
      <c r="C216">
        <v>267</v>
      </c>
      <c r="D216" t="s">
        <v>10</v>
      </c>
      <c r="E216">
        <v>19</v>
      </c>
      <c r="F216">
        <v>248</v>
      </c>
      <c r="G216">
        <v>1827</v>
      </c>
      <c r="H216" t="s">
        <v>11</v>
      </c>
    </row>
    <row r="217" spans="1:8" x14ac:dyDescent="0.25">
      <c r="A217" t="s">
        <v>358</v>
      </c>
      <c r="B217" t="s">
        <v>359</v>
      </c>
      <c r="C217">
        <v>391</v>
      </c>
      <c r="D217" t="s">
        <v>14</v>
      </c>
      <c r="E217">
        <v>290</v>
      </c>
      <c r="F217">
        <v>386</v>
      </c>
      <c r="G217">
        <v>2466</v>
      </c>
      <c r="H217" t="s">
        <v>15</v>
      </c>
    </row>
    <row r="218" spans="1:8" x14ac:dyDescent="0.25">
      <c r="A218" t="s">
        <v>358</v>
      </c>
      <c r="B218" t="s">
        <v>359</v>
      </c>
      <c r="C218">
        <v>391</v>
      </c>
      <c r="D218" t="s">
        <v>10</v>
      </c>
      <c r="E218">
        <v>19</v>
      </c>
      <c r="F218">
        <v>248</v>
      </c>
      <c r="G218">
        <v>1827</v>
      </c>
      <c r="H218" t="s">
        <v>11</v>
      </c>
    </row>
    <row r="219" spans="1:8" x14ac:dyDescent="0.25">
      <c r="A219" t="s">
        <v>360</v>
      </c>
      <c r="B219" t="s">
        <v>361</v>
      </c>
      <c r="C219">
        <v>266</v>
      </c>
      <c r="D219" t="s">
        <v>10</v>
      </c>
      <c r="E219">
        <v>19</v>
      </c>
      <c r="F219">
        <v>248</v>
      </c>
      <c r="G219">
        <v>1827</v>
      </c>
      <c r="H219" t="s">
        <v>11</v>
      </c>
    </row>
    <row r="220" spans="1:8" x14ac:dyDescent="0.25">
      <c r="A220" t="s">
        <v>362</v>
      </c>
      <c r="B220" t="s">
        <v>363</v>
      </c>
      <c r="C220">
        <v>205</v>
      </c>
      <c r="D220" t="s">
        <v>10</v>
      </c>
      <c r="E220">
        <v>19</v>
      </c>
      <c r="F220">
        <v>191</v>
      </c>
      <c r="G220">
        <v>1827</v>
      </c>
      <c r="H220" t="s">
        <v>11</v>
      </c>
    </row>
    <row r="221" spans="1:8" x14ac:dyDescent="0.25">
      <c r="A221" t="s">
        <v>364</v>
      </c>
      <c r="B221" t="s">
        <v>365</v>
      </c>
      <c r="C221">
        <v>189</v>
      </c>
      <c r="D221" t="s">
        <v>10</v>
      </c>
      <c r="E221">
        <v>19</v>
      </c>
      <c r="F221">
        <v>185</v>
      </c>
      <c r="G221">
        <v>1827</v>
      </c>
      <c r="H221" t="s">
        <v>11</v>
      </c>
    </row>
    <row r="222" spans="1:8" x14ac:dyDescent="0.25">
      <c r="A222" t="s">
        <v>366</v>
      </c>
      <c r="B222" t="s">
        <v>367</v>
      </c>
      <c r="C222">
        <v>205</v>
      </c>
      <c r="D222" t="s">
        <v>10</v>
      </c>
      <c r="E222">
        <v>19</v>
      </c>
      <c r="F222">
        <v>191</v>
      </c>
      <c r="G222">
        <v>1827</v>
      </c>
      <c r="H222" t="s">
        <v>11</v>
      </c>
    </row>
    <row r="223" spans="1:8" x14ac:dyDescent="0.25">
      <c r="A223" t="s">
        <v>368</v>
      </c>
      <c r="B223" t="s">
        <v>369</v>
      </c>
      <c r="C223">
        <v>397</v>
      </c>
      <c r="D223" t="s">
        <v>14</v>
      </c>
      <c r="E223">
        <v>296</v>
      </c>
      <c r="F223">
        <v>392</v>
      </c>
      <c r="G223">
        <v>2466</v>
      </c>
      <c r="H223" t="s">
        <v>15</v>
      </c>
    </row>
    <row r="224" spans="1:8" x14ac:dyDescent="0.25">
      <c r="A224" t="s">
        <v>368</v>
      </c>
      <c r="B224" t="s">
        <v>369</v>
      </c>
      <c r="C224">
        <v>397</v>
      </c>
      <c r="D224" t="s">
        <v>10</v>
      </c>
      <c r="E224">
        <v>19</v>
      </c>
      <c r="F224">
        <v>248</v>
      </c>
      <c r="G224">
        <v>1827</v>
      </c>
      <c r="H224" t="s">
        <v>11</v>
      </c>
    </row>
    <row r="225" spans="1:8" x14ac:dyDescent="0.25">
      <c r="A225" t="s">
        <v>370</v>
      </c>
      <c r="B225" t="s">
        <v>371</v>
      </c>
      <c r="C225">
        <v>267</v>
      </c>
      <c r="D225" t="s">
        <v>10</v>
      </c>
      <c r="E225">
        <v>19</v>
      </c>
      <c r="F225">
        <v>248</v>
      </c>
      <c r="G225">
        <v>1827</v>
      </c>
      <c r="H225" t="s">
        <v>11</v>
      </c>
    </row>
    <row r="226" spans="1:8" x14ac:dyDescent="0.25">
      <c r="A226" t="s">
        <v>372</v>
      </c>
      <c r="B226" t="s">
        <v>373</v>
      </c>
      <c r="C226">
        <v>391</v>
      </c>
      <c r="D226" t="s">
        <v>14</v>
      </c>
      <c r="E226">
        <v>290</v>
      </c>
      <c r="F226">
        <v>386</v>
      </c>
      <c r="G226">
        <v>2466</v>
      </c>
      <c r="H226" t="s">
        <v>15</v>
      </c>
    </row>
    <row r="227" spans="1:8" x14ac:dyDescent="0.25">
      <c r="A227" t="s">
        <v>372</v>
      </c>
      <c r="B227" t="s">
        <v>373</v>
      </c>
      <c r="C227">
        <v>391</v>
      </c>
      <c r="D227" t="s">
        <v>10</v>
      </c>
      <c r="E227">
        <v>19</v>
      </c>
      <c r="F227">
        <v>248</v>
      </c>
      <c r="G227">
        <v>1827</v>
      </c>
      <c r="H227" t="s">
        <v>11</v>
      </c>
    </row>
    <row r="228" spans="1:8" x14ac:dyDescent="0.25">
      <c r="A228" t="s">
        <v>374</v>
      </c>
      <c r="B228" t="s">
        <v>375</v>
      </c>
      <c r="C228">
        <v>267</v>
      </c>
      <c r="D228" t="s">
        <v>10</v>
      </c>
      <c r="E228">
        <v>19</v>
      </c>
      <c r="F228">
        <v>248</v>
      </c>
      <c r="G228">
        <v>1827</v>
      </c>
      <c r="H228" t="s">
        <v>11</v>
      </c>
    </row>
    <row r="229" spans="1:8" x14ac:dyDescent="0.25">
      <c r="A229" t="s">
        <v>376</v>
      </c>
      <c r="B229" t="s">
        <v>377</v>
      </c>
      <c r="C229">
        <v>205</v>
      </c>
      <c r="D229" t="s">
        <v>10</v>
      </c>
      <c r="E229">
        <v>19</v>
      </c>
      <c r="F229">
        <v>191</v>
      </c>
      <c r="G229">
        <v>1827</v>
      </c>
      <c r="H229" t="s">
        <v>11</v>
      </c>
    </row>
    <row r="230" spans="1:8" x14ac:dyDescent="0.25">
      <c r="A230" t="s">
        <v>378</v>
      </c>
      <c r="B230" t="s">
        <v>379</v>
      </c>
      <c r="C230">
        <v>390</v>
      </c>
      <c r="D230" t="s">
        <v>14</v>
      </c>
      <c r="E230">
        <v>289</v>
      </c>
      <c r="F230">
        <v>385</v>
      </c>
      <c r="G230">
        <v>2466</v>
      </c>
      <c r="H230" t="s">
        <v>15</v>
      </c>
    </row>
    <row r="231" spans="1:8" x14ac:dyDescent="0.25">
      <c r="A231" t="s">
        <v>378</v>
      </c>
      <c r="B231" t="s">
        <v>379</v>
      </c>
      <c r="C231">
        <v>390</v>
      </c>
      <c r="D231" t="s">
        <v>10</v>
      </c>
      <c r="E231">
        <v>19</v>
      </c>
      <c r="F231">
        <v>248</v>
      </c>
      <c r="G231">
        <v>1827</v>
      </c>
      <c r="H231" t="s">
        <v>11</v>
      </c>
    </row>
    <row r="232" spans="1:8" x14ac:dyDescent="0.25">
      <c r="A232" t="s">
        <v>380</v>
      </c>
      <c r="B232" t="s">
        <v>381</v>
      </c>
      <c r="C232">
        <v>205</v>
      </c>
      <c r="D232" t="s">
        <v>10</v>
      </c>
      <c r="E232">
        <v>19</v>
      </c>
      <c r="F232">
        <v>191</v>
      </c>
      <c r="G232">
        <v>1827</v>
      </c>
      <c r="H232" t="s">
        <v>11</v>
      </c>
    </row>
    <row r="233" spans="1:8" x14ac:dyDescent="0.25">
      <c r="A233" t="s">
        <v>382</v>
      </c>
      <c r="B233" t="s">
        <v>383</v>
      </c>
      <c r="C233">
        <v>267</v>
      </c>
      <c r="D233" t="s">
        <v>10</v>
      </c>
      <c r="E233">
        <v>19</v>
      </c>
      <c r="F233">
        <v>248</v>
      </c>
      <c r="G233">
        <v>1827</v>
      </c>
      <c r="H233" t="s">
        <v>11</v>
      </c>
    </row>
    <row r="234" spans="1:8" x14ac:dyDescent="0.25">
      <c r="A234" t="s">
        <v>384</v>
      </c>
      <c r="B234" t="s">
        <v>385</v>
      </c>
      <c r="C234">
        <v>392</v>
      </c>
      <c r="D234" t="s">
        <v>14</v>
      </c>
      <c r="E234">
        <v>291</v>
      </c>
      <c r="F234">
        <v>387</v>
      </c>
      <c r="G234">
        <v>2466</v>
      </c>
      <c r="H234" t="s">
        <v>15</v>
      </c>
    </row>
    <row r="235" spans="1:8" x14ac:dyDescent="0.25">
      <c r="A235" t="s">
        <v>384</v>
      </c>
      <c r="B235" t="s">
        <v>385</v>
      </c>
      <c r="C235">
        <v>392</v>
      </c>
      <c r="D235" t="s">
        <v>10</v>
      </c>
      <c r="E235">
        <v>22</v>
      </c>
      <c r="F235">
        <v>251</v>
      </c>
      <c r="G235">
        <v>1827</v>
      </c>
      <c r="H235" t="s">
        <v>11</v>
      </c>
    </row>
    <row r="236" spans="1:8" x14ac:dyDescent="0.25">
      <c r="A236" t="s">
        <v>386</v>
      </c>
      <c r="B236" t="s">
        <v>387</v>
      </c>
      <c r="C236">
        <v>205</v>
      </c>
      <c r="D236" t="s">
        <v>10</v>
      </c>
      <c r="E236">
        <v>19</v>
      </c>
      <c r="F236">
        <v>191</v>
      </c>
      <c r="G236">
        <v>1827</v>
      </c>
      <c r="H236" t="s">
        <v>11</v>
      </c>
    </row>
    <row r="237" spans="1:8" x14ac:dyDescent="0.25">
      <c r="A237" t="s">
        <v>388</v>
      </c>
      <c r="B237" t="s">
        <v>389</v>
      </c>
      <c r="C237">
        <v>104</v>
      </c>
      <c r="D237" t="s">
        <v>10</v>
      </c>
      <c r="E237">
        <v>2</v>
      </c>
      <c r="F237">
        <v>100</v>
      </c>
      <c r="G237">
        <v>1827</v>
      </c>
      <c r="H237" t="s">
        <v>11</v>
      </c>
    </row>
    <row r="238" spans="1:8" x14ac:dyDescent="0.25">
      <c r="A238" t="s">
        <v>390</v>
      </c>
      <c r="B238" t="s">
        <v>391</v>
      </c>
      <c r="C238">
        <v>267</v>
      </c>
      <c r="D238" t="s">
        <v>10</v>
      </c>
      <c r="E238">
        <v>19</v>
      </c>
      <c r="F238">
        <v>248</v>
      </c>
      <c r="G238">
        <v>1827</v>
      </c>
      <c r="H238" t="s">
        <v>11</v>
      </c>
    </row>
    <row r="239" spans="1:8" x14ac:dyDescent="0.25">
      <c r="A239" t="s">
        <v>392</v>
      </c>
      <c r="B239" t="s">
        <v>393</v>
      </c>
      <c r="C239">
        <v>266</v>
      </c>
      <c r="D239" t="s">
        <v>10</v>
      </c>
      <c r="E239">
        <v>19</v>
      </c>
      <c r="F239">
        <v>248</v>
      </c>
      <c r="G239">
        <v>1827</v>
      </c>
      <c r="H239" t="s">
        <v>11</v>
      </c>
    </row>
    <row r="240" spans="1:8" x14ac:dyDescent="0.25">
      <c r="A240" t="s">
        <v>394</v>
      </c>
      <c r="B240" t="s">
        <v>395</v>
      </c>
      <c r="C240">
        <v>208</v>
      </c>
      <c r="D240" t="s">
        <v>10</v>
      </c>
      <c r="E240">
        <v>74</v>
      </c>
      <c r="F240">
        <v>204</v>
      </c>
      <c r="G240">
        <v>1827</v>
      </c>
      <c r="H240" t="s">
        <v>11</v>
      </c>
    </row>
    <row r="241" spans="1:8" x14ac:dyDescent="0.25">
      <c r="A241" t="s">
        <v>394</v>
      </c>
      <c r="B241" t="s">
        <v>395</v>
      </c>
      <c r="C241">
        <v>208</v>
      </c>
      <c r="D241" t="s">
        <v>306</v>
      </c>
      <c r="E241">
        <v>1</v>
      </c>
      <c r="F241">
        <v>69</v>
      </c>
      <c r="G241">
        <v>89340</v>
      </c>
      <c r="H241" t="s">
        <v>307</v>
      </c>
    </row>
    <row r="242" spans="1:8" x14ac:dyDescent="0.25">
      <c r="A242" t="s">
        <v>396</v>
      </c>
      <c r="B242" t="s">
        <v>397</v>
      </c>
      <c r="C242">
        <v>401</v>
      </c>
      <c r="D242" t="s">
        <v>14</v>
      </c>
      <c r="E242">
        <v>300</v>
      </c>
      <c r="F242">
        <v>396</v>
      </c>
      <c r="G242">
        <v>2466</v>
      </c>
      <c r="H242" t="s">
        <v>15</v>
      </c>
    </row>
    <row r="243" spans="1:8" x14ac:dyDescent="0.25">
      <c r="A243" t="s">
        <v>396</v>
      </c>
      <c r="B243" t="s">
        <v>397</v>
      </c>
      <c r="C243">
        <v>401</v>
      </c>
      <c r="D243" t="s">
        <v>10</v>
      </c>
      <c r="E243">
        <v>19</v>
      </c>
      <c r="F243">
        <v>248</v>
      </c>
      <c r="G243">
        <v>1827</v>
      </c>
      <c r="H243" t="s">
        <v>11</v>
      </c>
    </row>
    <row r="244" spans="1:8" x14ac:dyDescent="0.25">
      <c r="A244" t="s">
        <v>398</v>
      </c>
      <c r="B244" t="s">
        <v>399</v>
      </c>
      <c r="C244">
        <v>391</v>
      </c>
      <c r="D244" t="s">
        <v>14</v>
      </c>
      <c r="E244">
        <v>290</v>
      </c>
      <c r="F244">
        <v>386</v>
      </c>
      <c r="G244">
        <v>2466</v>
      </c>
      <c r="H244" t="s">
        <v>15</v>
      </c>
    </row>
    <row r="245" spans="1:8" x14ac:dyDescent="0.25">
      <c r="A245" t="s">
        <v>398</v>
      </c>
      <c r="B245" t="s">
        <v>399</v>
      </c>
      <c r="C245">
        <v>391</v>
      </c>
      <c r="D245" t="s">
        <v>10</v>
      </c>
      <c r="E245">
        <v>19</v>
      </c>
      <c r="F245">
        <v>248</v>
      </c>
      <c r="G245">
        <v>1827</v>
      </c>
      <c r="H245" t="s">
        <v>11</v>
      </c>
    </row>
    <row r="246" spans="1:8" x14ac:dyDescent="0.25">
      <c r="A246" t="s">
        <v>400</v>
      </c>
      <c r="B246" t="s">
        <v>401</v>
      </c>
      <c r="C246">
        <v>274</v>
      </c>
      <c r="D246" t="s">
        <v>38</v>
      </c>
      <c r="E246">
        <v>248</v>
      </c>
      <c r="F246">
        <v>271</v>
      </c>
      <c r="G246">
        <v>346</v>
      </c>
      <c r="H246" t="s">
        <v>39</v>
      </c>
    </row>
    <row r="247" spans="1:8" x14ac:dyDescent="0.25">
      <c r="A247" t="s">
        <v>400</v>
      </c>
      <c r="B247" t="s">
        <v>401</v>
      </c>
      <c r="C247">
        <v>274</v>
      </c>
      <c r="D247" t="s">
        <v>10</v>
      </c>
      <c r="E247">
        <v>34</v>
      </c>
      <c r="F247">
        <v>197</v>
      </c>
      <c r="G247">
        <v>1827</v>
      </c>
      <c r="H247" t="s">
        <v>11</v>
      </c>
    </row>
    <row r="248" spans="1:8" x14ac:dyDescent="0.25">
      <c r="A248" t="s">
        <v>402</v>
      </c>
      <c r="B248" t="s">
        <v>403</v>
      </c>
      <c r="C248">
        <v>500</v>
      </c>
      <c r="D248" t="s">
        <v>10</v>
      </c>
      <c r="E248">
        <v>30</v>
      </c>
      <c r="F248">
        <v>221</v>
      </c>
      <c r="G248">
        <v>1827</v>
      </c>
      <c r="H248" t="s">
        <v>11</v>
      </c>
    </row>
    <row r="249" spans="1:8" x14ac:dyDescent="0.25">
      <c r="A249" t="s">
        <v>404</v>
      </c>
      <c r="B249" t="s">
        <v>405</v>
      </c>
      <c r="C249">
        <v>494</v>
      </c>
      <c r="D249" t="s">
        <v>10</v>
      </c>
      <c r="E249">
        <v>27</v>
      </c>
      <c r="F249">
        <v>211</v>
      </c>
      <c r="G249">
        <v>1827</v>
      </c>
      <c r="H249" t="s">
        <v>11</v>
      </c>
    </row>
    <row r="250" spans="1:8" x14ac:dyDescent="0.25">
      <c r="A250" t="s">
        <v>406</v>
      </c>
      <c r="B250" t="s">
        <v>407</v>
      </c>
      <c r="C250">
        <v>225</v>
      </c>
      <c r="D250" t="s">
        <v>10</v>
      </c>
      <c r="E250">
        <v>41</v>
      </c>
      <c r="F250">
        <v>223</v>
      </c>
      <c r="G250">
        <v>1827</v>
      </c>
      <c r="H250" t="s">
        <v>11</v>
      </c>
    </row>
    <row r="251" spans="1:8" x14ac:dyDescent="0.25">
      <c r="A251" t="s">
        <v>408</v>
      </c>
      <c r="B251" t="s">
        <v>409</v>
      </c>
      <c r="C251">
        <v>393</v>
      </c>
      <c r="D251" t="s">
        <v>10</v>
      </c>
      <c r="E251">
        <v>26</v>
      </c>
      <c r="F251">
        <v>214</v>
      </c>
      <c r="G251">
        <v>1827</v>
      </c>
      <c r="H251" t="s">
        <v>11</v>
      </c>
    </row>
    <row r="252" spans="1:8" x14ac:dyDescent="0.25">
      <c r="A252" t="s">
        <v>410</v>
      </c>
      <c r="B252" t="s">
        <v>411</v>
      </c>
      <c r="C252">
        <v>223</v>
      </c>
      <c r="D252" t="s">
        <v>10</v>
      </c>
      <c r="E252">
        <v>32</v>
      </c>
      <c r="F252">
        <v>220</v>
      </c>
      <c r="G252">
        <v>1827</v>
      </c>
      <c r="H252" t="s">
        <v>11</v>
      </c>
    </row>
    <row r="253" spans="1:8" x14ac:dyDescent="0.25">
      <c r="A253" t="s">
        <v>412</v>
      </c>
      <c r="B253" t="s">
        <v>413</v>
      </c>
      <c r="C253">
        <v>226</v>
      </c>
      <c r="D253" t="s">
        <v>10</v>
      </c>
      <c r="E253">
        <v>41</v>
      </c>
      <c r="F253">
        <v>221</v>
      </c>
      <c r="G253">
        <v>1827</v>
      </c>
      <c r="H253" t="s">
        <v>11</v>
      </c>
    </row>
    <row r="254" spans="1:8" x14ac:dyDescent="0.25">
      <c r="A254" t="s">
        <v>414</v>
      </c>
      <c r="B254" t="s">
        <v>415</v>
      </c>
      <c r="C254">
        <v>202</v>
      </c>
      <c r="D254" t="s">
        <v>10</v>
      </c>
      <c r="E254">
        <v>33</v>
      </c>
      <c r="F254">
        <v>199</v>
      </c>
      <c r="G254">
        <v>1827</v>
      </c>
      <c r="H254" t="s">
        <v>11</v>
      </c>
    </row>
    <row r="255" spans="1:8" x14ac:dyDescent="0.25">
      <c r="A255" t="s">
        <v>416</v>
      </c>
      <c r="B255" t="s">
        <v>417</v>
      </c>
      <c r="C255">
        <v>202</v>
      </c>
      <c r="D255" t="s">
        <v>10</v>
      </c>
      <c r="E255">
        <v>29</v>
      </c>
      <c r="F255">
        <v>191</v>
      </c>
      <c r="G255">
        <v>1827</v>
      </c>
      <c r="H255" t="s">
        <v>11</v>
      </c>
    </row>
    <row r="256" spans="1:8" x14ac:dyDescent="0.25">
      <c r="A256" t="s">
        <v>418</v>
      </c>
      <c r="B256" t="s">
        <v>419</v>
      </c>
      <c r="C256">
        <v>359</v>
      </c>
      <c r="D256" t="s">
        <v>90</v>
      </c>
      <c r="E256">
        <v>263</v>
      </c>
      <c r="F256">
        <v>358</v>
      </c>
      <c r="G256">
        <v>2331</v>
      </c>
      <c r="H256" t="s">
        <v>91</v>
      </c>
    </row>
    <row r="257" spans="1:8" x14ac:dyDescent="0.25">
      <c r="A257" t="s">
        <v>418</v>
      </c>
      <c r="B257" t="s">
        <v>419</v>
      </c>
      <c r="C257">
        <v>359</v>
      </c>
      <c r="D257" t="s">
        <v>10</v>
      </c>
      <c r="E257">
        <v>36</v>
      </c>
      <c r="F257">
        <v>216</v>
      </c>
      <c r="G257">
        <v>1827</v>
      </c>
      <c r="H257" t="s">
        <v>11</v>
      </c>
    </row>
    <row r="258" spans="1:8" x14ac:dyDescent="0.25">
      <c r="A258" t="s">
        <v>420</v>
      </c>
      <c r="B258" t="s">
        <v>421</v>
      </c>
      <c r="C258">
        <v>342</v>
      </c>
      <c r="D258" t="s">
        <v>90</v>
      </c>
      <c r="E258">
        <v>254</v>
      </c>
      <c r="F258">
        <v>342</v>
      </c>
      <c r="G258">
        <v>2331</v>
      </c>
      <c r="H258" t="s">
        <v>91</v>
      </c>
    </row>
    <row r="259" spans="1:8" x14ac:dyDescent="0.25">
      <c r="A259" t="s">
        <v>420</v>
      </c>
      <c r="B259" t="s">
        <v>421</v>
      </c>
      <c r="C259">
        <v>342</v>
      </c>
      <c r="D259" t="s">
        <v>10</v>
      </c>
      <c r="E259">
        <v>35</v>
      </c>
      <c r="F259">
        <v>217</v>
      </c>
      <c r="G259">
        <v>1827</v>
      </c>
      <c r="H259" t="s">
        <v>11</v>
      </c>
    </row>
    <row r="260" spans="1:8" x14ac:dyDescent="0.25">
      <c r="A260" t="s">
        <v>422</v>
      </c>
      <c r="B260" t="s">
        <v>423</v>
      </c>
      <c r="C260">
        <v>368</v>
      </c>
      <c r="D260" t="s">
        <v>90</v>
      </c>
      <c r="E260">
        <v>268</v>
      </c>
      <c r="F260">
        <v>365</v>
      </c>
      <c r="G260">
        <v>2331</v>
      </c>
      <c r="H260" t="s">
        <v>91</v>
      </c>
    </row>
    <row r="261" spans="1:8" x14ac:dyDescent="0.25">
      <c r="A261" t="s">
        <v>422</v>
      </c>
      <c r="B261" t="s">
        <v>423</v>
      </c>
      <c r="C261">
        <v>368</v>
      </c>
      <c r="D261" t="s">
        <v>10</v>
      </c>
      <c r="E261">
        <v>28</v>
      </c>
      <c r="F261">
        <v>216</v>
      </c>
      <c r="G261">
        <v>1827</v>
      </c>
      <c r="H261" t="s">
        <v>11</v>
      </c>
    </row>
    <row r="262" spans="1:8" x14ac:dyDescent="0.25">
      <c r="A262" t="s">
        <v>424</v>
      </c>
      <c r="B262" t="s">
        <v>425</v>
      </c>
      <c r="C262">
        <v>355</v>
      </c>
      <c r="D262" t="s">
        <v>90</v>
      </c>
      <c r="E262">
        <v>268</v>
      </c>
      <c r="F262">
        <v>354</v>
      </c>
      <c r="G262">
        <v>2331</v>
      </c>
      <c r="H262" t="s">
        <v>91</v>
      </c>
    </row>
    <row r="263" spans="1:8" x14ac:dyDescent="0.25">
      <c r="A263" t="s">
        <v>424</v>
      </c>
      <c r="B263" t="s">
        <v>425</v>
      </c>
      <c r="C263">
        <v>355</v>
      </c>
      <c r="D263" t="s">
        <v>10</v>
      </c>
      <c r="E263">
        <v>32</v>
      </c>
      <c r="F263">
        <v>214</v>
      </c>
      <c r="G263">
        <v>1827</v>
      </c>
      <c r="H263" t="s">
        <v>11</v>
      </c>
    </row>
    <row r="264" spans="1:8" x14ac:dyDescent="0.25">
      <c r="A264" t="s">
        <v>426</v>
      </c>
      <c r="B264" t="s">
        <v>427</v>
      </c>
      <c r="C264">
        <v>262</v>
      </c>
      <c r="D264" t="s">
        <v>10</v>
      </c>
      <c r="E264">
        <v>26</v>
      </c>
      <c r="F264">
        <v>164</v>
      </c>
      <c r="G264">
        <v>1827</v>
      </c>
      <c r="H264" t="s">
        <v>11</v>
      </c>
    </row>
    <row r="265" spans="1:8" x14ac:dyDescent="0.25">
      <c r="A265" t="s">
        <v>428</v>
      </c>
      <c r="B265" t="s">
        <v>429</v>
      </c>
      <c r="C265">
        <v>372</v>
      </c>
      <c r="D265" t="s">
        <v>90</v>
      </c>
      <c r="E265">
        <v>285</v>
      </c>
      <c r="F265">
        <v>372</v>
      </c>
      <c r="G265">
        <v>2331</v>
      </c>
      <c r="H265" t="s">
        <v>91</v>
      </c>
    </row>
    <row r="266" spans="1:8" x14ac:dyDescent="0.25">
      <c r="A266" t="s">
        <v>428</v>
      </c>
      <c r="B266" t="s">
        <v>429</v>
      </c>
      <c r="C266">
        <v>372</v>
      </c>
      <c r="D266" t="s">
        <v>10</v>
      </c>
      <c r="E266">
        <v>35</v>
      </c>
      <c r="F266">
        <v>217</v>
      </c>
      <c r="G266">
        <v>1827</v>
      </c>
      <c r="H266" t="s">
        <v>11</v>
      </c>
    </row>
    <row r="267" spans="1:8" x14ac:dyDescent="0.25">
      <c r="A267" t="s">
        <v>430</v>
      </c>
      <c r="B267" t="s">
        <v>431</v>
      </c>
      <c r="C267">
        <v>366</v>
      </c>
      <c r="D267" t="s">
        <v>90</v>
      </c>
      <c r="E267">
        <v>273</v>
      </c>
      <c r="F267">
        <v>366</v>
      </c>
      <c r="G267">
        <v>2331</v>
      </c>
      <c r="H267" t="s">
        <v>91</v>
      </c>
    </row>
    <row r="268" spans="1:8" x14ac:dyDescent="0.25">
      <c r="A268" t="s">
        <v>430</v>
      </c>
      <c r="B268" t="s">
        <v>431</v>
      </c>
      <c r="C268">
        <v>366</v>
      </c>
      <c r="D268" t="s">
        <v>10</v>
      </c>
      <c r="E268">
        <v>35</v>
      </c>
      <c r="F268">
        <v>220</v>
      </c>
      <c r="G268">
        <v>1827</v>
      </c>
      <c r="H268" t="s">
        <v>11</v>
      </c>
    </row>
    <row r="269" spans="1:8" x14ac:dyDescent="0.25">
      <c r="A269" t="s">
        <v>432</v>
      </c>
      <c r="B269" t="s">
        <v>433</v>
      </c>
      <c r="C269">
        <v>352</v>
      </c>
      <c r="D269" t="s">
        <v>90</v>
      </c>
      <c r="E269">
        <v>265</v>
      </c>
      <c r="F269">
        <v>351</v>
      </c>
      <c r="G269">
        <v>2331</v>
      </c>
      <c r="H269" t="s">
        <v>91</v>
      </c>
    </row>
    <row r="270" spans="1:8" x14ac:dyDescent="0.25">
      <c r="A270" t="s">
        <v>432</v>
      </c>
      <c r="B270" t="s">
        <v>433</v>
      </c>
      <c r="C270">
        <v>352</v>
      </c>
      <c r="D270" t="s">
        <v>10</v>
      </c>
      <c r="E270">
        <v>35</v>
      </c>
      <c r="F270">
        <v>218</v>
      </c>
      <c r="G270">
        <v>1827</v>
      </c>
      <c r="H270" t="s">
        <v>11</v>
      </c>
    </row>
    <row r="271" spans="1:8" x14ac:dyDescent="0.25">
      <c r="A271" t="s">
        <v>434</v>
      </c>
      <c r="B271" t="s">
        <v>435</v>
      </c>
      <c r="C271">
        <v>335</v>
      </c>
      <c r="D271" t="s">
        <v>90</v>
      </c>
      <c r="E271">
        <v>248</v>
      </c>
      <c r="F271">
        <v>335</v>
      </c>
      <c r="G271">
        <v>2331</v>
      </c>
      <c r="H271" t="s">
        <v>91</v>
      </c>
    </row>
    <row r="272" spans="1:8" x14ac:dyDescent="0.25">
      <c r="A272" t="s">
        <v>434</v>
      </c>
      <c r="B272" t="s">
        <v>435</v>
      </c>
      <c r="C272">
        <v>335</v>
      </c>
      <c r="D272" t="s">
        <v>10</v>
      </c>
      <c r="E272">
        <v>33</v>
      </c>
      <c r="F272">
        <v>215</v>
      </c>
      <c r="G272">
        <v>1827</v>
      </c>
      <c r="H272" t="s">
        <v>11</v>
      </c>
    </row>
    <row r="273" spans="1:8" x14ac:dyDescent="0.25">
      <c r="A273" t="s">
        <v>436</v>
      </c>
      <c r="B273" t="s">
        <v>437</v>
      </c>
      <c r="C273">
        <v>208</v>
      </c>
      <c r="D273" t="s">
        <v>10</v>
      </c>
      <c r="E273">
        <v>23</v>
      </c>
      <c r="F273">
        <v>189</v>
      </c>
      <c r="G273">
        <v>1827</v>
      </c>
      <c r="H273" t="s">
        <v>11</v>
      </c>
    </row>
    <row r="274" spans="1:8" x14ac:dyDescent="0.25">
      <c r="A274" t="s">
        <v>438</v>
      </c>
      <c r="B274" t="s">
        <v>439</v>
      </c>
      <c r="C274">
        <v>488</v>
      </c>
      <c r="D274" t="s">
        <v>10</v>
      </c>
      <c r="E274">
        <v>33</v>
      </c>
      <c r="F274">
        <v>206</v>
      </c>
      <c r="G274">
        <v>1827</v>
      </c>
      <c r="H274" t="s">
        <v>11</v>
      </c>
    </row>
    <row r="275" spans="1:8" x14ac:dyDescent="0.25">
      <c r="A275" t="s">
        <v>440</v>
      </c>
      <c r="B275" t="s">
        <v>441</v>
      </c>
      <c r="C275">
        <v>261</v>
      </c>
      <c r="D275" t="s">
        <v>38</v>
      </c>
      <c r="E275">
        <v>235</v>
      </c>
      <c r="F275">
        <v>257</v>
      </c>
      <c r="G275">
        <v>346</v>
      </c>
      <c r="H275" t="s">
        <v>39</v>
      </c>
    </row>
    <row r="276" spans="1:8" x14ac:dyDescent="0.25">
      <c r="A276" t="s">
        <v>440</v>
      </c>
      <c r="B276" t="s">
        <v>441</v>
      </c>
      <c r="C276">
        <v>261</v>
      </c>
      <c r="D276" t="s">
        <v>10</v>
      </c>
      <c r="E276">
        <v>34</v>
      </c>
      <c r="F276">
        <v>197</v>
      </c>
      <c r="G276">
        <v>1827</v>
      </c>
      <c r="H276" t="s">
        <v>11</v>
      </c>
    </row>
    <row r="277" spans="1:8" x14ac:dyDescent="0.25">
      <c r="A277" t="s">
        <v>442</v>
      </c>
      <c r="B277" t="s">
        <v>443</v>
      </c>
      <c r="C277">
        <v>248</v>
      </c>
      <c r="D277" t="s">
        <v>10</v>
      </c>
      <c r="E277">
        <v>19</v>
      </c>
      <c r="F277">
        <v>245</v>
      </c>
      <c r="G277">
        <v>1827</v>
      </c>
      <c r="H277" t="s">
        <v>11</v>
      </c>
    </row>
    <row r="278" spans="1:8" x14ac:dyDescent="0.25">
      <c r="A278" t="s">
        <v>444</v>
      </c>
      <c r="B278" t="s">
        <v>445</v>
      </c>
      <c r="C278">
        <v>315</v>
      </c>
      <c r="D278" t="s">
        <v>10</v>
      </c>
      <c r="E278">
        <v>20</v>
      </c>
      <c r="F278">
        <v>189</v>
      </c>
      <c r="G278">
        <v>1827</v>
      </c>
      <c r="H278" t="s">
        <v>11</v>
      </c>
    </row>
    <row r="279" spans="1:8" x14ac:dyDescent="0.25">
      <c r="A279" t="s">
        <v>446</v>
      </c>
      <c r="B279" t="s">
        <v>447</v>
      </c>
      <c r="C279">
        <v>392</v>
      </c>
      <c r="D279" t="s">
        <v>14</v>
      </c>
      <c r="E279">
        <v>290</v>
      </c>
      <c r="F279">
        <v>386</v>
      </c>
      <c r="G279">
        <v>2466</v>
      </c>
      <c r="H279" t="s">
        <v>15</v>
      </c>
    </row>
    <row r="280" spans="1:8" x14ac:dyDescent="0.25">
      <c r="A280" t="s">
        <v>446</v>
      </c>
      <c r="B280" t="s">
        <v>447</v>
      </c>
      <c r="C280">
        <v>392</v>
      </c>
      <c r="D280" t="s">
        <v>10</v>
      </c>
      <c r="E280">
        <v>19</v>
      </c>
      <c r="F280">
        <v>248</v>
      </c>
      <c r="G280">
        <v>1827</v>
      </c>
      <c r="H280" t="s">
        <v>11</v>
      </c>
    </row>
    <row r="281" spans="1:8" x14ac:dyDescent="0.25">
      <c r="A281" t="s">
        <v>448</v>
      </c>
      <c r="B281" t="s">
        <v>449</v>
      </c>
      <c r="C281">
        <v>291</v>
      </c>
      <c r="D281" t="s">
        <v>10</v>
      </c>
      <c r="E281">
        <v>20</v>
      </c>
      <c r="F281">
        <v>189</v>
      </c>
      <c r="G281">
        <v>1827</v>
      </c>
      <c r="H281" t="s">
        <v>11</v>
      </c>
    </row>
    <row r="282" spans="1:8" x14ac:dyDescent="0.25">
      <c r="A282" t="s">
        <v>450</v>
      </c>
      <c r="B282" t="s">
        <v>451</v>
      </c>
      <c r="C282">
        <v>235</v>
      </c>
      <c r="D282" t="s">
        <v>10</v>
      </c>
      <c r="E282">
        <v>25</v>
      </c>
      <c r="F282">
        <v>233</v>
      </c>
      <c r="G282">
        <v>1827</v>
      </c>
      <c r="H282" t="s">
        <v>11</v>
      </c>
    </row>
    <row r="283" spans="1:8" x14ac:dyDescent="0.25">
      <c r="A283" t="s">
        <v>452</v>
      </c>
      <c r="B283" t="s">
        <v>453</v>
      </c>
      <c r="C283">
        <v>446</v>
      </c>
      <c r="D283" t="s">
        <v>10</v>
      </c>
      <c r="E283">
        <v>35</v>
      </c>
      <c r="F283">
        <v>198</v>
      </c>
      <c r="G283">
        <v>1827</v>
      </c>
      <c r="H283" t="s">
        <v>11</v>
      </c>
    </row>
    <row r="284" spans="1:8" x14ac:dyDescent="0.25">
      <c r="A284" t="s">
        <v>452</v>
      </c>
      <c r="B284" t="s">
        <v>453</v>
      </c>
      <c r="C284">
        <v>446</v>
      </c>
      <c r="D284" t="s">
        <v>34</v>
      </c>
      <c r="E284">
        <v>212</v>
      </c>
      <c r="F284">
        <v>290</v>
      </c>
      <c r="G284">
        <v>88510</v>
      </c>
      <c r="H284" t="s">
        <v>35</v>
      </c>
    </row>
    <row r="285" spans="1:8" x14ac:dyDescent="0.25">
      <c r="A285" t="s">
        <v>452</v>
      </c>
      <c r="B285" t="s">
        <v>453</v>
      </c>
      <c r="C285">
        <v>446</v>
      </c>
      <c r="D285" t="s">
        <v>34</v>
      </c>
      <c r="E285">
        <v>309</v>
      </c>
      <c r="F285">
        <v>388</v>
      </c>
      <c r="G285">
        <v>88510</v>
      </c>
      <c r="H285" t="s">
        <v>35</v>
      </c>
    </row>
    <row r="286" spans="1:8" x14ac:dyDescent="0.25">
      <c r="A286" t="s">
        <v>454</v>
      </c>
      <c r="B286" t="s">
        <v>455</v>
      </c>
      <c r="C286">
        <v>403</v>
      </c>
      <c r="D286" t="s">
        <v>10</v>
      </c>
      <c r="E286">
        <v>27</v>
      </c>
      <c r="F286">
        <v>165</v>
      </c>
      <c r="G286">
        <v>1827</v>
      </c>
      <c r="H286" t="s">
        <v>11</v>
      </c>
    </row>
    <row r="287" spans="1:8" x14ac:dyDescent="0.25">
      <c r="A287" t="s">
        <v>456</v>
      </c>
      <c r="B287" t="s">
        <v>457</v>
      </c>
      <c r="C287">
        <v>488</v>
      </c>
      <c r="D287" t="s">
        <v>10</v>
      </c>
      <c r="E287">
        <v>24</v>
      </c>
      <c r="F287">
        <v>199</v>
      </c>
      <c r="G287">
        <v>1827</v>
      </c>
      <c r="H287" t="s">
        <v>11</v>
      </c>
    </row>
    <row r="288" spans="1:8" x14ac:dyDescent="0.25">
      <c r="A288" t="s">
        <v>458</v>
      </c>
      <c r="B288" t="s">
        <v>459</v>
      </c>
      <c r="C288">
        <v>391</v>
      </c>
      <c r="D288" t="s">
        <v>10</v>
      </c>
      <c r="E288">
        <v>26</v>
      </c>
      <c r="F288">
        <v>214</v>
      </c>
      <c r="G288">
        <v>1827</v>
      </c>
      <c r="H288" t="s">
        <v>11</v>
      </c>
    </row>
    <row r="289" spans="1:8" x14ac:dyDescent="0.25">
      <c r="A289" t="s">
        <v>460</v>
      </c>
      <c r="B289" t="s">
        <v>461</v>
      </c>
      <c r="C289">
        <v>296</v>
      </c>
      <c r="D289" t="s">
        <v>10</v>
      </c>
      <c r="E289">
        <v>27</v>
      </c>
      <c r="F289">
        <v>200</v>
      </c>
      <c r="G289">
        <v>1827</v>
      </c>
      <c r="H289" t="s">
        <v>11</v>
      </c>
    </row>
    <row r="290" spans="1:8" x14ac:dyDescent="0.25">
      <c r="A290" t="s">
        <v>462</v>
      </c>
      <c r="B290" t="s">
        <v>463</v>
      </c>
      <c r="C290">
        <v>258</v>
      </c>
      <c r="D290" t="s">
        <v>10</v>
      </c>
      <c r="E290">
        <v>29</v>
      </c>
      <c r="F290">
        <v>167</v>
      </c>
      <c r="G290">
        <v>1827</v>
      </c>
      <c r="H290" t="s">
        <v>11</v>
      </c>
    </row>
    <row r="291" spans="1:8" x14ac:dyDescent="0.25">
      <c r="A291" t="s">
        <v>464</v>
      </c>
      <c r="B291" t="s">
        <v>465</v>
      </c>
      <c r="C291">
        <v>274</v>
      </c>
      <c r="D291" t="s">
        <v>10</v>
      </c>
      <c r="E291">
        <v>28</v>
      </c>
      <c r="F291">
        <v>166</v>
      </c>
      <c r="G291">
        <v>1827</v>
      </c>
      <c r="H291" t="s">
        <v>11</v>
      </c>
    </row>
    <row r="292" spans="1:8" x14ac:dyDescent="0.25">
      <c r="A292" t="s">
        <v>466</v>
      </c>
      <c r="B292" t="s">
        <v>467</v>
      </c>
      <c r="C292">
        <v>201</v>
      </c>
      <c r="D292" t="s">
        <v>10</v>
      </c>
      <c r="E292">
        <v>19</v>
      </c>
      <c r="F292">
        <v>198</v>
      </c>
      <c r="G292">
        <v>1827</v>
      </c>
      <c r="H292" t="s">
        <v>11</v>
      </c>
    </row>
    <row r="293" spans="1:8" x14ac:dyDescent="0.25">
      <c r="A293" t="s">
        <v>468</v>
      </c>
      <c r="B293" t="s">
        <v>469</v>
      </c>
      <c r="C293">
        <v>351</v>
      </c>
      <c r="D293" t="s">
        <v>90</v>
      </c>
      <c r="E293">
        <v>255</v>
      </c>
      <c r="F293">
        <v>351</v>
      </c>
      <c r="G293">
        <v>2331</v>
      </c>
      <c r="H293" t="s">
        <v>91</v>
      </c>
    </row>
    <row r="294" spans="1:8" x14ac:dyDescent="0.25">
      <c r="A294" t="s">
        <v>468</v>
      </c>
      <c r="B294" t="s">
        <v>469</v>
      </c>
      <c r="C294">
        <v>351</v>
      </c>
      <c r="D294" t="s">
        <v>10</v>
      </c>
      <c r="E294">
        <v>24</v>
      </c>
      <c r="F294">
        <v>217</v>
      </c>
      <c r="G294">
        <v>1827</v>
      </c>
      <c r="H294" t="s">
        <v>11</v>
      </c>
    </row>
    <row r="295" spans="1:8" x14ac:dyDescent="0.25">
      <c r="A295" t="s">
        <v>470</v>
      </c>
      <c r="B295" t="s">
        <v>471</v>
      </c>
      <c r="C295">
        <v>525</v>
      </c>
      <c r="D295" t="s">
        <v>38</v>
      </c>
      <c r="E295">
        <v>453</v>
      </c>
      <c r="F295">
        <v>475</v>
      </c>
      <c r="G295">
        <v>346</v>
      </c>
      <c r="H295" t="s">
        <v>39</v>
      </c>
    </row>
    <row r="296" spans="1:8" x14ac:dyDescent="0.25">
      <c r="A296" t="s">
        <v>470</v>
      </c>
      <c r="B296" t="s">
        <v>471</v>
      </c>
      <c r="C296">
        <v>525</v>
      </c>
      <c r="D296" t="s">
        <v>38</v>
      </c>
      <c r="E296">
        <v>500</v>
      </c>
      <c r="F296">
        <v>522</v>
      </c>
      <c r="G296">
        <v>346</v>
      </c>
      <c r="H296" t="s">
        <v>39</v>
      </c>
    </row>
    <row r="297" spans="1:8" x14ac:dyDescent="0.25">
      <c r="A297" t="s">
        <v>470</v>
      </c>
      <c r="B297" t="s">
        <v>471</v>
      </c>
      <c r="C297">
        <v>525</v>
      </c>
      <c r="D297" t="s">
        <v>10</v>
      </c>
      <c r="E297">
        <v>28</v>
      </c>
      <c r="F297">
        <v>225</v>
      </c>
      <c r="G297">
        <v>1827</v>
      </c>
      <c r="H297" t="s">
        <v>11</v>
      </c>
    </row>
    <row r="298" spans="1:8" x14ac:dyDescent="0.25">
      <c r="A298" t="s">
        <v>472</v>
      </c>
      <c r="B298" t="s">
        <v>473</v>
      </c>
      <c r="C298">
        <v>555</v>
      </c>
      <c r="D298" t="s">
        <v>10</v>
      </c>
      <c r="E298">
        <v>26</v>
      </c>
      <c r="F298">
        <v>234</v>
      </c>
      <c r="G298">
        <v>1827</v>
      </c>
      <c r="H298" t="s">
        <v>11</v>
      </c>
    </row>
    <row r="299" spans="1:8" x14ac:dyDescent="0.25">
      <c r="A299" t="s">
        <v>474</v>
      </c>
      <c r="B299" t="s">
        <v>475</v>
      </c>
      <c r="C299">
        <v>242</v>
      </c>
      <c r="D299" t="s">
        <v>10</v>
      </c>
      <c r="E299">
        <v>38</v>
      </c>
      <c r="F299">
        <v>201</v>
      </c>
      <c r="G299">
        <v>1827</v>
      </c>
      <c r="H299" t="s">
        <v>11</v>
      </c>
    </row>
    <row r="300" spans="1:8" x14ac:dyDescent="0.25">
      <c r="A300" t="s">
        <v>476</v>
      </c>
      <c r="B300" t="s">
        <v>477</v>
      </c>
      <c r="C300">
        <v>230</v>
      </c>
      <c r="D300" t="s">
        <v>10</v>
      </c>
      <c r="E300">
        <v>25</v>
      </c>
      <c r="F300">
        <v>162</v>
      </c>
      <c r="G300">
        <v>1827</v>
      </c>
      <c r="H300" t="s">
        <v>11</v>
      </c>
    </row>
    <row r="301" spans="1:8" x14ac:dyDescent="0.25">
      <c r="A301" t="s">
        <v>478</v>
      </c>
      <c r="B301" t="s">
        <v>479</v>
      </c>
      <c r="C301">
        <v>320</v>
      </c>
      <c r="D301" t="s">
        <v>10</v>
      </c>
      <c r="E301">
        <v>33</v>
      </c>
      <c r="F301">
        <v>210</v>
      </c>
      <c r="G301">
        <v>1827</v>
      </c>
      <c r="H301" t="s">
        <v>11</v>
      </c>
    </row>
    <row r="302" spans="1:8" x14ac:dyDescent="0.25">
      <c r="A302" t="s">
        <v>480</v>
      </c>
      <c r="B302" t="s">
        <v>481</v>
      </c>
      <c r="C302">
        <v>224</v>
      </c>
      <c r="D302" t="s">
        <v>10</v>
      </c>
      <c r="E302">
        <v>20</v>
      </c>
      <c r="F302">
        <v>212</v>
      </c>
      <c r="G302">
        <v>1827</v>
      </c>
      <c r="H302" t="s">
        <v>11</v>
      </c>
    </row>
    <row r="303" spans="1:8" x14ac:dyDescent="0.25">
      <c r="A303" t="s">
        <v>482</v>
      </c>
      <c r="B303" t="s">
        <v>483</v>
      </c>
      <c r="C303">
        <v>1148</v>
      </c>
      <c r="D303" t="s">
        <v>46</v>
      </c>
      <c r="E303">
        <v>559</v>
      </c>
      <c r="F303">
        <v>680</v>
      </c>
      <c r="G303">
        <v>2235</v>
      </c>
      <c r="H303" t="s">
        <v>47</v>
      </c>
    </row>
    <row r="304" spans="1:8" x14ac:dyDescent="0.25">
      <c r="A304" t="s">
        <v>482</v>
      </c>
      <c r="B304" t="s">
        <v>483</v>
      </c>
      <c r="C304">
        <v>1148</v>
      </c>
      <c r="D304" t="s">
        <v>46</v>
      </c>
      <c r="E304">
        <v>765</v>
      </c>
      <c r="F304">
        <v>885</v>
      </c>
      <c r="G304">
        <v>2235</v>
      </c>
      <c r="H304" t="s">
        <v>47</v>
      </c>
    </row>
    <row r="305" spans="1:8" x14ac:dyDescent="0.25">
      <c r="A305" t="s">
        <v>482</v>
      </c>
      <c r="B305" t="s">
        <v>483</v>
      </c>
      <c r="C305">
        <v>1148</v>
      </c>
      <c r="D305" t="s">
        <v>48</v>
      </c>
      <c r="E305">
        <v>202</v>
      </c>
      <c r="F305">
        <v>238</v>
      </c>
      <c r="G305">
        <v>3981</v>
      </c>
      <c r="H305" t="s">
        <v>49</v>
      </c>
    </row>
    <row r="306" spans="1:8" x14ac:dyDescent="0.25">
      <c r="A306" t="s">
        <v>482</v>
      </c>
      <c r="B306" t="s">
        <v>483</v>
      </c>
      <c r="C306">
        <v>1148</v>
      </c>
      <c r="D306" t="s">
        <v>10</v>
      </c>
      <c r="E306">
        <v>36</v>
      </c>
      <c r="F306">
        <v>162</v>
      </c>
      <c r="G306">
        <v>1827</v>
      </c>
      <c r="H306" t="s">
        <v>11</v>
      </c>
    </row>
    <row r="307" spans="1:8" x14ac:dyDescent="0.25">
      <c r="A307" t="s">
        <v>484</v>
      </c>
      <c r="B307" t="s">
        <v>485</v>
      </c>
      <c r="C307">
        <v>364</v>
      </c>
      <c r="D307" t="s">
        <v>90</v>
      </c>
      <c r="E307">
        <v>265</v>
      </c>
      <c r="F307">
        <v>360</v>
      </c>
      <c r="G307">
        <v>2331</v>
      </c>
      <c r="H307" t="s">
        <v>91</v>
      </c>
    </row>
    <row r="308" spans="1:8" x14ac:dyDescent="0.25">
      <c r="A308" t="s">
        <v>484</v>
      </c>
      <c r="B308" t="s">
        <v>485</v>
      </c>
      <c r="C308">
        <v>364</v>
      </c>
      <c r="D308" t="s">
        <v>10</v>
      </c>
      <c r="E308">
        <v>34</v>
      </c>
      <c r="F308">
        <v>224</v>
      </c>
      <c r="G308">
        <v>1827</v>
      </c>
      <c r="H308" t="s">
        <v>11</v>
      </c>
    </row>
    <row r="309" spans="1:8" x14ac:dyDescent="0.25">
      <c r="A309" t="s">
        <v>486</v>
      </c>
      <c r="B309" t="s">
        <v>487</v>
      </c>
      <c r="C309">
        <v>205</v>
      </c>
      <c r="D309" t="s">
        <v>10</v>
      </c>
      <c r="E309">
        <v>34</v>
      </c>
      <c r="F309">
        <v>203</v>
      </c>
      <c r="G309">
        <v>1827</v>
      </c>
      <c r="H309" t="s">
        <v>11</v>
      </c>
    </row>
    <row r="310" spans="1:8" x14ac:dyDescent="0.25">
      <c r="A310" t="s">
        <v>488</v>
      </c>
      <c r="B310" t="s">
        <v>489</v>
      </c>
      <c r="C310">
        <v>177</v>
      </c>
      <c r="D310" t="s">
        <v>10</v>
      </c>
      <c r="E310">
        <v>36</v>
      </c>
      <c r="F310">
        <v>173</v>
      </c>
      <c r="G310">
        <v>1827</v>
      </c>
      <c r="H310" t="s">
        <v>11</v>
      </c>
    </row>
    <row r="311" spans="1:8" x14ac:dyDescent="0.25">
      <c r="A311" t="s">
        <v>490</v>
      </c>
      <c r="B311" t="s">
        <v>491</v>
      </c>
      <c r="C311">
        <v>216</v>
      </c>
      <c r="D311" t="s">
        <v>10</v>
      </c>
      <c r="E311">
        <v>28</v>
      </c>
      <c r="F311">
        <v>154</v>
      </c>
      <c r="G311">
        <v>1827</v>
      </c>
      <c r="H311" t="s">
        <v>11</v>
      </c>
    </row>
    <row r="312" spans="1:8" x14ac:dyDescent="0.25">
      <c r="A312" t="s">
        <v>492</v>
      </c>
      <c r="B312" t="s">
        <v>493</v>
      </c>
      <c r="C312">
        <v>286</v>
      </c>
      <c r="D312" t="s">
        <v>10</v>
      </c>
      <c r="E312">
        <v>23</v>
      </c>
      <c r="F312">
        <v>161</v>
      </c>
      <c r="G312">
        <v>1827</v>
      </c>
      <c r="H312" t="s">
        <v>11</v>
      </c>
    </row>
    <row r="313" spans="1:8" x14ac:dyDescent="0.25">
      <c r="A313" t="s">
        <v>494</v>
      </c>
      <c r="B313" t="s">
        <v>495</v>
      </c>
      <c r="C313">
        <v>472</v>
      </c>
      <c r="D313" t="s">
        <v>10</v>
      </c>
      <c r="E313">
        <v>1</v>
      </c>
      <c r="F313">
        <v>188</v>
      </c>
      <c r="G313">
        <v>1827</v>
      </c>
      <c r="H313" t="s">
        <v>11</v>
      </c>
    </row>
    <row r="314" spans="1:8" x14ac:dyDescent="0.25">
      <c r="A314" t="s">
        <v>496</v>
      </c>
      <c r="B314" t="s">
        <v>497</v>
      </c>
      <c r="C314">
        <v>315</v>
      </c>
      <c r="D314" t="s">
        <v>10</v>
      </c>
      <c r="E314">
        <v>2</v>
      </c>
      <c r="F314">
        <v>131</v>
      </c>
      <c r="G314">
        <v>1827</v>
      </c>
      <c r="H314" t="s">
        <v>11</v>
      </c>
    </row>
    <row r="315" spans="1:8" x14ac:dyDescent="0.25">
      <c r="A315" t="s">
        <v>498</v>
      </c>
      <c r="B315" t="s">
        <v>499</v>
      </c>
      <c r="C315">
        <v>236</v>
      </c>
      <c r="D315" t="s">
        <v>10</v>
      </c>
      <c r="E315">
        <v>68</v>
      </c>
      <c r="F315">
        <v>233</v>
      </c>
      <c r="G315">
        <v>1827</v>
      </c>
      <c r="H315" t="s">
        <v>11</v>
      </c>
    </row>
    <row r="316" spans="1:8" x14ac:dyDescent="0.25">
      <c r="A316" t="s">
        <v>500</v>
      </c>
      <c r="B316" t="s">
        <v>501</v>
      </c>
      <c r="C316">
        <v>203</v>
      </c>
      <c r="D316" t="s">
        <v>10</v>
      </c>
      <c r="E316">
        <v>35</v>
      </c>
      <c r="F316">
        <v>201</v>
      </c>
      <c r="G316">
        <v>1827</v>
      </c>
      <c r="H316" t="s">
        <v>11</v>
      </c>
    </row>
    <row r="317" spans="1:8" x14ac:dyDescent="0.25">
      <c r="A317" t="s">
        <v>502</v>
      </c>
      <c r="B317" t="s">
        <v>503</v>
      </c>
      <c r="C317">
        <v>343</v>
      </c>
      <c r="D317" t="s">
        <v>10</v>
      </c>
      <c r="E317">
        <v>32</v>
      </c>
      <c r="F317">
        <v>208</v>
      </c>
      <c r="G317">
        <v>1827</v>
      </c>
      <c r="H317" t="s">
        <v>11</v>
      </c>
    </row>
    <row r="318" spans="1:8" x14ac:dyDescent="0.25">
      <c r="A318" t="s">
        <v>504</v>
      </c>
      <c r="B318" t="s">
        <v>505</v>
      </c>
      <c r="C318">
        <v>172</v>
      </c>
      <c r="D318" t="s">
        <v>10</v>
      </c>
      <c r="E318">
        <v>31</v>
      </c>
      <c r="F318">
        <v>168</v>
      </c>
      <c r="G318">
        <v>1827</v>
      </c>
      <c r="H318" t="s">
        <v>11</v>
      </c>
    </row>
    <row r="319" spans="1:8" x14ac:dyDescent="0.25">
      <c r="A319" t="s">
        <v>506</v>
      </c>
      <c r="B319" t="s">
        <v>507</v>
      </c>
      <c r="C319">
        <v>338</v>
      </c>
      <c r="D319" t="s">
        <v>10</v>
      </c>
      <c r="E319">
        <v>31</v>
      </c>
      <c r="F319">
        <v>207</v>
      </c>
      <c r="G319">
        <v>1827</v>
      </c>
      <c r="H319" t="s">
        <v>11</v>
      </c>
    </row>
    <row r="320" spans="1:8" x14ac:dyDescent="0.25">
      <c r="A320" t="s">
        <v>508</v>
      </c>
      <c r="B320" t="s">
        <v>509</v>
      </c>
      <c r="C320">
        <v>195</v>
      </c>
      <c r="D320" t="s">
        <v>10</v>
      </c>
      <c r="E320">
        <v>28</v>
      </c>
      <c r="F320">
        <v>193</v>
      </c>
      <c r="G320">
        <v>1827</v>
      </c>
      <c r="H320" t="s">
        <v>11</v>
      </c>
    </row>
    <row r="321" spans="1:8" x14ac:dyDescent="0.25">
      <c r="A321" t="s">
        <v>510</v>
      </c>
      <c r="B321" t="s">
        <v>511</v>
      </c>
      <c r="C321">
        <v>197</v>
      </c>
      <c r="D321" t="s">
        <v>10</v>
      </c>
      <c r="E321">
        <v>29</v>
      </c>
      <c r="F321">
        <v>195</v>
      </c>
      <c r="G321">
        <v>1827</v>
      </c>
      <c r="H321" t="s">
        <v>11</v>
      </c>
    </row>
    <row r="322" spans="1:8" x14ac:dyDescent="0.25">
      <c r="A322" t="s">
        <v>512</v>
      </c>
      <c r="B322" t="s">
        <v>513</v>
      </c>
      <c r="C322">
        <v>171</v>
      </c>
      <c r="D322" t="s">
        <v>10</v>
      </c>
      <c r="E322">
        <v>31</v>
      </c>
      <c r="F322">
        <v>168</v>
      </c>
      <c r="G322">
        <v>1827</v>
      </c>
      <c r="H322" t="s">
        <v>11</v>
      </c>
    </row>
    <row r="323" spans="1:8" x14ac:dyDescent="0.25">
      <c r="A323" t="s">
        <v>514</v>
      </c>
      <c r="B323" t="s">
        <v>515</v>
      </c>
      <c r="C323">
        <v>315</v>
      </c>
      <c r="D323" t="s">
        <v>10</v>
      </c>
      <c r="E323">
        <v>34</v>
      </c>
      <c r="F323">
        <v>223</v>
      </c>
      <c r="G323">
        <v>1827</v>
      </c>
      <c r="H323" t="s">
        <v>11</v>
      </c>
    </row>
    <row r="324" spans="1:8" x14ac:dyDescent="0.25">
      <c r="A324" t="s">
        <v>516</v>
      </c>
      <c r="B324" t="s">
        <v>517</v>
      </c>
      <c r="C324">
        <v>211</v>
      </c>
      <c r="D324" t="s">
        <v>10</v>
      </c>
      <c r="E324">
        <v>12</v>
      </c>
      <c r="F324">
        <v>206</v>
      </c>
      <c r="G324">
        <v>1827</v>
      </c>
      <c r="H324" t="s">
        <v>11</v>
      </c>
    </row>
    <row r="325" spans="1:8" x14ac:dyDescent="0.25">
      <c r="A325" t="s">
        <v>518</v>
      </c>
      <c r="B325" t="s">
        <v>519</v>
      </c>
      <c r="C325">
        <v>427</v>
      </c>
      <c r="D325" t="s">
        <v>90</v>
      </c>
      <c r="E325">
        <v>324</v>
      </c>
      <c r="F325">
        <v>424</v>
      </c>
      <c r="G325">
        <v>2331</v>
      </c>
      <c r="H325" t="s">
        <v>91</v>
      </c>
    </row>
    <row r="326" spans="1:8" x14ac:dyDescent="0.25">
      <c r="A326" t="s">
        <v>518</v>
      </c>
      <c r="B326" t="s">
        <v>519</v>
      </c>
      <c r="C326">
        <v>427</v>
      </c>
      <c r="D326" t="s">
        <v>10</v>
      </c>
      <c r="E326">
        <v>24</v>
      </c>
      <c r="F326">
        <v>210</v>
      </c>
      <c r="G326">
        <v>1827</v>
      </c>
      <c r="H326" t="s">
        <v>11</v>
      </c>
    </row>
    <row r="327" spans="1:8" x14ac:dyDescent="0.25">
      <c r="A327" t="s">
        <v>518</v>
      </c>
      <c r="B327" t="s">
        <v>519</v>
      </c>
      <c r="C327">
        <v>427</v>
      </c>
      <c r="D327" t="s">
        <v>34</v>
      </c>
      <c r="E327">
        <v>228</v>
      </c>
      <c r="F327">
        <v>307</v>
      </c>
      <c r="G327">
        <v>88510</v>
      </c>
      <c r="H327" t="s">
        <v>35</v>
      </c>
    </row>
    <row r="328" spans="1:8" x14ac:dyDescent="0.25">
      <c r="A328" t="s">
        <v>520</v>
      </c>
      <c r="B328" t="s">
        <v>521</v>
      </c>
      <c r="C328">
        <v>174</v>
      </c>
      <c r="D328" t="s">
        <v>10</v>
      </c>
      <c r="E328">
        <v>32</v>
      </c>
      <c r="F328">
        <v>169</v>
      </c>
      <c r="G328">
        <v>1827</v>
      </c>
      <c r="H328" t="s">
        <v>11</v>
      </c>
    </row>
    <row r="329" spans="1:8" x14ac:dyDescent="0.25">
      <c r="A329" t="s">
        <v>522</v>
      </c>
      <c r="B329" t="s">
        <v>523</v>
      </c>
      <c r="C329">
        <v>221</v>
      </c>
      <c r="D329" t="s">
        <v>10</v>
      </c>
      <c r="E329">
        <v>36</v>
      </c>
      <c r="F329">
        <v>218</v>
      </c>
      <c r="G329">
        <v>1827</v>
      </c>
      <c r="H329" t="s">
        <v>11</v>
      </c>
    </row>
    <row r="330" spans="1:8" x14ac:dyDescent="0.25">
      <c r="A330" t="s">
        <v>524</v>
      </c>
      <c r="B330" t="s">
        <v>525</v>
      </c>
      <c r="C330">
        <v>171</v>
      </c>
      <c r="D330" t="s">
        <v>10</v>
      </c>
      <c r="E330">
        <v>36</v>
      </c>
      <c r="F330">
        <v>168</v>
      </c>
      <c r="G330">
        <v>1827</v>
      </c>
      <c r="H330" t="s">
        <v>11</v>
      </c>
    </row>
    <row r="331" spans="1:8" x14ac:dyDescent="0.25">
      <c r="A331" t="s">
        <v>526</v>
      </c>
      <c r="B331" t="s">
        <v>527</v>
      </c>
      <c r="C331">
        <v>392</v>
      </c>
      <c r="D331" t="s">
        <v>10</v>
      </c>
      <c r="E331">
        <v>26</v>
      </c>
      <c r="F331">
        <v>214</v>
      </c>
      <c r="G331">
        <v>1827</v>
      </c>
      <c r="H331" t="s">
        <v>11</v>
      </c>
    </row>
    <row r="332" spans="1:8" x14ac:dyDescent="0.25">
      <c r="A332" t="s">
        <v>528</v>
      </c>
      <c r="B332" t="s">
        <v>529</v>
      </c>
      <c r="C332">
        <v>203</v>
      </c>
      <c r="D332" t="s">
        <v>10</v>
      </c>
      <c r="E332">
        <v>18</v>
      </c>
      <c r="F332">
        <v>181</v>
      </c>
      <c r="G332">
        <v>1827</v>
      </c>
      <c r="H332" t="s">
        <v>11</v>
      </c>
    </row>
    <row r="333" spans="1:8" x14ac:dyDescent="0.25">
      <c r="A333" t="s">
        <v>530</v>
      </c>
      <c r="B333" t="s">
        <v>531</v>
      </c>
      <c r="C333">
        <v>191</v>
      </c>
      <c r="D333" t="s">
        <v>10</v>
      </c>
      <c r="E333">
        <v>17</v>
      </c>
      <c r="F333">
        <v>187</v>
      </c>
      <c r="G333">
        <v>1827</v>
      </c>
      <c r="H333" t="s">
        <v>11</v>
      </c>
    </row>
    <row r="334" spans="1:8" x14ac:dyDescent="0.25">
      <c r="A334" t="s">
        <v>532</v>
      </c>
      <c r="B334" t="s">
        <v>533</v>
      </c>
      <c r="C334">
        <v>292</v>
      </c>
      <c r="D334" t="s">
        <v>10</v>
      </c>
      <c r="E334">
        <v>20</v>
      </c>
      <c r="F334">
        <v>190</v>
      </c>
      <c r="G334">
        <v>1827</v>
      </c>
      <c r="H334" t="s">
        <v>11</v>
      </c>
    </row>
    <row r="335" spans="1:8" x14ac:dyDescent="0.25">
      <c r="A335" t="s">
        <v>534</v>
      </c>
      <c r="B335" t="s">
        <v>535</v>
      </c>
      <c r="C335">
        <v>201</v>
      </c>
      <c r="D335" t="s">
        <v>10</v>
      </c>
      <c r="E335">
        <v>30</v>
      </c>
      <c r="F335">
        <v>199</v>
      </c>
      <c r="G335">
        <v>1827</v>
      </c>
      <c r="H335" t="s">
        <v>11</v>
      </c>
    </row>
    <row r="336" spans="1:8" x14ac:dyDescent="0.25">
      <c r="A336" t="s">
        <v>536</v>
      </c>
      <c r="B336" t="s">
        <v>537</v>
      </c>
      <c r="C336">
        <v>369</v>
      </c>
      <c r="D336" t="s">
        <v>90</v>
      </c>
      <c r="E336">
        <v>270</v>
      </c>
      <c r="F336">
        <v>365</v>
      </c>
      <c r="G336">
        <v>2331</v>
      </c>
      <c r="H336" t="s">
        <v>91</v>
      </c>
    </row>
    <row r="337" spans="1:8" x14ac:dyDescent="0.25">
      <c r="A337" t="s">
        <v>536</v>
      </c>
      <c r="B337" t="s">
        <v>537</v>
      </c>
      <c r="C337">
        <v>369</v>
      </c>
      <c r="D337" t="s">
        <v>10</v>
      </c>
      <c r="E337">
        <v>28</v>
      </c>
      <c r="F337">
        <v>218</v>
      </c>
      <c r="G337">
        <v>1827</v>
      </c>
      <c r="H337" t="s">
        <v>11</v>
      </c>
    </row>
    <row r="338" spans="1:8" x14ac:dyDescent="0.25">
      <c r="A338" t="s">
        <v>538</v>
      </c>
      <c r="B338" t="s">
        <v>539</v>
      </c>
      <c r="C338">
        <v>201</v>
      </c>
      <c r="D338" t="s">
        <v>10</v>
      </c>
      <c r="E338">
        <v>19</v>
      </c>
      <c r="F338">
        <v>198</v>
      </c>
      <c r="G338">
        <v>1827</v>
      </c>
      <c r="H338" t="s">
        <v>11</v>
      </c>
    </row>
    <row r="339" spans="1:8" x14ac:dyDescent="0.25">
      <c r="A339" t="s">
        <v>540</v>
      </c>
      <c r="B339" t="s">
        <v>541</v>
      </c>
      <c r="C339">
        <v>223</v>
      </c>
      <c r="D339" t="s">
        <v>10</v>
      </c>
      <c r="E339">
        <v>38</v>
      </c>
      <c r="F339">
        <v>220</v>
      </c>
      <c r="G339">
        <v>1827</v>
      </c>
      <c r="H339" t="s">
        <v>11</v>
      </c>
    </row>
    <row r="340" spans="1:8" x14ac:dyDescent="0.25">
      <c r="A340" t="s">
        <v>542</v>
      </c>
      <c r="B340" t="s">
        <v>543</v>
      </c>
      <c r="C340">
        <v>341</v>
      </c>
      <c r="D340" t="s">
        <v>10</v>
      </c>
      <c r="E340">
        <v>30</v>
      </c>
      <c r="F340">
        <v>207</v>
      </c>
      <c r="G340">
        <v>1827</v>
      </c>
      <c r="H340" t="s">
        <v>11</v>
      </c>
    </row>
    <row r="341" spans="1:8" x14ac:dyDescent="0.25">
      <c r="A341" t="s">
        <v>544</v>
      </c>
      <c r="B341" t="s">
        <v>545</v>
      </c>
      <c r="C341">
        <v>502</v>
      </c>
      <c r="D341" t="s">
        <v>10</v>
      </c>
      <c r="E341">
        <v>26</v>
      </c>
      <c r="F341">
        <v>220</v>
      </c>
      <c r="G341">
        <v>1827</v>
      </c>
      <c r="H341" t="s">
        <v>11</v>
      </c>
    </row>
    <row r="342" spans="1:8" x14ac:dyDescent="0.25">
      <c r="A342" t="s">
        <v>546</v>
      </c>
      <c r="B342" t="s">
        <v>547</v>
      </c>
      <c r="C342">
        <v>190</v>
      </c>
      <c r="D342" t="s">
        <v>10</v>
      </c>
      <c r="E342">
        <v>20</v>
      </c>
      <c r="F342">
        <v>188</v>
      </c>
      <c r="G342">
        <v>1827</v>
      </c>
      <c r="H342" t="s">
        <v>11</v>
      </c>
    </row>
    <row r="343" spans="1:8" x14ac:dyDescent="0.25">
      <c r="A343" t="s">
        <v>548</v>
      </c>
      <c r="B343" t="s">
        <v>549</v>
      </c>
      <c r="C343">
        <v>195</v>
      </c>
      <c r="D343" t="s">
        <v>10</v>
      </c>
      <c r="E343">
        <v>27</v>
      </c>
      <c r="F343">
        <v>193</v>
      </c>
      <c r="G343">
        <v>1827</v>
      </c>
      <c r="H343" t="s">
        <v>11</v>
      </c>
    </row>
    <row r="344" spans="1:8" x14ac:dyDescent="0.25">
      <c r="A344" t="s">
        <v>550</v>
      </c>
      <c r="B344" t="s">
        <v>551</v>
      </c>
      <c r="C344">
        <v>237</v>
      </c>
      <c r="D344" t="s">
        <v>10</v>
      </c>
      <c r="E344">
        <v>31</v>
      </c>
      <c r="F344">
        <v>168</v>
      </c>
      <c r="G344">
        <v>1827</v>
      </c>
      <c r="H344" t="s">
        <v>11</v>
      </c>
    </row>
    <row r="345" spans="1:8" x14ac:dyDescent="0.25">
      <c r="A345" t="s">
        <v>552</v>
      </c>
      <c r="B345" t="s">
        <v>553</v>
      </c>
      <c r="C345">
        <v>310</v>
      </c>
      <c r="D345" t="s">
        <v>10</v>
      </c>
      <c r="E345">
        <v>31</v>
      </c>
      <c r="F345">
        <v>209</v>
      </c>
      <c r="G345">
        <v>1827</v>
      </c>
      <c r="H345" t="s">
        <v>11</v>
      </c>
    </row>
    <row r="346" spans="1:8" x14ac:dyDescent="0.25">
      <c r="A346" t="s">
        <v>554</v>
      </c>
      <c r="B346" t="s">
        <v>555</v>
      </c>
      <c r="C346">
        <v>201</v>
      </c>
      <c r="D346" t="s">
        <v>10</v>
      </c>
      <c r="E346">
        <v>19</v>
      </c>
      <c r="F346">
        <v>198</v>
      </c>
      <c r="G346">
        <v>1827</v>
      </c>
      <c r="H346" t="s">
        <v>11</v>
      </c>
    </row>
    <row r="347" spans="1:8" x14ac:dyDescent="0.25">
      <c r="A347" t="s">
        <v>556</v>
      </c>
      <c r="B347" t="s">
        <v>557</v>
      </c>
      <c r="C347">
        <v>319</v>
      </c>
      <c r="D347" t="s">
        <v>10</v>
      </c>
      <c r="E347">
        <v>27</v>
      </c>
      <c r="F347">
        <v>202</v>
      </c>
      <c r="G347">
        <v>1827</v>
      </c>
      <c r="H347" t="s">
        <v>11</v>
      </c>
    </row>
    <row r="348" spans="1:8" x14ac:dyDescent="0.25">
      <c r="A348" t="s">
        <v>558</v>
      </c>
      <c r="B348" t="s">
        <v>559</v>
      </c>
      <c r="C348">
        <v>371</v>
      </c>
      <c r="D348" t="s">
        <v>90</v>
      </c>
      <c r="E348">
        <v>276</v>
      </c>
      <c r="F348">
        <v>370</v>
      </c>
      <c r="G348">
        <v>2331</v>
      </c>
      <c r="H348" t="s">
        <v>91</v>
      </c>
    </row>
    <row r="349" spans="1:8" x14ac:dyDescent="0.25">
      <c r="A349" t="s">
        <v>558</v>
      </c>
      <c r="B349" t="s">
        <v>559</v>
      </c>
      <c r="C349">
        <v>371</v>
      </c>
      <c r="D349" t="s">
        <v>10</v>
      </c>
      <c r="E349">
        <v>33</v>
      </c>
      <c r="F349">
        <v>222</v>
      </c>
      <c r="G349">
        <v>1827</v>
      </c>
      <c r="H349" t="s">
        <v>11</v>
      </c>
    </row>
    <row r="350" spans="1:8" x14ac:dyDescent="0.25">
      <c r="A350" t="s">
        <v>560</v>
      </c>
      <c r="B350" t="s">
        <v>561</v>
      </c>
      <c r="C350">
        <v>366</v>
      </c>
      <c r="D350" t="s">
        <v>90</v>
      </c>
      <c r="E350">
        <v>269</v>
      </c>
      <c r="F350">
        <v>365</v>
      </c>
      <c r="G350">
        <v>2331</v>
      </c>
      <c r="H350" t="s">
        <v>91</v>
      </c>
    </row>
    <row r="351" spans="1:8" x14ac:dyDescent="0.25">
      <c r="A351" t="s">
        <v>560</v>
      </c>
      <c r="B351" t="s">
        <v>561</v>
      </c>
      <c r="C351">
        <v>366</v>
      </c>
      <c r="D351" t="s">
        <v>10</v>
      </c>
      <c r="E351">
        <v>39</v>
      </c>
      <c r="F351">
        <v>229</v>
      </c>
      <c r="G351">
        <v>1827</v>
      </c>
      <c r="H351" t="s">
        <v>11</v>
      </c>
    </row>
    <row r="352" spans="1:8" x14ac:dyDescent="0.25">
      <c r="A352" t="s">
        <v>562</v>
      </c>
      <c r="B352" t="s">
        <v>563</v>
      </c>
      <c r="C352">
        <v>352</v>
      </c>
      <c r="D352" t="s">
        <v>90</v>
      </c>
      <c r="E352">
        <v>257</v>
      </c>
      <c r="F352">
        <v>352</v>
      </c>
      <c r="G352">
        <v>2331</v>
      </c>
      <c r="H352" t="s">
        <v>91</v>
      </c>
    </row>
    <row r="353" spans="1:8" x14ac:dyDescent="0.25">
      <c r="A353" t="s">
        <v>562</v>
      </c>
      <c r="B353" t="s">
        <v>563</v>
      </c>
      <c r="C353">
        <v>352</v>
      </c>
      <c r="D353" t="s">
        <v>10</v>
      </c>
      <c r="E353">
        <v>29</v>
      </c>
      <c r="F353">
        <v>220</v>
      </c>
      <c r="G353">
        <v>1827</v>
      </c>
      <c r="H353" t="s">
        <v>11</v>
      </c>
    </row>
    <row r="354" spans="1:8" x14ac:dyDescent="0.25">
      <c r="A354" t="s">
        <v>564</v>
      </c>
      <c r="B354" t="s">
        <v>565</v>
      </c>
      <c r="C354">
        <v>326</v>
      </c>
      <c r="D354" t="s">
        <v>10</v>
      </c>
      <c r="E354">
        <v>33</v>
      </c>
      <c r="F354">
        <v>200</v>
      </c>
      <c r="G354">
        <v>1827</v>
      </c>
      <c r="H354" t="s">
        <v>11</v>
      </c>
    </row>
    <row r="355" spans="1:8" x14ac:dyDescent="0.25">
      <c r="A355" t="s">
        <v>566</v>
      </c>
      <c r="B355" t="s">
        <v>567</v>
      </c>
      <c r="C355">
        <v>264</v>
      </c>
      <c r="D355" t="s">
        <v>10</v>
      </c>
      <c r="E355">
        <v>17</v>
      </c>
      <c r="F355">
        <v>185</v>
      </c>
      <c r="G355">
        <v>1827</v>
      </c>
      <c r="H355" t="s">
        <v>11</v>
      </c>
    </row>
    <row r="356" spans="1:8" x14ac:dyDescent="0.25">
      <c r="A356" t="s">
        <v>568</v>
      </c>
      <c r="B356" t="s">
        <v>569</v>
      </c>
      <c r="C356">
        <v>229</v>
      </c>
      <c r="D356" t="s">
        <v>10</v>
      </c>
      <c r="E356">
        <v>19</v>
      </c>
      <c r="F356">
        <v>183</v>
      </c>
      <c r="G356">
        <v>1827</v>
      </c>
      <c r="H356" t="s">
        <v>11</v>
      </c>
    </row>
    <row r="357" spans="1:8" x14ac:dyDescent="0.25">
      <c r="A357" t="s">
        <v>570</v>
      </c>
      <c r="B357" t="s">
        <v>571</v>
      </c>
      <c r="C357">
        <v>305</v>
      </c>
      <c r="D357" t="s">
        <v>10</v>
      </c>
      <c r="E357">
        <v>21</v>
      </c>
      <c r="F357">
        <v>264</v>
      </c>
      <c r="G357">
        <v>1827</v>
      </c>
      <c r="H357" t="s">
        <v>11</v>
      </c>
    </row>
    <row r="358" spans="1:8" x14ac:dyDescent="0.25">
      <c r="A358" t="s">
        <v>572</v>
      </c>
      <c r="B358" t="s">
        <v>573</v>
      </c>
      <c r="C358">
        <v>251</v>
      </c>
      <c r="D358" t="s">
        <v>10</v>
      </c>
      <c r="E358">
        <v>1</v>
      </c>
      <c r="F358">
        <v>216</v>
      </c>
      <c r="G358">
        <v>1827</v>
      </c>
      <c r="H358" t="s">
        <v>11</v>
      </c>
    </row>
    <row r="359" spans="1:8" x14ac:dyDescent="0.25">
      <c r="A359" t="s">
        <v>574</v>
      </c>
      <c r="B359" t="s">
        <v>575</v>
      </c>
      <c r="C359">
        <v>280</v>
      </c>
      <c r="D359" t="s">
        <v>10</v>
      </c>
      <c r="E359">
        <v>1</v>
      </c>
      <c r="F359">
        <v>241</v>
      </c>
      <c r="G359">
        <v>1827</v>
      </c>
      <c r="H359" t="s">
        <v>11</v>
      </c>
    </row>
    <row r="360" spans="1:8" x14ac:dyDescent="0.25">
      <c r="A360" t="s">
        <v>576</v>
      </c>
      <c r="B360" t="s">
        <v>577</v>
      </c>
      <c r="C360">
        <v>194</v>
      </c>
      <c r="D360" t="s">
        <v>10</v>
      </c>
      <c r="E360">
        <v>24</v>
      </c>
      <c r="F360">
        <v>170</v>
      </c>
      <c r="G360">
        <v>1827</v>
      </c>
      <c r="H360" t="s">
        <v>11</v>
      </c>
    </row>
    <row r="361" spans="1:8" x14ac:dyDescent="0.25">
      <c r="A361" t="s">
        <v>578</v>
      </c>
      <c r="B361" t="s">
        <v>579</v>
      </c>
      <c r="C361">
        <v>237</v>
      </c>
      <c r="D361" t="s">
        <v>10</v>
      </c>
      <c r="E361">
        <v>25</v>
      </c>
      <c r="F361">
        <v>172</v>
      </c>
      <c r="G361">
        <v>1827</v>
      </c>
      <c r="H361" t="s">
        <v>11</v>
      </c>
    </row>
    <row r="362" spans="1:8" x14ac:dyDescent="0.25">
      <c r="A362" t="s">
        <v>580</v>
      </c>
      <c r="B362" t="s">
        <v>581</v>
      </c>
      <c r="C362">
        <v>175</v>
      </c>
      <c r="D362" t="s">
        <v>10</v>
      </c>
      <c r="E362">
        <v>39</v>
      </c>
      <c r="F362">
        <v>169</v>
      </c>
      <c r="G362">
        <v>1827</v>
      </c>
      <c r="H362" t="s">
        <v>11</v>
      </c>
    </row>
    <row r="363" spans="1:8" x14ac:dyDescent="0.25">
      <c r="A363" t="s">
        <v>582</v>
      </c>
      <c r="B363" t="s">
        <v>583</v>
      </c>
      <c r="C363">
        <v>494</v>
      </c>
      <c r="D363" t="s">
        <v>10</v>
      </c>
      <c r="E363">
        <v>243</v>
      </c>
      <c r="F363">
        <v>491</v>
      </c>
      <c r="G363">
        <v>1827</v>
      </c>
      <c r="H363" t="s">
        <v>11</v>
      </c>
    </row>
    <row r="364" spans="1:8" x14ac:dyDescent="0.25">
      <c r="A364" t="s">
        <v>582</v>
      </c>
      <c r="B364" t="s">
        <v>583</v>
      </c>
      <c r="C364">
        <v>494</v>
      </c>
      <c r="D364" t="s">
        <v>584</v>
      </c>
      <c r="E364">
        <v>51</v>
      </c>
      <c r="F364">
        <v>124</v>
      </c>
      <c r="G364">
        <v>68047</v>
      </c>
      <c r="H364" t="s">
        <v>585</v>
      </c>
    </row>
    <row r="365" spans="1:8" x14ac:dyDescent="0.25">
      <c r="A365" t="s">
        <v>586</v>
      </c>
      <c r="B365" t="s">
        <v>587</v>
      </c>
      <c r="C365">
        <v>418</v>
      </c>
      <c r="D365" t="s">
        <v>10</v>
      </c>
      <c r="E365">
        <v>17</v>
      </c>
      <c r="F365">
        <v>183</v>
      </c>
      <c r="G365">
        <v>1827</v>
      </c>
      <c r="H365" t="s">
        <v>11</v>
      </c>
    </row>
    <row r="366" spans="1:8" x14ac:dyDescent="0.25">
      <c r="A366" t="s">
        <v>588</v>
      </c>
      <c r="B366" t="s">
        <v>589</v>
      </c>
      <c r="C366">
        <v>253</v>
      </c>
      <c r="D366" t="s">
        <v>10</v>
      </c>
      <c r="E366">
        <v>19</v>
      </c>
      <c r="F366">
        <v>249</v>
      </c>
      <c r="G366">
        <v>1827</v>
      </c>
      <c r="H366" t="s">
        <v>11</v>
      </c>
    </row>
    <row r="367" spans="1:8" x14ac:dyDescent="0.25">
      <c r="A367" t="s">
        <v>590</v>
      </c>
      <c r="B367" t="s">
        <v>591</v>
      </c>
      <c r="C367">
        <v>449</v>
      </c>
      <c r="D367" t="s">
        <v>10</v>
      </c>
      <c r="E367">
        <v>38</v>
      </c>
      <c r="F367">
        <v>201</v>
      </c>
      <c r="G367">
        <v>1827</v>
      </c>
      <c r="H367" t="s">
        <v>11</v>
      </c>
    </row>
    <row r="368" spans="1:8" x14ac:dyDescent="0.25">
      <c r="A368" t="s">
        <v>590</v>
      </c>
      <c r="B368" t="s">
        <v>591</v>
      </c>
      <c r="C368">
        <v>449</v>
      </c>
      <c r="D368" t="s">
        <v>34</v>
      </c>
      <c r="E368">
        <v>215</v>
      </c>
      <c r="F368">
        <v>293</v>
      </c>
      <c r="G368">
        <v>88510</v>
      </c>
      <c r="H368" t="s">
        <v>35</v>
      </c>
    </row>
    <row r="369" spans="1:8" x14ac:dyDescent="0.25">
      <c r="A369" t="s">
        <v>590</v>
      </c>
      <c r="B369" t="s">
        <v>591</v>
      </c>
      <c r="C369">
        <v>449</v>
      </c>
      <c r="D369" t="s">
        <v>34</v>
      </c>
      <c r="E369">
        <v>312</v>
      </c>
      <c r="F369">
        <v>391</v>
      </c>
      <c r="G369">
        <v>88510</v>
      </c>
      <c r="H369" t="s">
        <v>35</v>
      </c>
    </row>
    <row r="370" spans="1:8" x14ac:dyDescent="0.25">
      <c r="A370" t="s">
        <v>592</v>
      </c>
      <c r="B370" t="s">
        <v>593</v>
      </c>
      <c r="C370">
        <v>449</v>
      </c>
      <c r="D370" t="s">
        <v>10</v>
      </c>
      <c r="E370">
        <v>38</v>
      </c>
      <c r="F370">
        <v>201</v>
      </c>
      <c r="G370">
        <v>1827</v>
      </c>
      <c r="H370" t="s">
        <v>11</v>
      </c>
    </row>
    <row r="371" spans="1:8" x14ac:dyDescent="0.25">
      <c r="A371" t="s">
        <v>592</v>
      </c>
      <c r="B371" t="s">
        <v>593</v>
      </c>
      <c r="C371">
        <v>449</v>
      </c>
      <c r="D371" t="s">
        <v>34</v>
      </c>
      <c r="E371">
        <v>215</v>
      </c>
      <c r="F371">
        <v>293</v>
      </c>
      <c r="G371">
        <v>88510</v>
      </c>
      <c r="H371" t="s">
        <v>35</v>
      </c>
    </row>
    <row r="372" spans="1:8" x14ac:dyDescent="0.25">
      <c r="A372" t="s">
        <v>592</v>
      </c>
      <c r="B372" t="s">
        <v>593</v>
      </c>
      <c r="C372">
        <v>449</v>
      </c>
      <c r="D372" t="s">
        <v>34</v>
      </c>
      <c r="E372">
        <v>312</v>
      </c>
      <c r="F372">
        <v>391</v>
      </c>
      <c r="G372">
        <v>88510</v>
      </c>
      <c r="H372" t="s">
        <v>35</v>
      </c>
    </row>
    <row r="373" spans="1:8" x14ac:dyDescent="0.25">
      <c r="A373" t="s">
        <v>594</v>
      </c>
      <c r="B373" t="s">
        <v>595</v>
      </c>
      <c r="C373">
        <v>446</v>
      </c>
      <c r="D373" t="s">
        <v>10</v>
      </c>
      <c r="E373">
        <v>35</v>
      </c>
      <c r="F373">
        <v>198</v>
      </c>
      <c r="G373">
        <v>1827</v>
      </c>
      <c r="H373" t="s">
        <v>11</v>
      </c>
    </row>
    <row r="374" spans="1:8" x14ac:dyDescent="0.25">
      <c r="A374" t="s">
        <v>594</v>
      </c>
      <c r="B374" t="s">
        <v>595</v>
      </c>
      <c r="C374">
        <v>446</v>
      </c>
      <c r="D374" t="s">
        <v>34</v>
      </c>
      <c r="E374">
        <v>212</v>
      </c>
      <c r="F374">
        <v>290</v>
      </c>
      <c r="G374">
        <v>88510</v>
      </c>
      <c r="H374" t="s">
        <v>35</v>
      </c>
    </row>
    <row r="375" spans="1:8" x14ac:dyDescent="0.25">
      <c r="A375" t="s">
        <v>594</v>
      </c>
      <c r="B375" t="s">
        <v>595</v>
      </c>
      <c r="C375">
        <v>446</v>
      </c>
      <c r="D375" t="s">
        <v>34</v>
      </c>
      <c r="E375">
        <v>309</v>
      </c>
      <c r="F375">
        <v>388</v>
      </c>
      <c r="G375">
        <v>88510</v>
      </c>
      <c r="H375" t="s">
        <v>35</v>
      </c>
    </row>
    <row r="376" spans="1:8" x14ac:dyDescent="0.25">
      <c r="A376" t="s">
        <v>596</v>
      </c>
      <c r="B376" t="s">
        <v>597</v>
      </c>
      <c r="C376">
        <v>447</v>
      </c>
      <c r="D376" t="s">
        <v>10</v>
      </c>
      <c r="E376">
        <v>39</v>
      </c>
      <c r="F376">
        <v>201</v>
      </c>
      <c r="G376">
        <v>1827</v>
      </c>
      <c r="H376" t="s">
        <v>11</v>
      </c>
    </row>
    <row r="377" spans="1:8" x14ac:dyDescent="0.25">
      <c r="A377" t="s">
        <v>596</v>
      </c>
      <c r="B377" t="s">
        <v>597</v>
      </c>
      <c r="C377">
        <v>447</v>
      </c>
      <c r="D377" t="s">
        <v>34</v>
      </c>
      <c r="E377">
        <v>213</v>
      </c>
      <c r="F377">
        <v>290</v>
      </c>
      <c r="G377">
        <v>88510</v>
      </c>
      <c r="H377" t="s">
        <v>35</v>
      </c>
    </row>
    <row r="378" spans="1:8" x14ac:dyDescent="0.25">
      <c r="A378" t="s">
        <v>596</v>
      </c>
      <c r="B378" t="s">
        <v>597</v>
      </c>
      <c r="C378">
        <v>447</v>
      </c>
      <c r="D378" t="s">
        <v>34</v>
      </c>
      <c r="E378">
        <v>309</v>
      </c>
      <c r="F378">
        <v>388</v>
      </c>
      <c r="G378">
        <v>88510</v>
      </c>
      <c r="H378" t="s">
        <v>35</v>
      </c>
    </row>
    <row r="379" spans="1:8" x14ac:dyDescent="0.25">
      <c r="A379" t="s">
        <v>598</v>
      </c>
      <c r="B379" t="s">
        <v>599</v>
      </c>
      <c r="C379">
        <v>337</v>
      </c>
      <c r="D379" t="s">
        <v>10</v>
      </c>
      <c r="E379">
        <v>31</v>
      </c>
      <c r="F379">
        <v>207</v>
      </c>
      <c r="G379">
        <v>1827</v>
      </c>
      <c r="H379" t="s">
        <v>11</v>
      </c>
    </row>
    <row r="380" spans="1:8" x14ac:dyDescent="0.25">
      <c r="A380" t="s">
        <v>600</v>
      </c>
      <c r="B380" t="s">
        <v>601</v>
      </c>
      <c r="C380">
        <v>525</v>
      </c>
      <c r="D380" t="s">
        <v>10</v>
      </c>
      <c r="E380">
        <v>39</v>
      </c>
      <c r="F380">
        <v>225</v>
      </c>
      <c r="G380">
        <v>1827</v>
      </c>
      <c r="H380" t="s">
        <v>11</v>
      </c>
    </row>
    <row r="381" spans="1:8" x14ac:dyDescent="0.25">
      <c r="A381" t="s">
        <v>602</v>
      </c>
      <c r="B381" t="s">
        <v>603</v>
      </c>
      <c r="C381">
        <v>315</v>
      </c>
      <c r="D381" t="s">
        <v>10</v>
      </c>
      <c r="E381">
        <v>34</v>
      </c>
      <c r="F381">
        <v>223</v>
      </c>
      <c r="G381">
        <v>1827</v>
      </c>
      <c r="H381" t="s">
        <v>11</v>
      </c>
    </row>
    <row r="382" spans="1:8" x14ac:dyDescent="0.25">
      <c r="A382" t="s">
        <v>604</v>
      </c>
      <c r="B382" t="s">
        <v>605</v>
      </c>
      <c r="C382">
        <v>206</v>
      </c>
      <c r="D382" t="s">
        <v>10</v>
      </c>
      <c r="E382">
        <v>10</v>
      </c>
      <c r="F382">
        <v>179</v>
      </c>
      <c r="G382">
        <v>1827</v>
      </c>
      <c r="H382" t="s">
        <v>11</v>
      </c>
    </row>
    <row r="383" spans="1:8" x14ac:dyDescent="0.25">
      <c r="A383" t="s">
        <v>606</v>
      </c>
      <c r="B383" t="s">
        <v>607</v>
      </c>
      <c r="C383">
        <v>340</v>
      </c>
      <c r="D383" t="s">
        <v>10</v>
      </c>
      <c r="E383">
        <v>18</v>
      </c>
      <c r="F383">
        <v>186</v>
      </c>
      <c r="G383">
        <v>1827</v>
      </c>
      <c r="H383" t="s">
        <v>11</v>
      </c>
    </row>
    <row r="384" spans="1:8" x14ac:dyDescent="0.25">
      <c r="A384" t="s">
        <v>608</v>
      </c>
      <c r="B384" t="s">
        <v>609</v>
      </c>
      <c r="C384">
        <v>187</v>
      </c>
      <c r="D384" t="s">
        <v>10</v>
      </c>
      <c r="E384">
        <v>17</v>
      </c>
      <c r="F384">
        <v>184</v>
      </c>
      <c r="G384">
        <v>1827</v>
      </c>
      <c r="H384" t="s">
        <v>11</v>
      </c>
    </row>
    <row r="385" spans="1:8" x14ac:dyDescent="0.25">
      <c r="A385" t="s">
        <v>610</v>
      </c>
      <c r="B385" t="s">
        <v>611</v>
      </c>
      <c r="C385">
        <v>189</v>
      </c>
      <c r="D385" t="s">
        <v>10</v>
      </c>
      <c r="E385">
        <v>19</v>
      </c>
      <c r="F385">
        <v>186</v>
      </c>
      <c r="G385">
        <v>1827</v>
      </c>
      <c r="H385" t="s">
        <v>11</v>
      </c>
    </row>
    <row r="386" spans="1:8" x14ac:dyDescent="0.25">
      <c r="A386" t="s">
        <v>612</v>
      </c>
      <c r="B386" t="s">
        <v>613</v>
      </c>
      <c r="C386">
        <v>481</v>
      </c>
      <c r="D386" t="s">
        <v>10</v>
      </c>
      <c r="E386">
        <v>33</v>
      </c>
      <c r="F386">
        <v>230</v>
      </c>
      <c r="G386">
        <v>1827</v>
      </c>
      <c r="H386" t="s">
        <v>11</v>
      </c>
    </row>
    <row r="387" spans="1:8" x14ac:dyDescent="0.25">
      <c r="A387" t="s">
        <v>614</v>
      </c>
      <c r="B387" t="s">
        <v>615</v>
      </c>
      <c r="C387">
        <v>251</v>
      </c>
      <c r="D387" t="s">
        <v>10</v>
      </c>
      <c r="E387">
        <v>19</v>
      </c>
      <c r="F387">
        <v>248</v>
      </c>
      <c r="G387">
        <v>1827</v>
      </c>
      <c r="H387" t="s">
        <v>11</v>
      </c>
    </row>
    <row r="388" spans="1:8" x14ac:dyDescent="0.25">
      <c r="A388" t="s">
        <v>616</v>
      </c>
      <c r="B388" t="s">
        <v>617</v>
      </c>
      <c r="C388">
        <v>288</v>
      </c>
      <c r="D388" t="s">
        <v>10</v>
      </c>
      <c r="E388">
        <v>20</v>
      </c>
      <c r="F388">
        <v>189</v>
      </c>
      <c r="G388">
        <v>1827</v>
      </c>
      <c r="H388" t="s">
        <v>11</v>
      </c>
    </row>
    <row r="389" spans="1:8" x14ac:dyDescent="0.25">
      <c r="A389" t="s">
        <v>618</v>
      </c>
      <c r="B389" t="s">
        <v>619</v>
      </c>
      <c r="C389">
        <v>145</v>
      </c>
      <c r="D389" t="s">
        <v>10</v>
      </c>
      <c r="E389">
        <v>28</v>
      </c>
      <c r="F389">
        <v>145</v>
      </c>
      <c r="G389">
        <v>1827</v>
      </c>
      <c r="H389" t="s">
        <v>11</v>
      </c>
    </row>
    <row r="390" spans="1:8" x14ac:dyDescent="0.25">
      <c r="A390" t="s">
        <v>620</v>
      </c>
      <c r="B390" t="s">
        <v>621</v>
      </c>
      <c r="C390">
        <v>146</v>
      </c>
      <c r="D390" t="s">
        <v>10</v>
      </c>
      <c r="E390">
        <v>30</v>
      </c>
      <c r="F390">
        <v>146</v>
      </c>
      <c r="G390">
        <v>1827</v>
      </c>
      <c r="H390" t="s">
        <v>11</v>
      </c>
    </row>
    <row r="391" spans="1:8" x14ac:dyDescent="0.25">
      <c r="A391" t="s">
        <v>622</v>
      </c>
      <c r="B391" t="s">
        <v>623</v>
      </c>
      <c r="C391">
        <v>259</v>
      </c>
      <c r="D391" t="s">
        <v>10</v>
      </c>
      <c r="E391">
        <v>22</v>
      </c>
      <c r="F391">
        <v>191</v>
      </c>
      <c r="G391">
        <v>1827</v>
      </c>
      <c r="H391" t="s">
        <v>11</v>
      </c>
    </row>
    <row r="392" spans="1:8" x14ac:dyDescent="0.25">
      <c r="A392" t="s">
        <v>624</v>
      </c>
      <c r="B392" t="s">
        <v>625</v>
      </c>
      <c r="C392">
        <v>366</v>
      </c>
      <c r="D392" t="s">
        <v>10</v>
      </c>
      <c r="E392">
        <v>34</v>
      </c>
      <c r="F392">
        <v>210</v>
      </c>
      <c r="G392">
        <v>1827</v>
      </c>
      <c r="H392" t="s">
        <v>11</v>
      </c>
    </row>
    <row r="393" spans="1:8" x14ac:dyDescent="0.25">
      <c r="A393" t="s">
        <v>626</v>
      </c>
      <c r="B393" t="s">
        <v>627</v>
      </c>
      <c r="C393">
        <v>172</v>
      </c>
      <c r="D393" t="s">
        <v>10</v>
      </c>
      <c r="E393">
        <v>32</v>
      </c>
      <c r="F393">
        <v>169</v>
      </c>
      <c r="G393">
        <v>1827</v>
      </c>
      <c r="H393" t="s">
        <v>11</v>
      </c>
    </row>
    <row r="394" spans="1:8" x14ac:dyDescent="0.25">
      <c r="A394" t="s">
        <v>628</v>
      </c>
      <c r="B394" t="s">
        <v>629</v>
      </c>
      <c r="C394">
        <v>206</v>
      </c>
      <c r="D394" t="s">
        <v>10</v>
      </c>
      <c r="E394">
        <v>38</v>
      </c>
      <c r="F394">
        <v>204</v>
      </c>
      <c r="G394">
        <v>1827</v>
      </c>
      <c r="H394" t="s">
        <v>11</v>
      </c>
    </row>
    <row r="395" spans="1:8" x14ac:dyDescent="0.25">
      <c r="A395" t="s">
        <v>630</v>
      </c>
      <c r="B395" t="s">
        <v>631</v>
      </c>
      <c r="C395">
        <v>230</v>
      </c>
      <c r="D395" t="s">
        <v>10</v>
      </c>
      <c r="E395">
        <v>21</v>
      </c>
      <c r="F395">
        <v>160</v>
      </c>
      <c r="G395">
        <v>1827</v>
      </c>
      <c r="H395" t="s">
        <v>11</v>
      </c>
    </row>
    <row r="396" spans="1:8" x14ac:dyDescent="0.25">
      <c r="A396" t="s">
        <v>632</v>
      </c>
      <c r="B396" t="s">
        <v>633</v>
      </c>
      <c r="C396">
        <v>195</v>
      </c>
      <c r="D396" t="s">
        <v>10</v>
      </c>
      <c r="E396">
        <v>27</v>
      </c>
      <c r="F396">
        <v>193</v>
      </c>
      <c r="G396">
        <v>1827</v>
      </c>
      <c r="H396" t="s">
        <v>11</v>
      </c>
    </row>
    <row r="397" spans="1:8" x14ac:dyDescent="0.25">
      <c r="A397" t="s">
        <v>634</v>
      </c>
      <c r="B397" t="s">
        <v>635</v>
      </c>
      <c r="C397">
        <v>348</v>
      </c>
      <c r="D397" t="s">
        <v>10</v>
      </c>
      <c r="E397">
        <v>31</v>
      </c>
      <c r="F397">
        <v>209</v>
      </c>
      <c r="G397">
        <v>1827</v>
      </c>
      <c r="H397" t="s">
        <v>11</v>
      </c>
    </row>
    <row r="398" spans="1:8" x14ac:dyDescent="0.25">
      <c r="A398" t="s">
        <v>636</v>
      </c>
      <c r="B398" t="s">
        <v>637</v>
      </c>
      <c r="C398">
        <v>288</v>
      </c>
      <c r="D398" t="s">
        <v>10</v>
      </c>
      <c r="E398">
        <v>20</v>
      </c>
      <c r="F398">
        <v>189</v>
      </c>
      <c r="G398">
        <v>1827</v>
      </c>
      <c r="H398" t="s">
        <v>11</v>
      </c>
    </row>
    <row r="399" spans="1:8" x14ac:dyDescent="0.25">
      <c r="A399" t="s">
        <v>638</v>
      </c>
      <c r="B399" t="s">
        <v>639</v>
      </c>
      <c r="C399">
        <v>251</v>
      </c>
      <c r="D399" t="s">
        <v>10</v>
      </c>
      <c r="E399">
        <v>19</v>
      </c>
      <c r="F399">
        <v>248</v>
      </c>
      <c r="G399">
        <v>1827</v>
      </c>
      <c r="H399" t="s">
        <v>11</v>
      </c>
    </row>
    <row r="400" spans="1:8" x14ac:dyDescent="0.25">
      <c r="A400" t="s">
        <v>640</v>
      </c>
      <c r="B400" t="s">
        <v>641</v>
      </c>
      <c r="C400">
        <v>304</v>
      </c>
      <c r="D400" t="s">
        <v>10</v>
      </c>
      <c r="E400">
        <v>31</v>
      </c>
      <c r="F400">
        <v>208</v>
      </c>
      <c r="G400">
        <v>1827</v>
      </c>
      <c r="H400" t="s">
        <v>11</v>
      </c>
    </row>
    <row r="401" spans="1:8" x14ac:dyDescent="0.25">
      <c r="A401" t="s">
        <v>642</v>
      </c>
      <c r="B401" t="s">
        <v>643</v>
      </c>
      <c r="C401">
        <v>198</v>
      </c>
      <c r="D401" t="s">
        <v>10</v>
      </c>
      <c r="E401">
        <v>27</v>
      </c>
      <c r="F401">
        <v>196</v>
      </c>
      <c r="G401">
        <v>1827</v>
      </c>
      <c r="H401" t="s">
        <v>11</v>
      </c>
    </row>
    <row r="402" spans="1:8" x14ac:dyDescent="0.25">
      <c r="A402" t="s">
        <v>644</v>
      </c>
      <c r="B402" t="s">
        <v>645</v>
      </c>
      <c r="C402">
        <v>203</v>
      </c>
      <c r="D402" t="s">
        <v>10</v>
      </c>
      <c r="E402">
        <v>35</v>
      </c>
      <c r="F402">
        <v>201</v>
      </c>
      <c r="G402">
        <v>1827</v>
      </c>
      <c r="H402" t="s">
        <v>11</v>
      </c>
    </row>
    <row r="403" spans="1:8" x14ac:dyDescent="0.25">
      <c r="A403" t="s">
        <v>646</v>
      </c>
      <c r="B403" t="s">
        <v>647</v>
      </c>
      <c r="C403">
        <v>195</v>
      </c>
      <c r="D403" t="s">
        <v>10</v>
      </c>
      <c r="E403">
        <v>27</v>
      </c>
      <c r="F403">
        <v>193</v>
      </c>
      <c r="G403">
        <v>1827</v>
      </c>
      <c r="H403" t="s">
        <v>11</v>
      </c>
    </row>
    <row r="404" spans="1:8" x14ac:dyDescent="0.25">
      <c r="A404" t="s">
        <v>648</v>
      </c>
      <c r="B404" t="s">
        <v>649</v>
      </c>
      <c r="C404">
        <v>195</v>
      </c>
      <c r="D404" t="s">
        <v>10</v>
      </c>
      <c r="E404">
        <v>27</v>
      </c>
      <c r="F404">
        <v>193</v>
      </c>
      <c r="G404">
        <v>1827</v>
      </c>
      <c r="H404" t="s">
        <v>11</v>
      </c>
    </row>
    <row r="405" spans="1:8" x14ac:dyDescent="0.25">
      <c r="A405" t="s">
        <v>650</v>
      </c>
      <c r="B405" t="s">
        <v>651</v>
      </c>
      <c r="C405">
        <v>197</v>
      </c>
      <c r="D405" t="s">
        <v>10</v>
      </c>
      <c r="E405">
        <v>29</v>
      </c>
      <c r="F405">
        <v>195</v>
      </c>
      <c r="G405">
        <v>1827</v>
      </c>
      <c r="H405" t="s">
        <v>11</v>
      </c>
    </row>
    <row r="406" spans="1:8" x14ac:dyDescent="0.25">
      <c r="A406" t="s">
        <v>652</v>
      </c>
      <c r="B406" t="s">
        <v>653</v>
      </c>
      <c r="C406">
        <v>335</v>
      </c>
      <c r="D406" t="s">
        <v>10</v>
      </c>
      <c r="E406">
        <v>29</v>
      </c>
      <c r="F406">
        <v>205</v>
      </c>
      <c r="G406">
        <v>1827</v>
      </c>
      <c r="H406" t="s">
        <v>11</v>
      </c>
    </row>
    <row r="407" spans="1:8" x14ac:dyDescent="0.25">
      <c r="A407" t="s">
        <v>654</v>
      </c>
      <c r="B407" t="s">
        <v>655</v>
      </c>
      <c r="C407">
        <v>347</v>
      </c>
      <c r="D407" t="s">
        <v>10</v>
      </c>
      <c r="E407">
        <v>32</v>
      </c>
      <c r="F407">
        <v>208</v>
      </c>
      <c r="G407">
        <v>1827</v>
      </c>
      <c r="H407" t="s">
        <v>11</v>
      </c>
    </row>
    <row r="408" spans="1:8" x14ac:dyDescent="0.25">
      <c r="A408" t="s">
        <v>656</v>
      </c>
      <c r="B408" t="s">
        <v>657</v>
      </c>
      <c r="C408">
        <v>524</v>
      </c>
      <c r="D408" t="s">
        <v>38</v>
      </c>
      <c r="E408">
        <v>499</v>
      </c>
      <c r="F408">
        <v>521</v>
      </c>
      <c r="G408">
        <v>346</v>
      </c>
      <c r="H408" t="s">
        <v>39</v>
      </c>
    </row>
    <row r="409" spans="1:8" x14ac:dyDescent="0.25">
      <c r="A409" t="s">
        <v>656</v>
      </c>
      <c r="B409" t="s">
        <v>657</v>
      </c>
      <c r="C409">
        <v>524</v>
      </c>
      <c r="D409" t="s">
        <v>10</v>
      </c>
      <c r="E409">
        <v>24</v>
      </c>
      <c r="F409">
        <v>221</v>
      </c>
      <c r="G409">
        <v>1827</v>
      </c>
      <c r="H409" t="s">
        <v>11</v>
      </c>
    </row>
    <row r="410" spans="1:8" x14ac:dyDescent="0.25">
      <c r="A410" t="s">
        <v>658</v>
      </c>
      <c r="B410" t="s">
        <v>659</v>
      </c>
      <c r="C410">
        <v>532</v>
      </c>
      <c r="D410" t="s">
        <v>10</v>
      </c>
      <c r="E410">
        <v>30</v>
      </c>
      <c r="F410">
        <v>227</v>
      </c>
      <c r="G410">
        <v>1827</v>
      </c>
      <c r="H410" t="s">
        <v>11</v>
      </c>
    </row>
    <row r="411" spans="1:8" x14ac:dyDescent="0.25">
      <c r="A411" t="s">
        <v>660</v>
      </c>
      <c r="B411" t="s">
        <v>661</v>
      </c>
      <c r="C411">
        <v>478</v>
      </c>
      <c r="D411" t="s">
        <v>38</v>
      </c>
      <c r="E411">
        <v>453</v>
      </c>
      <c r="F411">
        <v>475</v>
      </c>
      <c r="G411">
        <v>346</v>
      </c>
      <c r="H411" t="s">
        <v>39</v>
      </c>
    </row>
    <row r="412" spans="1:8" x14ac:dyDescent="0.25">
      <c r="A412" t="s">
        <v>660</v>
      </c>
      <c r="B412" t="s">
        <v>661</v>
      </c>
      <c r="C412">
        <v>478</v>
      </c>
      <c r="D412" t="s">
        <v>10</v>
      </c>
      <c r="E412">
        <v>30</v>
      </c>
      <c r="F412">
        <v>227</v>
      </c>
      <c r="G412">
        <v>1827</v>
      </c>
      <c r="H412" t="s">
        <v>11</v>
      </c>
    </row>
    <row r="413" spans="1:8" x14ac:dyDescent="0.25">
      <c r="A413" t="s">
        <v>662</v>
      </c>
      <c r="B413" t="s">
        <v>663</v>
      </c>
      <c r="C413">
        <v>529</v>
      </c>
      <c r="D413" t="s">
        <v>10</v>
      </c>
      <c r="E413">
        <v>25</v>
      </c>
      <c r="F413">
        <v>222</v>
      </c>
      <c r="G413">
        <v>1827</v>
      </c>
      <c r="H413" t="s">
        <v>11</v>
      </c>
    </row>
    <row r="414" spans="1:8" x14ac:dyDescent="0.25">
      <c r="A414" t="s">
        <v>664</v>
      </c>
      <c r="B414" t="s">
        <v>665</v>
      </c>
      <c r="C414">
        <v>223</v>
      </c>
      <c r="D414" t="s">
        <v>10</v>
      </c>
      <c r="E414">
        <v>27</v>
      </c>
      <c r="F414">
        <v>156</v>
      </c>
      <c r="G414">
        <v>1827</v>
      </c>
      <c r="H414" t="s">
        <v>11</v>
      </c>
    </row>
    <row r="415" spans="1:8" x14ac:dyDescent="0.25">
      <c r="A415" t="s">
        <v>666</v>
      </c>
      <c r="B415" t="s">
        <v>667</v>
      </c>
      <c r="C415">
        <v>291</v>
      </c>
      <c r="D415" t="s">
        <v>10</v>
      </c>
      <c r="E415">
        <v>18</v>
      </c>
      <c r="F415">
        <v>185</v>
      </c>
      <c r="G415">
        <v>1827</v>
      </c>
      <c r="H415" t="s">
        <v>11</v>
      </c>
    </row>
    <row r="416" spans="1:8" x14ac:dyDescent="0.25">
      <c r="A416" t="s">
        <v>668</v>
      </c>
      <c r="B416" t="s">
        <v>669</v>
      </c>
      <c r="C416">
        <v>376</v>
      </c>
      <c r="D416" t="s">
        <v>10</v>
      </c>
      <c r="E416">
        <v>15</v>
      </c>
      <c r="F416">
        <v>212</v>
      </c>
      <c r="G416">
        <v>1827</v>
      </c>
      <c r="H416" t="s">
        <v>11</v>
      </c>
    </row>
    <row r="417" spans="1:8" x14ac:dyDescent="0.25">
      <c r="A417" t="s">
        <v>670</v>
      </c>
      <c r="B417" t="s">
        <v>671</v>
      </c>
      <c r="C417">
        <v>454</v>
      </c>
      <c r="D417" t="s">
        <v>10</v>
      </c>
      <c r="E417">
        <v>39</v>
      </c>
      <c r="F417">
        <v>200</v>
      </c>
      <c r="G417">
        <v>1827</v>
      </c>
      <c r="H417" t="s">
        <v>11</v>
      </c>
    </row>
    <row r="418" spans="1:8" x14ac:dyDescent="0.25">
      <c r="A418" t="s">
        <v>670</v>
      </c>
      <c r="B418" t="s">
        <v>671</v>
      </c>
      <c r="C418">
        <v>454</v>
      </c>
      <c r="D418" t="s">
        <v>34</v>
      </c>
      <c r="E418">
        <v>216</v>
      </c>
      <c r="F418">
        <v>294</v>
      </c>
      <c r="G418">
        <v>88510</v>
      </c>
      <c r="H418" t="s">
        <v>35</v>
      </c>
    </row>
    <row r="419" spans="1:8" x14ac:dyDescent="0.25">
      <c r="A419" t="s">
        <v>670</v>
      </c>
      <c r="B419" t="s">
        <v>671</v>
      </c>
      <c r="C419">
        <v>454</v>
      </c>
      <c r="D419" t="s">
        <v>34</v>
      </c>
      <c r="E419">
        <v>313</v>
      </c>
      <c r="F419">
        <v>390</v>
      </c>
      <c r="G419">
        <v>88510</v>
      </c>
      <c r="H419" t="s">
        <v>35</v>
      </c>
    </row>
    <row r="420" spans="1:8" x14ac:dyDescent="0.25">
      <c r="A420" t="s">
        <v>672</v>
      </c>
      <c r="B420" t="s">
        <v>673</v>
      </c>
      <c r="C420">
        <v>388</v>
      </c>
      <c r="D420" t="s">
        <v>38</v>
      </c>
      <c r="E420">
        <v>363</v>
      </c>
      <c r="F420">
        <v>385</v>
      </c>
      <c r="G420">
        <v>346</v>
      </c>
      <c r="H420" t="s">
        <v>39</v>
      </c>
    </row>
    <row r="421" spans="1:8" x14ac:dyDescent="0.25">
      <c r="A421" t="s">
        <v>672</v>
      </c>
      <c r="B421" t="s">
        <v>673</v>
      </c>
      <c r="C421">
        <v>388</v>
      </c>
      <c r="D421" t="s">
        <v>10</v>
      </c>
      <c r="E421">
        <v>31</v>
      </c>
      <c r="F421">
        <v>227</v>
      </c>
      <c r="G421">
        <v>1827</v>
      </c>
      <c r="H421" t="s">
        <v>11</v>
      </c>
    </row>
    <row r="422" spans="1:8" x14ac:dyDescent="0.25">
      <c r="A422" t="s">
        <v>674</v>
      </c>
      <c r="B422" t="s">
        <v>675</v>
      </c>
      <c r="C422">
        <v>201</v>
      </c>
      <c r="D422" t="s">
        <v>10</v>
      </c>
      <c r="E422">
        <v>30</v>
      </c>
      <c r="F422">
        <v>199</v>
      </c>
      <c r="G422">
        <v>1827</v>
      </c>
      <c r="H422" t="s">
        <v>11</v>
      </c>
    </row>
    <row r="423" spans="1:8" x14ac:dyDescent="0.25">
      <c r="A423" t="s">
        <v>676</v>
      </c>
      <c r="B423" t="s">
        <v>677</v>
      </c>
      <c r="C423">
        <v>308</v>
      </c>
      <c r="D423" t="s">
        <v>10</v>
      </c>
      <c r="E423">
        <v>32</v>
      </c>
      <c r="F423">
        <v>209</v>
      </c>
      <c r="G423">
        <v>1827</v>
      </c>
      <c r="H423" t="s">
        <v>11</v>
      </c>
    </row>
    <row r="424" spans="1:8" x14ac:dyDescent="0.25">
      <c r="A424" t="s">
        <v>678</v>
      </c>
      <c r="B424" t="s">
        <v>679</v>
      </c>
      <c r="C424">
        <v>336</v>
      </c>
      <c r="D424" t="s">
        <v>90</v>
      </c>
      <c r="E424">
        <v>239</v>
      </c>
      <c r="F424">
        <v>335</v>
      </c>
      <c r="G424">
        <v>2331</v>
      </c>
      <c r="H424" t="s">
        <v>91</v>
      </c>
    </row>
    <row r="425" spans="1:8" x14ac:dyDescent="0.25">
      <c r="A425" t="s">
        <v>678</v>
      </c>
      <c r="B425" t="s">
        <v>679</v>
      </c>
      <c r="C425">
        <v>336</v>
      </c>
      <c r="D425" t="s">
        <v>10</v>
      </c>
      <c r="E425">
        <v>24</v>
      </c>
      <c r="F425">
        <v>213</v>
      </c>
      <c r="G425">
        <v>1827</v>
      </c>
      <c r="H425" t="s">
        <v>11</v>
      </c>
    </row>
    <row r="426" spans="1:8" x14ac:dyDescent="0.25">
      <c r="A426" t="s">
        <v>680</v>
      </c>
      <c r="B426" t="s">
        <v>681</v>
      </c>
      <c r="C426">
        <v>327</v>
      </c>
      <c r="D426" t="s">
        <v>10</v>
      </c>
      <c r="E426">
        <v>31</v>
      </c>
      <c r="F426">
        <v>208</v>
      </c>
      <c r="G426">
        <v>1827</v>
      </c>
      <c r="H426" t="s">
        <v>11</v>
      </c>
    </row>
    <row r="427" spans="1:8" x14ac:dyDescent="0.25">
      <c r="A427" t="s">
        <v>682</v>
      </c>
      <c r="B427" t="s">
        <v>683</v>
      </c>
      <c r="C427">
        <v>521</v>
      </c>
      <c r="D427" t="s">
        <v>10</v>
      </c>
      <c r="E427">
        <v>23</v>
      </c>
      <c r="F427">
        <v>197</v>
      </c>
      <c r="G427">
        <v>1827</v>
      </c>
      <c r="H427" t="s">
        <v>11</v>
      </c>
    </row>
    <row r="428" spans="1:8" x14ac:dyDescent="0.25">
      <c r="A428" t="s">
        <v>684</v>
      </c>
      <c r="B428" t="s">
        <v>685</v>
      </c>
      <c r="C428">
        <v>520</v>
      </c>
      <c r="D428" t="s">
        <v>10</v>
      </c>
      <c r="E428">
        <v>24</v>
      </c>
      <c r="F428">
        <v>220</v>
      </c>
      <c r="G428">
        <v>1827</v>
      </c>
      <c r="H428" t="s">
        <v>11</v>
      </c>
    </row>
    <row r="429" spans="1:8" x14ac:dyDescent="0.25">
      <c r="A429" t="s">
        <v>686</v>
      </c>
      <c r="B429" t="s">
        <v>687</v>
      </c>
      <c r="C429">
        <v>477</v>
      </c>
      <c r="D429" t="s">
        <v>38</v>
      </c>
      <c r="E429">
        <v>452</v>
      </c>
      <c r="F429">
        <v>474</v>
      </c>
      <c r="G429">
        <v>346</v>
      </c>
      <c r="H429" t="s">
        <v>39</v>
      </c>
    </row>
    <row r="430" spans="1:8" x14ac:dyDescent="0.25">
      <c r="A430" t="s">
        <v>686</v>
      </c>
      <c r="B430" t="s">
        <v>687</v>
      </c>
      <c r="C430">
        <v>477</v>
      </c>
      <c r="D430" t="s">
        <v>10</v>
      </c>
      <c r="E430">
        <v>30</v>
      </c>
      <c r="F430">
        <v>227</v>
      </c>
      <c r="G430">
        <v>1827</v>
      </c>
      <c r="H430" t="s">
        <v>11</v>
      </c>
    </row>
    <row r="431" spans="1:8" x14ac:dyDescent="0.25">
      <c r="A431" t="s">
        <v>688</v>
      </c>
      <c r="B431" t="s">
        <v>689</v>
      </c>
      <c r="C431">
        <v>536</v>
      </c>
      <c r="D431" t="s">
        <v>38</v>
      </c>
      <c r="E431">
        <v>511</v>
      </c>
      <c r="F431">
        <v>533</v>
      </c>
      <c r="G431">
        <v>346</v>
      </c>
      <c r="H431" t="s">
        <v>39</v>
      </c>
    </row>
    <row r="432" spans="1:8" x14ac:dyDescent="0.25">
      <c r="A432" t="s">
        <v>688</v>
      </c>
      <c r="B432" t="s">
        <v>689</v>
      </c>
      <c r="C432">
        <v>536</v>
      </c>
      <c r="D432" t="s">
        <v>10</v>
      </c>
      <c r="E432">
        <v>25</v>
      </c>
      <c r="F432">
        <v>222</v>
      </c>
      <c r="G432">
        <v>1827</v>
      </c>
      <c r="H432" t="s">
        <v>11</v>
      </c>
    </row>
    <row r="433" spans="1:8" x14ac:dyDescent="0.25">
      <c r="A433" t="s">
        <v>690</v>
      </c>
      <c r="B433" t="s">
        <v>691</v>
      </c>
      <c r="C433">
        <v>250</v>
      </c>
      <c r="D433" t="s">
        <v>10</v>
      </c>
      <c r="E433">
        <v>14</v>
      </c>
      <c r="F433">
        <v>171</v>
      </c>
      <c r="G433">
        <v>1827</v>
      </c>
      <c r="H433" t="s">
        <v>11</v>
      </c>
    </row>
    <row r="434" spans="1:8" x14ac:dyDescent="0.25">
      <c r="A434" t="s">
        <v>692</v>
      </c>
      <c r="B434" t="s">
        <v>693</v>
      </c>
      <c r="C434">
        <v>197</v>
      </c>
      <c r="D434" t="s">
        <v>10</v>
      </c>
      <c r="E434">
        <v>29</v>
      </c>
      <c r="F434">
        <v>195</v>
      </c>
      <c r="G434">
        <v>1827</v>
      </c>
      <c r="H434" t="s">
        <v>11</v>
      </c>
    </row>
    <row r="435" spans="1:8" x14ac:dyDescent="0.25">
      <c r="A435" t="s">
        <v>694</v>
      </c>
      <c r="B435" t="s">
        <v>695</v>
      </c>
      <c r="C435">
        <v>343</v>
      </c>
      <c r="D435" t="s">
        <v>10</v>
      </c>
      <c r="E435">
        <v>31</v>
      </c>
      <c r="F435">
        <v>205</v>
      </c>
      <c r="G435">
        <v>1827</v>
      </c>
      <c r="H435" t="s">
        <v>11</v>
      </c>
    </row>
    <row r="436" spans="1:8" x14ac:dyDescent="0.25">
      <c r="A436" t="s">
        <v>696</v>
      </c>
      <c r="B436" t="s">
        <v>697</v>
      </c>
      <c r="C436">
        <v>301</v>
      </c>
      <c r="D436" t="s">
        <v>10</v>
      </c>
      <c r="E436">
        <v>36</v>
      </c>
      <c r="F436">
        <v>224</v>
      </c>
      <c r="G436">
        <v>1827</v>
      </c>
      <c r="H436" t="s">
        <v>11</v>
      </c>
    </row>
    <row r="437" spans="1:8" x14ac:dyDescent="0.25">
      <c r="A437" t="s">
        <v>698</v>
      </c>
      <c r="B437" t="s">
        <v>699</v>
      </c>
      <c r="C437">
        <v>218</v>
      </c>
      <c r="D437" t="s">
        <v>10</v>
      </c>
      <c r="E437">
        <v>19</v>
      </c>
      <c r="F437">
        <v>215</v>
      </c>
      <c r="G437">
        <v>1827</v>
      </c>
      <c r="H437" t="s">
        <v>11</v>
      </c>
    </row>
    <row r="438" spans="1:8" x14ac:dyDescent="0.25">
      <c r="A438" t="s">
        <v>700</v>
      </c>
      <c r="B438" t="s">
        <v>701</v>
      </c>
      <c r="C438">
        <v>338</v>
      </c>
      <c r="D438" t="s">
        <v>10</v>
      </c>
      <c r="E438">
        <v>43</v>
      </c>
      <c r="F438">
        <v>232</v>
      </c>
      <c r="G438">
        <v>1827</v>
      </c>
      <c r="H438" t="s">
        <v>11</v>
      </c>
    </row>
    <row r="439" spans="1:8" x14ac:dyDescent="0.25">
      <c r="A439" t="s">
        <v>702</v>
      </c>
      <c r="B439" t="s">
        <v>703</v>
      </c>
      <c r="C439">
        <v>171</v>
      </c>
      <c r="D439" t="s">
        <v>10</v>
      </c>
      <c r="E439">
        <v>31</v>
      </c>
      <c r="F439">
        <v>168</v>
      </c>
      <c r="G439">
        <v>1827</v>
      </c>
      <c r="H439" t="s">
        <v>11</v>
      </c>
    </row>
    <row r="440" spans="1:8" x14ac:dyDescent="0.25">
      <c r="A440" t="s">
        <v>704</v>
      </c>
      <c r="B440" t="s">
        <v>705</v>
      </c>
      <c r="C440">
        <v>182</v>
      </c>
      <c r="D440" t="s">
        <v>10</v>
      </c>
      <c r="E440">
        <v>41</v>
      </c>
      <c r="F440">
        <v>178</v>
      </c>
      <c r="G440">
        <v>1827</v>
      </c>
      <c r="H440" t="s">
        <v>11</v>
      </c>
    </row>
    <row r="441" spans="1:8" x14ac:dyDescent="0.25">
      <c r="A441" t="s">
        <v>706</v>
      </c>
      <c r="B441" t="s">
        <v>707</v>
      </c>
      <c r="C441">
        <v>201</v>
      </c>
      <c r="D441" t="s">
        <v>10</v>
      </c>
      <c r="E441">
        <v>19</v>
      </c>
      <c r="F441">
        <v>198</v>
      </c>
      <c r="G441">
        <v>1827</v>
      </c>
      <c r="H441" t="s">
        <v>11</v>
      </c>
    </row>
    <row r="442" spans="1:8" x14ac:dyDescent="0.25">
      <c r="A442" t="s">
        <v>708</v>
      </c>
      <c r="B442" t="s">
        <v>709</v>
      </c>
      <c r="C442">
        <v>396</v>
      </c>
      <c r="D442" t="s">
        <v>14</v>
      </c>
      <c r="E442">
        <v>294</v>
      </c>
      <c r="F442">
        <v>390</v>
      </c>
      <c r="G442">
        <v>2466</v>
      </c>
      <c r="H442" t="s">
        <v>15</v>
      </c>
    </row>
    <row r="443" spans="1:8" x14ac:dyDescent="0.25">
      <c r="A443" t="s">
        <v>708</v>
      </c>
      <c r="B443" t="s">
        <v>709</v>
      </c>
      <c r="C443">
        <v>396</v>
      </c>
      <c r="D443" t="s">
        <v>10</v>
      </c>
      <c r="E443">
        <v>19</v>
      </c>
      <c r="F443">
        <v>248</v>
      </c>
      <c r="G443">
        <v>1827</v>
      </c>
      <c r="H443" t="s">
        <v>11</v>
      </c>
    </row>
    <row r="444" spans="1:8" x14ac:dyDescent="0.25">
      <c r="A444" t="s">
        <v>710</v>
      </c>
      <c r="B444" t="s">
        <v>711</v>
      </c>
      <c r="C444">
        <v>311</v>
      </c>
      <c r="D444" t="s">
        <v>10</v>
      </c>
      <c r="E444">
        <v>22</v>
      </c>
      <c r="F444">
        <v>191</v>
      </c>
      <c r="G444">
        <v>1827</v>
      </c>
      <c r="H444" t="s">
        <v>11</v>
      </c>
    </row>
    <row r="445" spans="1:8" x14ac:dyDescent="0.25">
      <c r="A445" t="s">
        <v>712</v>
      </c>
      <c r="B445" t="s">
        <v>713</v>
      </c>
      <c r="C445">
        <v>233</v>
      </c>
      <c r="D445" t="s">
        <v>10</v>
      </c>
      <c r="E445">
        <v>18</v>
      </c>
      <c r="F445">
        <v>180</v>
      </c>
      <c r="G445">
        <v>1827</v>
      </c>
      <c r="H445" t="s">
        <v>11</v>
      </c>
    </row>
    <row r="446" spans="1:8" x14ac:dyDescent="0.25">
      <c r="A446" t="s">
        <v>714</v>
      </c>
      <c r="B446" t="s">
        <v>715</v>
      </c>
      <c r="C446">
        <v>322</v>
      </c>
      <c r="D446" t="s">
        <v>10</v>
      </c>
      <c r="E446">
        <v>18</v>
      </c>
      <c r="F446">
        <v>185</v>
      </c>
      <c r="G446">
        <v>1827</v>
      </c>
      <c r="H446" t="s">
        <v>11</v>
      </c>
    </row>
    <row r="447" spans="1:8" x14ac:dyDescent="0.25">
      <c r="A447" t="s">
        <v>716</v>
      </c>
      <c r="B447" t="s">
        <v>717</v>
      </c>
      <c r="C447">
        <v>316</v>
      </c>
      <c r="D447" t="s">
        <v>10</v>
      </c>
      <c r="E447">
        <v>20</v>
      </c>
      <c r="F447">
        <v>166</v>
      </c>
      <c r="G447">
        <v>1827</v>
      </c>
      <c r="H447" t="s">
        <v>11</v>
      </c>
    </row>
    <row r="448" spans="1:8" x14ac:dyDescent="0.25">
      <c r="A448" t="s">
        <v>718</v>
      </c>
      <c r="B448" t="s">
        <v>719</v>
      </c>
      <c r="C448">
        <v>253</v>
      </c>
      <c r="D448" t="s">
        <v>10</v>
      </c>
      <c r="E448">
        <v>18</v>
      </c>
      <c r="F448">
        <v>188</v>
      </c>
      <c r="G448">
        <v>1827</v>
      </c>
      <c r="H448" t="s">
        <v>11</v>
      </c>
    </row>
    <row r="449" spans="1:8" x14ac:dyDescent="0.25">
      <c r="A449" t="s">
        <v>720</v>
      </c>
      <c r="B449" t="s">
        <v>721</v>
      </c>
      <c r="C449">
        <v>188</v>
      </c>
      <c r="D449" t="s">
        <v>10</v>
      </c>
      <c r="E449">
        <v>17</v>
      </c>
      <c r="F449">
        <v>185</v>
      </c>
      <c r="G449">
        <v>1827</v>
      </c>
      <c r="H449" t="s">
        <v>11</v>
      </c>
    </row>
    <row r="450" spans="1:8" x14ac:dyDescent="0.25">
      <c r="A450" t="s">
        <v>722</v>
      </c>
      <c r="B450" t="s">
        <v>723</v>
      </c>
      <c r="C450">
        <v>546</v>
      </c>
      <c r="D450" t="s">
        <v>10</v>
      </c>
      <c r="E450">
        <v>53</v>
      </c>
      <c r="F450">
        <v>222</v>
      </c>
      <c r="G450">
        <v>1827</v>
      </c>
      <c r="H450" t="s">
        <v>11</v>
      </c>
    </row>
    <row r="451" spans="1:8" x14ac:dyDescent="0.25">
      <c r="A451" t="s">
        <v>722</v>
      </c>
      <c r="B451" t="s">
        <v>723</v>
      </c>
      <c r="C451">
        <v>546</v>
      </c>
      <c r="D451" t="s">
        <v>724</v>
      </c>
      <c r="E451">
        <v>479</v>
      </c>
      <c r="F451">
        <v>546</v>
      </c>
      <c r="G451">
        <v>5455</v>
      </c>
      <c r="H451" t="s">
        <v>725</v>
      </c>
    </row>
    <row r="452" spans="1:8" x14ac:dyDescent="0.25">
      <c r="A452" t="s">
        <v>722</v>
      </c>
      <c r="B452" t="s">
        <v>723</v>
      </c>
      <c r="C452">
        <v>546</v>
      </c>
      <c r="D452" t="s">
        <v>726</v>
      </c>
      <c r="E452">
        <v>411</v>
      </c>
      <c r="F452">
        <v>476</v>
      </c>
      <c r="G452">
        <v>4957</v>
      </c>
      <c r="H452" t="s">
        <v>727</v>
      </c>
    </row>
    <row r="453" spans="1:8" x14ac:dyDescent="0.25">
      <c r="A453" t="s">
        <v>728</v>
      </c>
      <c r="B453" t="s">
        <v>729</v>
      </c>
      <c r="C453">
        <v>319</v>
      </c>
      <c r="D453" t="s">
        <v>10</v>
      </c>
      <c r="E453">
        <v>19</v>
      </c>
      <c r="F453">
        <v>188</v>
      </c>
      <c r="G453">
        <v>1827</v>
      </c>
      <c r="H453" t="s">
        <v>11</v>
      </c>
    </row>
    <row r="454" spans="1:8" x14ac:dyDescent="0.25">
      <c r="A454" t="s">
        <v>730</v>
      </c>
      <c r="B454" t="s">
        <v>731</v>
      </c>
      <c r="C454">
        <v>186</v>
      </c>
      <c r="D454" t="s">
        <v>10</v>
      </c>
      <c r="E454">
        <v>18</v>
      </c>
      <c r="F454">
        <v>181</v>
      </c>
      <c r="G454">
        <v>1827</v>
      </c>
      <c r="H454" t="s">
        <v>11</v>
      </c>
    </row>
    <row r="455" spans="1:8" x14ac:dyDescent="0.25">
      <c r="A455" t="s">
        <v>732</v>
      </c>
      <c r="B455" t="s">
        <v>733</v>
      </c>
      <c r="C455">
        <v>387</v>
      </c>
      <c r="D455" t="s">
        <v>14</v>
      </c>
      <c r="E455">
        <v>286</v>
      </c>
      <c r="F455">
        <v>382</v>
      </c>
      <c r="G455">
        <v>2466</v>
      </c>
      <c r="H455" t="s">
        <v>15</v>
      </c>
    </row>
    <row r="456" spans="1:8" x14ac:dyDescent="0.25">
      <c r="A456" t="s">
        <v>732</v>
      </c>
      <c r="B456" t="s">
        <v>733</v>
      </c>
      <c r="C456">
        <v>387</v>
      </c>
      <c r="D456" t="s">
        <v>10</v>
      </c>
      <c r="E456">
        <v>19</v>
      </c>
      <c r="F456">
        <v>248</v>
      </c>
      <c r="G456">
        <v>1827</v>
      </c>
      <c r="H456" t="s">
        <v>11</v>
      </c>
    </row>
    <row r="457" spans="1:8" x14ac:dyDescent="0.25">
      <c r="A457" t="s">
        <v>734</v>
      </c>
      <c r="B457" t="s">
        <v>735</v>
      </c>
      <c r="C457">
        <v>304</v>
      </c>
      <c r="D457" t="s">
        <v>10</v>
      </c>
      <c r="E457">
        <v>32</v>
      </c>
      <c r="F457">
        <v>209</v>
      </c>
      <c r="G457">
        <v>1827</v>
      </c>
      <c r="H457" t="s">
        <v>11</v>
      </c>
    </row>
    <row r="458" spans="1:8" x14ac:dyDescent="0.25">
      <c r="A458" t="s">
        <v>736</v>
      </c>
      <c r="B458" t="s">
        <v>737</v>
      </c>
      <c r="C458">
        <v>201</v>
      </c>
      <c r="D458" t="s">
        <v>10</v>
      </c>
      <c r="E458">
        <v>30</v>
      </c>
      <c r="F458">
        <v>199</v>
      </c>
      <c r="G458">
        <v>1827</v>
      </c>
      <c r="H458" t="s">
        <v>11</v>
      </c>
    </row>
    <row r="459" spans="1:8" x14ac:dyDescent="0.25">
      <c r="A459" t="s">
        <v>738</v>
      </c>
      <c r="B459" t="s">
        <v>739</v>
      </c>
      <c r="C459">
        <v>327</v>
      </c>
      <c r="D459" t="s">
        <v>10</v>
      </c>
      <c r="E459">
        <v>33</v>
      </c>
      <c r="F459">
        <v>210</v>
      </c>
      <c r="G459">
        <v>1827</v>
      </c>
      <c r="H459" t="s">
        <v>11</v>
      </c>
    </row>
    <row r="460" spans="1:8" x14ac:dyDescent="0.25">
      <c r="A460" t="s">
        <v>740</v>
      </c>
      <c r="B460" t="s">
        <v>741</v>
      </c>
      <c r="C460">
        <v>402</v>
      </c>
      <c r="D460" t="s">
        <v>10</v>
      </c>
      <c r="E460">
        <v>24</v>
      </c>
      <c r="F460">
        <v>202</v>
      </c>
      <c r="G460">
        <v>1827</v>
      </c>
      <c r="H460" t="s">
        <v>11</v>
      </c>
    </row>
    <row r="461" spans="1:8" x14ac:dyDescent="0.25">
      <c r="A461" t="s">
        <v>742</v>
      </c>
      <c r="B461" t="s">
        <v>743</v>
      </c>
      <c r="C461">
        <v>524</v>
      </c>
      <c r="D461" t="s">
        <v>90</v>
      </c>
      <c r="E461">
        <v>442</v>
      </c>
      <c r="F461">
        <v>524</v>
      </c>
      <c r="G461">
        <v>2331</v>
      </c>
      <c r="H461" t="s">
        <v>91</v>
      </c>
    </row>
    <row r="462" spans="1:8" x14ac:dyDescent="0.25">
      <c r="A462" t="s">
        <v>742</v>
      </c>
      <c r="B462" t="s">
        <v>743</v>
      </c>
      <c r="C462">
        <v>524</v>
      </c>
      <c r="D462" t="s">
        <v>10</v>
      </c>
      <c r="E462">
        <v>25</v>
      </c>
      <c r="F462">
        <v>226</v>
      </c>
      <c r="G462">
        <v>1827</v>
      </c>
      <c r="H462" t="s">
        <v>11</v>
      </c>
    </row>
    <row r="463" spans="1:8" x14ac:dyDescent="0.25">
      <c r="A463" t="s">
        <v>744</v>
      </c>
      <c r="B463" t="s">
        <v>745</v>
      </c>
      <c r="C463">
        <v>200</v>
      </c>
      <c r="D463" t="s">
        <v>10</v>
      </c>
      <c r="E463">
        <v>32</v>
      </c>
      <c r="F463">
        <v>198</v>
      </c>
      <c r="G463">
        <v>1827</v>
      </c>
      <c r="H463" t="s">
        <v>11</v>
      </c>
    </row>
    <row r="464" spans="1:8" x14ac:dyDescent="0.25">
      <c r="A464" t="s">
        <v>746</v>
      </c>
      <c r="B464" t="s">
        <v>747</v>
      </c>
      <c r="C464">
        <v>184</v>
      </c>
      <c r="D464" t="s">
        <v>10</v>
      </c>
      <c r="E464">
        <v>19</v>
      </c>
      <c r="F464">
        <v>181</v>
      </c>
      <c r="G464">
        <v>1827</v>
      </c>
      <c r="H464" t="s">
        <v>11</v>
      </c>
    </row>
    <row r="465" spans="1:8" x14ac:dyDescent="0.25">
      <c r="A465" t="s">
        <v>748</v>
      </c>
      <c r="B465" t="s">
        <v>749</v>
      </c>
      <c r="C465">
        <v>298</v>
      </c>
      <c r="D465" t="s">
        <v>10</v>
      </c>
      <c r="E465">
        <v>18</v>
      </c>
      <c r="F465">
        <v>186</v>
      </c>
      <c r="G465">
        <v>1827</v>
      </c>
      <c r="H465" t="s">
        <v>11</v>
      </c>
    </row>
    <row r="466" spans="1:8" x14ac:dyDescent="0.25">
      <c r="A466" t="s">
        <v>750</v>
      </c>
      <c r="B466" t="s">
        <v>751</v>
      </c>
      <c r="C466">
        <v>302</v>
      </c>
      <c r="D466" t="s">
        <v>10</v>
      </c>
      <c r="E466">
        <v>30</v>
      </c>
      <c r="F466">
        <v>198</v>
      </c>
      <c r="G466">
        <v>1827</v>
      </c>
      <c r="H466" t="s">
        <v>11</v>
      </c>
    </row>
    <row r="467" spans="1:8" x14ac:dyDescent="0.25">
      <c r="A467" t="s">
        <v>752</v>
      </c>
      <c r="B467" t="s">
        <v>753</v>
      </c>
      <c r="C467">
        <v>398</v>
      </c>
      <c r="D467" t="s">
        <v>14</v>
      </c>
      <c r="E467">
        <v>297</v>
      </c>
      <c r="F467">
        <v>393</v>
      </c>
      <c r="G467">
        <v>2466</v>
      </c>
      <c r="H467" t="s">
        <v>15</v>
      </c>
    </row>
    <row r="468" spans="1:8" x14ac:dyDescent="0.25">
      <c r="A468" t="s">
        <v>752</v>
      </c>
      <c r="B468" t="s">
        <v>753</v>
      </c>
      <c r="C468">
        <v>398</v>
      </c>
      <c r="D468" t="s">
        <v>10</v>
      </c>
      <c r="E468">
        <v>19</v>
      </c>
      <c r="F468">
        <v>257</v>
      </c>
      <c r="G468">
        <v>1827</v>
      </c>
      <c r="H468" t="s">
        <v>11</v>
      </c>
    </row>
    <row r="469" spans="1:8" x14ac:dyDescent="0.25">
      <c r="A469" t="s">
        <v>754</v>
      </c>
      <c r="B469" t="s">
        <v>755</v>
      </c>
      <c r="C469">
        <v>184</v>
      </c>
      <c r="D469" t="s">
        <v>10</v>
      </c>
      <c r="E469">
        <v>19</v>
      </c>
      <c r="F469">
        <v>181</v>
      </c>
      <c r="G469">
        <v>1827</v>
      </c>
      <c r="H469" t="s">
        <v>11</v>
      </c>
    </row>
    <row r="470" spans="1:8" x14ac:dyDescent="0.25">
      <c r="A470" t="s">
        <v>756</v>
      </c>
      <c r="B470" t="s">
        <v>757</v>
      </c>
      <c r="C470">
        <v>208</v>
      </c>
      <c r="D470" t="s">
        <v>10</v>
      </c>
      <c r="E470">
        <v>19</v>
      </c>
      <c r="F470">
        <v>195</v>
      </c>
      <c r="G470">
        <v>1827</v>
      </c>
      <c r="H470" t="s">
        <v>11</v>
      </c>
    </row>
    <row r="471" spans="1:8" x14ac:dyDescent="0.25">
      <c r="A471" t="s">
        <v>758</v>
      </c>
      <c r="B471" t="s">
        <v>759</v>
      </c>
      <c r="C471">
        <v>248</v>
      </c>
      <c r="D471" t="s">
        <v>10</v>
      </c>
      <c r="E471">
        <v>19</v>
      </c>
      <c r="F471">
        <v>245</v>
      </c>
      <c r="G471">
        <v>1827</v>
      </c>
      <c r="H471" t="s">
        <v>11</v>
      </c>
    </row>
    <row r="472" spans="1:8" x14ac:dyDescent="0.25">
      <c r="A472" t="s">
        <v>760</v>
      </c>
      <c r="B472" t="s">
        <v>761</v>
      </c>
      <c r="C472">
        <v>392</v>
      </c>
      <c r="D472" t="s">
        <v>14</v>
      </c>
      <c r="E472">
        <v>290</v>
      </c>
      <c r="F472">
        <v>386</v>
      </c>
      <c r="G472">
        <v>2466</v>
      </c>
      <c r="H472" t="s">
        <v>15</v>
      </c>
    </row>
    <row r="473" spans="1:8" x14ac:dyDescent="0.25">
      <c r="A473" t="s">
        <v>760</v>
      </c>
      <c r="B473" t="s">
        <v>761</v>
      </c>
      <c r="C473">
        <v>392</v>
      </c>
      <c r="D473" t="s">
        <v>10</v>
      </c>
      <c r="E473">
        <v>19</v>
      </c>
      <c r="F473">
        <v>248</v>
      </c>
      <c r="G473">
        <v>1827</v>
      </c>
      <c r="H473" t="s">
        <v>11</v>
      </c>
    </row>
    <row r="474" spans="1:8" x14ac:dyDescent="0.25">
      <c r="A474" t="s">
        <v>762</v>
      </c>
      <c r="B474" t="s">
        <v>763</v>
      </c>
      <c r="C474">
        <v>315</v>
      </c>
      <c r="D474" t="s">
        <v>10</v>
      </c>
      <c r="E474">
        <v>20</v>
      </c>
      <c r="F474">
        <v>189</v>
      </c>
      <c r="G474">
        <v>1827</v>
      </c>
      <c r="H474" t="s">
        <v>11</v>
      </c>
    </row>
    <row r="475" spans="1:8" x14ac:dyDescent="0.25">
      <c r="A475" t="s">
        <v>764</v>
      </c>
      <c r="B475" t="s">
        <v>765</v>
      </c>
      <c r="C475">
        <v>201</v>
      </c>
      <c r="D475" t="s">
        <v>10</v>
      </c>
      <c r="E475">
        <v>34</v>
      </c>
      <c r="F475">
        <v>198</v>
      </c>
      <c r="G475">
        <v>1827</v>
      </c>
      <c r="H475" t="s">
        <v>11</v>
      </c>
    </row>
    <row r="476" spans="1:8" x14ac:dyDescent="0.25">
      <c r="A476" t="s">
        <v>766</v>
      </c>
      <c r="B476" t="s">
        <v>767</v>
      </c>
      <c r="C476">
        <v>483</v>
      </c>
      <c r="D476" t="s">
        <v>10</v>
      </c>
      <c r="E476">
        <v>22</v>
      </c>
      <c r="F476">
        <v>187</v>
      </c>
      <c r="G476">
        <v>1827</v>
      </c>
      <c r="H476" t="s">
        <v>11</v>
      </c>
    </row>
    <row r="477" spans="1:8" x14ac:dyDescent="0.25">
      <c r="A477" t="s">
        <v>768</v>
      </c>
      <c r="B477" t="s">
        <v>769</v>
      </c>
      <c r="C477">
        <v>234</v>
      </c>
      <c r="D477" t="s">
        <v>38</v>
      </c>
      <c r="E477">
        <v>203</v>
      </c>
      <c r="F477">
        <v>228</v>
      </c>
      <c r="G477">
        <v>346</v>
      </c>
      <c r="H477" t="s">
        <v>39</v>
      </c>
    </row>
    <row r="478" spans="1:8" x14ac:dyDescent="0.25">
      <c r="A478" t="s">
        <v>768</v>
      </c>
      <c r="B478" t="s">
        <v>769</v>
      </c>
      <c r="C478">
        <v>234</v>
      </c>
      <c r="D478" t="s">
        <v>10</v>
      </c>
      <c r="E478">
        <v>23</v>
      </c>
      <c r="F478">
        <v>160</v>
      </c>
      <c r="G478">
        <v>1827</v>
      </c>
      <c r="H478" t="s">
        <v>11</v>
      </c>
    </row>
    <row r="479" spans="1:8" x14ac:dyDescent="0.25">
      <c r="A479" t="s">
        <v>770</v>
      </c>
      <c r="B479" t="s">
        <v>771</v>
      </c>
      <c r="C479">
        <v>443</v>
      </c>
      <c r="D479" t="s">
        <v>90</v>
      </c>
      <c r="E479">
        <v>337</v>
      </c>
      <c r="F479">
        <v>442</v>
      </c>
      <c r="G479">
        <v>2331</v>
      </c>
      <c r="H479" t="s">
        <v>91</v>
      </c>
    </row>
    <row r="480" spans="1:8" x14ac:dyDescent="0.25">
      <c r="A480" t="s">
        <v>770</v>
      </c>
      <c r="B480" t="s">
        <v>771</v>
      </c>
      <c r="C480">
        <v>443</v>
      </c>
      <c r="D480" t="s">
        <v>10</v>
      </c>
      <c r="E480">
        <v>20</v>
      </c>
      <c r="F480">
        <v>209</v>
      </c>
      <c r="G480">
        <v>1827</v>
      </c>
      <c r="H480" t="s">
        <v>11</v>
      </c>
    </row>
    <row r="481" spans="1:8" x14ac:dyDescent="0.25">
      <c r="A481" t="s">
        <v>770</v>
      </c>
      <c r="B481" t="s">
        <v>771</v>
      </c>
      <c r="C481">
        <v>443</v>
      </c>
      <c r="D481" t="s">
        <v>34</v>
      </c>
      <c r="E481">
        <v>239</v>
      </c>
      <c r="F481">
        <v>326</v>
      </c>
      <c r="G481">
        <v>88510</v>
      </c>
      <c r="H481" t="s">
        <v>35</v>
      </c>
    </row>
    <row r="482" spans="1:8" x14ac:dyDescent="0.25">
      <c r="A482" t="s">
        <v>772</v>
      </c>
      <c r="B482" t="s">
        <v>773</v>
      </c>
      <c r="C482">
        <v>248</v>
      </c>
      <c r="D482" t="s">
        <v>10</v>
      </c>
      <c r="E482">
        <v>31</v>
      </c>
      <c r="F482">
        <v>168</v>
      </c>
      <c r="G482">
        <v>1827</v>
      </c>
      <c r="H482" t="s">
        <v>11</v>
      </c>
    </row>
    <row r="483" spans="1:8" x14ac:dyDescent="0.25">
      <c r="A483" t="s">
        <v>774</v>
      </c>
      <c r="B483" t="s">
        <v>775</v>
      </c>
      <c r="C483">
        <v>253</v>
      </c>
      <c r="D483" t="s">
        <v>10</v>
      </c>
      <c r="E483">
        <v>29</v>
      </c>
      <c r="F483">
        <v>168</v>
      </c>
      <c r="G483">
        <v>1827</v>
      </c>
      <c r="H483" t="s">
        <v>11</v>
      </c>
    </row>
    <row r="484" spans="1:8" x14ac:dyDescent="0.25">
      <c r="A484" t="s">
        <v>776</v>
      </c>
      <c r="B484" t="s">
        <v>777</v>
      </c>
      <c r="C484">
        <v>481</v>
      </c>
      <c r="D484" t="s">
        <v>90</v>
      </c>
      <c r="E484">
        <v>254</v>
      </c>
      <c r="F484">
        <v>358</v>
      </c>
      <c r="G484">
        <v>2331</v>
      </c>
      <c r="H484" t="s">
        <v>91</v>
      </c>
    </row>
    <row r="485" spans="1:8" x14ac:dyDescent="0.25">
      <c r="A485" t="s">
        <v>776</v>
      </c>
      <c r="B485" t="s">
        <v>777</v>
      </c>
      <c r="C485">
        <v>481</v>
      </c>
      <c r="D485" t="s">
        <v>90</v>
      </c>
      <c r="E485">
        <v>401</v>
      </c>
      <c r="F485">
        <v>481</v>
      </c>
      <c r="G485">
        <v>2331</v>
      </c>
      <c r="H485" t="s">
        <v>91</v>
      </c>
    </row>
    <row r="486" spans="1:8" x14ac:dyDescent="0.25">
      <c r="A486" t="s">
        <v>776</v>
      </c>
      <c r="B486" t="s">
        <v>777</v>
      </c>
      <c r="C486">
        <v>481</v>
      </c>
      <c r="D486" t="s">
        <v>10</v>
      </c>
      <c r="E486">
        <v>35</v>
      </c>
      <c r="F486">
        <v>209</v>
      </c>
      <c r="G486">
        <v>1827</v>
      </c>
      <c r="H486" t="s">
        <v>11</v>
      </c>
    </row>
    <row r="487" spans="1:8" x14ac:dyDescent="0.25">
      <c r="A487" t="s">
        <v>778</v>
      </c>
      <c r="B487" t="s">
        <v>779</v>
      </c>
      <c r="C487">
        <v>454</v>
      </c>
      <c r="D487" t="s">
        <v>10</v>
      </c>
      <c r="E487">
        <v>27</v>
      </c>
      <c r="F487">
        <v>218</v>
      </c>
      <c r="G487">
        <v>1827</v>
      </c>
      <c r="H487" t="s">
        <v>11</v>
      </c>
    </row>
    <row r="488" spans="1:8" x14ac:dyDescent="0.25">
      <c r="A488" t="s">
        <v>780</v>
      </c>
      <c r="B488" t="s">
        <v>781</v>
      </c>
      <c r="C488">
        <v>442</v>
      </c>
      <c r="D488" t="s">
        <v>10</v>
      </c>
      <c r="E488">
        <v>27</v>
      </c>
      <c r="F488">
        <v>223</v>
      </c>
      <c r="G488">
        <v>1827</v>
      </c>
      <c r="H488" t="s">
        <v>11</v>
      </c>
    </row>
    <row r="489" spans="1:8" x14ac:dyDescent="0.25">
      <c r="A489" t="s">
        <v>782</v>
      </c>
      <c r="B489" t="s">
        <v>783</v>
      </c>
      <c r="C489">
        <v>470</v>
      </c>
      <c r="D489" t="s">
        <v>38</v>
      </c>
      <c r="E489">
        <v>397</v>
      </c>
      <c r="F489">
        <v>430</v>
      </c>
      <c r="G489">
        <v>346</v>
      </c>
      <c r="H489" t="s">
        <v>39</v>
      </c>
    </row>
    <row r="490" spans="1:8" x14ac:dyDescent="0.25">
      <c r="A490" t="s">
        <v>782</v>
      </c>
      <c r="B490" t="s">
        <v>783</v>
      </c>
      <c r="C490">
        <v>470</v>
      </c>
      <c r="D490" t="s">
        <v>10</v>
      </c>
      <c r="E490">
        <v>32</v>
      </c>
      <c r="F490">
        <v>228</v>
      </c>
      <c r="G490">
        <v>1827</v>
      </c>
      <c r="H490" t="s">
        <v>11</v>
      </c>
    </row>
    <row r="491" spans="1:8" x14ac:dyDescent="0.25">
      <c r="A491" t="s">
        <v>784</v>
      </c>
      <c r="B491" t="s">
        <v>785</v>
      </c>
      <c r="C491">
        <v>271</v>
      </c>
      <c r="D491" t="s">
        <v>38</v>
      </c>
      <c r="E491">
        <v>245</v>
      </c>
      <c r="F491">
        <v>268</v>
      </c>
      <c r="G491">
        <v>346</v>
      </c>
      <c r="H491" t="s">
        <v>39</v>
      </c>
    </row>
    <row r="492" spans="1:8" x14ac:dyDescent="0.25">
      <c r="A492" t="s">
        <v>784</v>
      </c>
      <c r="B492" t="s">
        <v>785</v>
      </c>
      <c r="C492">
        <v>271</v>
      </c>
      <c r="D492" t="s">
        <v>10</v>
      </c>
      <c r="E492">
        <v>34</v>
      </c>
      <c r="F492">
        <v>197</v>
      </c>
      <c r="G492">
        <v>1827</v>
      </c>
      <c r="H492" t="s">
        <v>11</v>
      </c>
    </row>
    <row r="493" spans="1:8" x14ac:dyDescent="0.25">
      <c r="A493" t="s">
        <v>786</v>
      </c>
      <c r="B493" t="s">
        <v>787</v>
      </c>
      <c r="C493">
        <v>361</v>
      </c>
      <c r="D493" t="s">
        <v>90</v>
      </c>
      <c r="E493">
        <v>274</v>
      </c>
      <c r="F493">
        <v>360</v>
      </c>
      <c r="G493">
        <v>2331</v>
      </c>
      <c r="H493" t="s">
        <v>91</v>
      </c>
    </row>
    <row r="494" spans="1:8" x14ac:dyDescent="0.25">
      <c r="A494" t="s">
        <v>786</v>
      </c>
      <c r="B494" t="s">
        <v>787</v>
      </c>
      <c r="C494">
        <v>361</v>
      </c>
      <c r="D494" t="s">
        <v>10</v>
      </c>
      <c r="E494">
        <v>44</v>
      </c>
      <c r="F494">
        <v>226</v>
      </c>
      <c r="G494">
        <v>1827</v>
      </c>
      <c r="H494" t="s">
        <v>11</v>
      </c>
    </row>
    <row r="495" spans="1:8" x14ac:dyDescent="0.25">
      <c r="A495" t="s">
        <v>788</v>
      </c>
      <c r="B495" t="s">
        <v>789</v>
      </c>
      <c r="C495">
        <v>392</v>
      </c>
      <c r="D495" t="s">
        <v>90</v>
      </c>
      <c r="E495">
        <v>291</v>
      </c>
      <c r="F495">
        <v>389</v>
      </c>
      <c r="G495">
        <v>2331</v>
      </c>
      <c r="H495" t="s">
        <v>91</v>
      </c>
    </row>
    <row r="496" spans="1:8" x14ac:dyDescent="0.25">
      <c r="A496" t="s">
        <v>788</v>
      </c>
      <c r="B496" t="s">
        <v>789</v>
      </c>
      <c r="C496">
        <v>392</v>
      </c>
      <c r="D496" t="s">
        <v>10</v>
      </c>
      <c r="E496">
        <v>34</v>
      </c>
      <c r="F496">
        <v>226</v>
      </c>
      <c r="G496">
        <v>1827</v>
      </c>
      <c r="H496" t="s">
        <v>11</v>
      </c>
    </row>
    <row r="497" spans="1:8" x14ac:dyDescent="0.25">
      <c r="A497" t="s">
        <v>790</v>
      </c>
      <c r="B497" t="s">
        <v>791</v>
      </c>
      <c r="C497">
        <v>210</v>
      </c>
      <c r="D497" t="s">
        <v>10</v>
      </c>
      <c r="E497">
        <v>16</v>
      </c>
      <c r="F497">
        <v>207</v>
      </c>
      <c r="G497">
        <v>1827</v>
      </c>
      <c r="H497" t="s">
        <v>11</v>
      </c>
    </row>
    <row r="498" spans="1:8" x14ac:dyDescent="0.25">
      <c r="A498" t="s">
        <v>792</v>
      </c>
      <c r="B498" t="s">
        <v>793</v>
      </c>
      <c r="C498">
        <v>443</v>
      </c>
      <c r="D498" t="s">
        <v>10</v>
      </c>
      <c r="E498">
        <v>5</v>
      </c>
      <c r="F498">
        <v>177</v>
      </c>
      <c r="G498">
        <v>1827</v>
      </c>
      <c r="H498" t="s">
        <v>11</v>
      </c>
    </row>
    <row r="499" spans="1:8" x14ac:dyDescent="0.25">
      <c r="A499" t="s">
        <v>794</v>
      </c>
      <c r="B499" t="s">
        <v>795</v>
      </c>
      <c r="C499">
        <v>387</v>
      </c>
      <c r="D499" t="s">
        <v>10</v>
      </c>
      <c r="E499">
        <v>23</v>
      </c>
      <c r="F499">
        <v>206</v>
      </c>
      <c r="G499">
        <v>1827</v>
      </c>
      <c r="H499" t="s">
        <v>11</v>
      </c>
    </row>
    <row r="500" spans="1:8" x14ac:dyDescent="0.25">
      <c r="A500" t="s">
        <v>796</v>
      </c>
      <c r="B500" t="s">
        <v>797</v>
      </c>
      <c r="C500">
        <v>297</v>
      </c>
      <c r="D500" t="s">
        <v>10</v>
      </c>
      <c r="E500">
        <v>1</v>
      </c>
      <c r="F500">
        <v>180</v>
      </c>
      <c r="G500">
        <v>1827</v>
      </c>
      <c r="H500" t="s">
        <v>11</v>
      </c>
    </row>
    <row r="501" spans="1:8" x14ac:dyDescent="0.25">
      <c r="A501" t="s">
        <v>798</v>
      </c>
      <c r="B501" t="s">
        <v>799</v>
      </c>
      <c r="C501">
        <v>239</v>
      </c>
      <c r="D501" t="s">
        <v>10</v>
      </c>
      <c r="E501">
        <v>2</v>
      </c>
      <c r="F501">
        <v>134</v>
      </c>
      <c r="G501">
        <v>1827</v>
      </c>
      <c r="H501" t="s">
        <v>11</v>
      </c>
    </row>
    <row r="502" spans="1:8" x14ac:dyDescent="0.25">
      <c r="A502" t="s">
        <v>800</v>
      </c>
      <c r="B502" t="s">
        <v>801</v>
      </c>
      <c r="C502">
        <v>1264</v>
      </c>
      <c r="D502" t="s">
        <v>46</v>
      </c>
      <c r="E502">
        <v>597</v>
      </c>
      <c r="F502">
        <v>684</v>
      </c>
      <c r="G502">
        <v>2235</v>
      </c>
      <c r="H502" t="s">
        <v>47</v>
      </c>
    </row>
    <row r="503" spans="1:8" x14ac:dyDescent="0.25">
      <c r="A503" t="s">
        <v>800</v>
      </c>
      <c r="B503" t="s">
        <v>801</v>
      </c>
      <c r="C503">
        <v>1264</v>
      </c>
      <c r="D503" t="s">
        <v>46</v>
      </c>
      <c r="E503">
        <v>778</v>
      </c>
      <c r="F503">
        <v>899</v>
      </c>
      <c r="G503">
        <v>2235</v>
      </c>
      <c r="H503" t="s">
        <v>47</v>
      </c>
    </row>
    <row r="504" spans="1:8" x14ac:dyDescent="0.25">
      <c r="A504" t="s">
        <v>800</v>
      </c>
      <c r="B504" t="s">
        <v>801</v>
      </c>
      <c r="C504">
        <v>1264</v>
      </c>
      <c r="D504" t="s">
        <v>10</v>
      </c>
      <c r="E504">
        <v>43</v>
      </c>
      <c r="F504">
        <v>162</v>
      </c>
      <c r="G504">
        <v>1827</v>
      </c>
      <c r="H504" t="s">
        <v>11</v>
      </c>
    </row>
    <row r="505" spans="1:8" x14ac:dyDescent="0.25">
      <c r="A505" t="s">
        <v>802</v>
      </c>
      <c r="B505" t="s">
        <v>803</v>
      </c>
      <c r="C505">
        <v>193</v>
      </c>
      <c r="D505" t="s">
        <v>10</v>
      </c>
      <c r="E505">
        <v>1</v>
      </c>
      <c r="F505">
        <v>83</v>
      </c>
      <c r="G505">
        <v>1827</v>
      </c>
      <c r="H505" t="s">
        <v>11</v>
      </c>
    </row>
    <row r="506" spans="1:8" x14ac:dyDescent="0.25">
      <c r="A506" t="s">
        <v>804</v>
      </c>
      <c r="B506" t="s">
        <v>805</v>
      </c>
      <c r="C506">
        <v>201</v>
      </c>
      <c r="D506" t="s">
        <v>10</v>
      </c>
      <c r="E506">
        <v>30</v>
      </c>
      <c r="F506">
        <v>199</v>
      </c>
      <c r="G506">
        <v>1827</v>
      </c>
      <c r="H506" t="s">
        <v>11</v>
      </c>
    </row>
    <row r="507" spans="1:8" x14ac:dyDescent="0.25">
      <c r="A507" t="s">
        <v>806</v>
      </c>
      <c r="B507" t="s">
        <v>807</v>
      </c>
      <c r="C507">
        <v>323</v>
      </c>
      <c r="D507" t="s">
        <v>10</v>
      </c>
      <c r="E507">
        <v>32</v>
      </c>
      <c r="F507">
        <v>209</v>
      </c>
      <c r="G507">
        <v>1827</v>
      </c>
      <c r="H507" t="s">
        <v>11</v>
      </c>
    </row>
    <row r="508" spans="1:8" x14ac:dyDescent="0.25">
      <c r="A508" t="s">
        <v>808</v>
      </c>
      <c r="B508" t="s">
        <v>809</v>
      </c>
      <c r="C508">
        <v>321</v>
      </c>
      <c r="D508" t="s">
        <v>10</v>
      </c>
      <c r="E508">
        <v>31</v>
      </c>
      <c r="F508">
        <v>208</v>
      </c>
      <c r="G508">
        <v>1827</v>
      </c>
      <c r="H508" t="s">
        <v>11</v>
      </c>
    </row>
    <row r="509" spans="1:8" x14ac:dyDescent="0.25">
      <c r="A509" t="s">
        <v>810</v>
      </c>
      <c r="B509" t="s">
        <v>811</v>
      </c>
      <c r="C509">
        <v>346</v>
      </c>
      <c r="D509" t="s">
        <v>90</v>
      </c>
      <c r="E509">
        <v>249</v>
      </c>
      <c r="F509">
        <v>345</v>
      </c>
      <c r="G509">
        <v>2331</v>
      </c>
      <c r="H509" t="s">
        <v>91</v>
      </c>
    </row>
    <row r="510" spans="1:8" x14ac:dyDescent="0.25">
      <c r="A510" t="s">
        <v>810</v>
      </c>
      <c r="B510" t="s">
        <v>811</v>
      </c>
      <c r="C510">
        <v>346</v>
      </c>
      <c r="D510" t="s">
        <v>10</v>
      </c>
      <c r="E510">
        <v>34</v>
      </c>
      <c r="F510">
        <v>223</v>
      </c>
      <c r="G510">
        <v>1827</v>
      </c>
      <c r="H510" t="s">
        <v>11</v>
      </c>
    </row>
    <row r="511" spans="1:8" x14ac:dyDescent="0.25">
      <c r="A511" t="s">
        <v>812</v>
      </c>
      <c r="B511" t="s">
        <v>813</v>
      </c>
      <c r="C511">
        <v>482</v>
      </c>
      <c r="D511" t="s">
        <v>10</v>
      </c>
      <c r="E511">
        <v>23</v>
      </c>
      <c r="F511">
        <v>193</v>
      </c>
      <c r="G511">
        <v>1827</v>
      </c>
      <c r="H511" t="s">
        <v>11</v>
      </c>
    </row>
    <row r="512" spans="1:8" x14ac:dyDescent="0.25">
      <c r="A512" t="s">
        <v>814</v>
      </c>
      <c r="B512" t="s">
        <v>815</v>
      </c>
      <c r="C512">
        <v>316</v>
      </c>
      <c r="D512" t="s">
        <v>10</v>
      </c>
      <c r="E512">
        <v>17</v>
      </c>
      <c r="F512">
        <v>183</v>
      </c>
      <c r="G512">
        <v>1827</v>
      </c>
      <c r="H512" t="s">
        <v>11</v>
      </c>
    </row>
    <row r="513" spans="1:8" x14ac:dyDescent="0.25">
      <c r="A513" t="s">
        <v>816</v>
      </c>
      <c r="B513" t="s">
        <v>817</v>
      </c>
      <c r="C513">
        <v>1846</v>
      </c>
      <c r="D513" t="s">
        <v>46</v>
      </c>
      <c r="E513">
        <v>722</v>
      </c>
      <c r="F513">
        <v>845</v>
      </c>
      <c r="G513">
        <v>2235</v>
      </c>
      <c r="H513" t="s">
        <v>47</v>
      </c>
    </row>
    <row r="514" spans="1:8" x14ac:dyDescent="0.25">
      <c r="A514" t="s">
        <v>816</v>
      </c>
      <c r="B514" t="s">
        <v>817</v>
      </c>
      <c r="C514">
        <v>1846</v>
      </c>
      <c r="D514" t="s">
        <v>46</v>
      </c>
      <c r="E514">
        <v>899</v>
      </c>
      <c r="F514">
        <v>1019</v>
      </c>
      <c r="G514">
        <v>2235</v>
      </c>
      <c r="H514" t="s">
        <v>47</v>
      </c>
    </row>
    <row r="515" spans="1:8" x14ac:dyDescent="0.25">
      <c r="A515" t="s">
        <v>816</v>
      </c>
      <c r="B515" t="s">
        <v>817</v>
      </c>
      <c r="C515">
        <v>1846</v>
      </c>
      <c r="D515" t="s">
        <v>46</v>
      </c>
      <c r="E515">
        <v>1219</v>
      </c>
      <c r="F515">
        <v>1306</v>
      </c>
      <c r="G515">
        <v>2235</v>
      </c>
      <c r="H515" t="s">
        <v>47</v>
      </c>
    </row>
    <row r="516" spans="1:8" x14ac:dyDescent="0.25">
      <c r="A516" t="s">
        <v>816</v>
      </c>
      <c r="B516" t="s">
        <v>817</v>
      </c>
      <c r="C516">
        <v>1846</v>
      </c>
      <c r="D516" t="s">
        <v>46</v>
      </c>
      <c r="E516">
        <v>1376</v>
      </c>
      <c r="F516">
        <v>1494</v>
      </c>
      <c r="G516">
        <v>2235</v>
      </c>
      <c r="H516" t="s">
        <v>47</v>
      </c>
    </row>
    <row r="517" spans="1:8" x14ac:dyDescent="0.25">
      <c r="A517" t="s">
        <v>816</v>
      </c>
      <c r="B517" t="s">
        <v>817</v>
      </c>
      <c r="C517">
        <v>1846</v>
      </c>
      <c r="D517" t="s">
        <v>10</v>
      </c>
      <c r="E517">
        <v>25</v>
      </c>
      <c r="F517">
        <v>146</v>
      </c>
      <c r="G517">
        <v>1827</v>
      </c>
      <c r="H517" t="s">
        <v>11</v>
      </c>
    </row>
    <row r="518" spans="1:8" x14ac:dyDescent="0.25">
      <c r="A518" t="s">
        <v>816</v>
      </c>
      <c r="B518" t="s">
        <v>817</v>
      </c>
      <c r="C518">
        <v>1846</v>
      </c>
      <c r="D518" t="s">
        <v>818</v>
      </c>
      <c r="E518">
        <v>375</v>
      </c>
      <c r="F518">
        <v>438</v>
      </c>
      <c r="G518">
        <v>6859</v>
      </c>
      <c r="H518" t="s">
        <v>819</v>
      </c>
    </row>
    <row r="519" spans="1:8" x14ac:dyDescent="0.25">
      <c r="A519" t="s">
        <v>816</v>
      </c>
      <c r="B519" t="s">
        <v>817</v>
      </c>
      <c r="C519">
        <v>1846</v>
      </c>
      <c r="D519" t="s">
        <v>818</v>
      </c>
      <c r="E519">
        <v>446</v>
      </c>
      <c r="F519">
        <v>500</v>
      </c>
      <c r="G519">
        <v>6859</v>
      </c>
      <c r="H519" t="s">
        <v>819</v>
      </c>
    </row>
    <row r="520" spans="1:8" x14ac:dyDescent="0.25">
      <c r="A520" t="s">
        <v>816</v>
      </c>
      <c r="B520" t="s">
        <v>817</v>
      </c>
      <c r="C520">
        <v>1846</v>
      </c>
      <c r="D520" t="s">
        <v>818</v>
      </c>
      <c r="E520">
        <v>562</v>
      </c>
      <c r="F520">
        <v>615</v>
      </c>
      <c r="G520">
        <v>6859</v>
      </c>
      <c r="H520" t="s">
        <v>819</v>
      </c>
    </row>
    <row r="521" spans="1:8" x14ac:dyDescent="0.25">
      <c r="A521" t="s">
        <v>820</v>
      </c>
      <c r="B521" t="s">
        <v>821</v>
      </c>
      <c r="C521">
        <v>188</v>
      </c>
      <c r="D521" t="s">
        <v>10</v>
      </c>
      <c r="E521">
        <v>20</v>
      </c>
      <c r="F521">
        <v>186</v>
      </c>
      <c r="G521">
        <v>1827</v>
      </c>
      <c r="H521" t="s">
        <v>11</v>
      </c>
    </row>
    <row r="522" spans="1:8" x14ac:dyDescent="0.25">
      <c r="A522" t="s">
        <v>822</v>
      </c>
      <c r="B522" t="s">
        <v>823</v>
      </c>
      <c r="C522">
        <v>302</v>
      </c>
      <c r="D522" t="s">
        <v>98</v>
      </c>
      <c r="E522">
        <v>270</v>
      </c>
      <c r="F522">
        <v>298</v>
      </c>
      <c r="G522">
        <v>4035</v>
      </c>
      <c r="H522" t="s">
        <v>99</v>
      </c>
    </row>
    <row r="523" spans="1:8" x14ac:dyDescent="0.25">
      <c r="A523" t="s">
        <v>822</v>
      </c>
      <c r="B523" t="s">
        <v>823</v>
      </c>
      <c r="C523">
        <v>302</v>
      </c>
      <c r="D523" t="s">
        <v>10</v>
      </c>
      <c r="E523">
        <v>21</v>
      </c>
      <c r="F523">
        <v>188</v>
      </c>
      <c r="G523">
        <v>1827</v>
      </c>
      <c r="H523" t="s">
        <v>11</v>
      </c>
    </row>
    <row r="524" spans="1:8" x14ac:dyDescent="0.25">
      <c r="A524" t="s">
        <v>824</v>
      </c>
      <c r="B524" t="s">
        <v>825</v>
      </c>
      <c r="C524">
        <v>182</v>
      </c>
      <c r="D524" t="s">
        <v>10</v>
      </c>
      <c r="E524">
        <v>19</v>
      </c>
      <c r="F524">
        <v>179</v>
      </c>
      <c r="G524">
        <v>1827</v>
      </c>
      <c r="H524" t="s">
        <v>11</v>
      </c>
    </row>
    <row r="525" spans="1:8" x14ac:dyDescent="0.25">
      <c r="A525" t="s">
        <v>826</v>
      </c>
      <c r="B525" t="s">
        <v>827</v>
      </c>
      <c r="C525">
        <v>485</v>
      </c>
      <c r="D525" t="s">
        <v>828</v>
      </c>
      <c r="E525">
        <v>198</v>
      </c>
      <c r="F525">
        <v>377</v>
      </c>
      <c r="G525">
        <v>7910</v>
      </c>
      <c r="H525" t="s">
        <v>829</v>
      </c>
    </row>
    <row r="526" spans="1:8" x14ac:dyDescent="0.25">
      <c r="A526" t="s">
        <v>826</v>
      </c>
      <c r="B526" t="s">
        <v>827</v>
      </c>
      <c r="C526">
        <v>485</v>
      </c>
      <c r="D526" t="s">
        <v>10</v>
      </c>
      <c r="E526">
        <v>30</v>
      </c>
      <c r="F526">
        <v>157</v>
      </c>
      <c r="G526">
        <v>1827</v>
      </c>
      <c r="H526" t="s">
        <v>11</v>
      </c>
    </row>
    <row r="527" spans="1:8" x14ac:dyDescent="0.25">
      <c r="A527" t="s">
        <v>830</v>
      </c>
      <c r="B527" t="s">
        <v>831</v>
      </c>
      <c r="C527">
        <v>251</v>
      </c>
      <c r="D527" t="s">
        <v>10</v>
      </c>
      <c r="E527">
        <v>19</v>
      </c>
      <c r="F527">
        <v>248</v>
      </c>
      <c r="G527">
        <v>1827</v>
      </c>
      <c r="H527" t="s">
        <v>11</v>
      </c>
    </row>
    <row r="528" spans="1:8" x14ac:dyDescent="0.25">
      <c r="A528" t="s">
        <v>832</v>
      </c>
      <c r="B528" t="s">
        <v>833</v>
      </c>
      <c r="C528">
        <v>294</v>
      </c>
      <c r="D528" t="s">
        <v>10</v>
      </c>
      <c r="E528">
        <v>20</v>
      </c>
      <c r="F528">
        <v>189</v>
      </c>
      <c r="G528">
        <v>1827</v>
      </c>
      <c r="H528" t="s">
        <v>11</v>
      </c>
    </row>
    <row r="529" spans="1:8" x14ac:dyDescent="0.25">
      <c r="A529" t="s">
        <v>834</v>
      </c>
      <c r="B529" t="s">
        <v>835</v>
      </c>
      <c r="C529">
        <v>197</v>
      </c>
      <c r="D529" t="s">
        <v>10</v>
      </c>
      <c r="E529">
        <v>28</v>
      </c>
      <c r="F529">
        <v>194</v>
      </c>
      <c r="G529">
        <v>1827</v>
      </c>
      <c r="H529" t="s">
        <v>11</v>
      </c>
    </row>
    <row r="530" spans="1:8" x14ac:dyDescent="0.25">
      <c r="A530" t="s">
        <v>836</v>
      </c>
      <c r="B530" t="s">
        <v>837</v>
      </c>
      <c r="C530">
        <v>385</v>
      </c>
      <c r="D530" t="s">
        <v>10</v>
      </c>
      <c r="E530">
        <v>39</v>
      </c>
      <c r="F530">
        <v>231</v>
      </c>
      <c r="G530">
        <v>1827</v>
      </c>
      <c r="H530" t="s">
        <v>11</v>
      </c>
    </row>
    <row r="531" spans="1:8" x14ac:dyDescent="0.25">
      <c r="A531" t="s">
        <v>838</v>
      </c>
      <c r="B531" t="s">
        <v>839</v>
      </c>
      <c r="C531">
        <v>355</v>
      </c>
      <c r="D531" t="s">
        <v>10</v>
      </c>
      <c r="E531">
        <v>23</v>
      </c>
      <c r="F531">
        <v>236</v>
      </c>
      <c r="G531">
        <v>1827</v>
      </c>
      <c r="H531" t="s">
        <v>11</v>
      </c>
    </row>
    <row r="532" spans="1:8" x14ac:dyDescent="0.25">
      <c r="A532" t="s">
        <v>840</v>
      </c>
      <c r="B532" t="s">
        <v>841</v>
      </c>
      <c r="C532">
        <v>245</v>
      </c>
      <c r="D532" t="s">
        <v>10</v>
      </c>
      <c r="E532">
        <v>25</v>
      </c>
      <c r="F532">
        <v>212</v>
      </c>
      <c r="G532">
        <v>1827</v>
      </c>
      <c r="H532" t="s">
        <v>11</v>
      </c>
    </row>
    <row r="533" spans="1:8" x14ac:dyDescent="0.25">
      <c r="A533" t="s">
        <v>842</v>
      </c>
      <c r="B533" t="s">
        <v>843</v>
      </c>
      <c r="C533">
        <v>364</v>
      </c>
      <c r="D533" t="s">
        <v>10</v>
      </c>
      <c r="E533">
        <v>3</v>
      </c>
      <c r="F533">
        <v>82</v>
      </c>
      <c r="G533">
        <v>1827</v>
      </c>
      <c r="H533" t="s">
        <v>11</v>
      </c>
    </row>
    <row r="534" spans="1:8" x14ac:dyDescent="0.25">
      <c r="A534" t="s">
        <v>844</v>
      </c>
      <c r="B534" t="s">
        <v>845</v>
      </c>
      <c r="C534">
        <v>500</v>
      </c>
      <c r="D534" t="s">
        <v>10</v>
      </c>
      <c r="E534">
        <v>22</v>
      </c>
      <c r="F534">
        <v>218</v>
      </c>
      <c r="G534">
        <v>1827</v>
      </c>
      <c r="H534" t="s">
        <v>11</v>
      </c>
    </row>
    <row r="535" spans="1:8" x14ac:dyDescent="0.25">
      <c r="A535" t="s">
        <v>846</v>
      </c>
      <c r="B535" t="s">
        <v>847</v>
      </c>
      <c r="C535">
        <v>364</v>
      </c>
      <c r="D535" t="s">
        <v>10</v>
      </c>
      <c r="E535">
        <v>3</v>
      </c>
      <c r="F535">
        <v>82</v>
      </c>
      <c r="G535">
        <v>1827</v>
      </c>
      <c r="H535" t="s">
        <v>11</v>
      </c>
    </row>
    <row r="536" spans="1:8" x14ac:dyDescent="0.25">
      <c r="A536" t="s">
        <v>848</v>
      </c>
      <c r="B536" t="s">
        <v>849</v>
      </c>
      <c r="C536">
        <v>242</v>
      </c>
      <c r="D536" t="s">
        <v>10</v>
      </c>
      <c r="E536">
        <v>31</v>
      </c>
      <c r="F536">
        <v>156</v>
      </c>
      <c r="G536">
        <v>1827</v>
      </c>
      <c r="H536" t="s">
        <v>11</v>
      </c>
    </row>
    <row r="537" spans="1:8" x14ac:dyDescent="0.25">
      <c r="A537" t="s">
        <v>850</v>
      </c>
      <c r="B537" t="s">
        <v>851</v>
      </c>
      <c r="C537">
        <v>250</v>
      </c>
      <c r="D537" t="s">
        <v>10</v>
      </c>
      <c r="E537">
        <v>31</v>
      </c>
      <c r="F537">
        <v>150</v>
      </c>
      <c r="G537">
        <v>1827</v>
      </c>
      <c r="H537" t="s">
        <v>11</v>
      </c>
    </row>
    <row r="538" spans="1:8" x14ac:dyDescent="0.25">
      <c r="A538" t="s">
        <v>852</v>
      </c>
      <c r="B538" t="s">
        <v>853</v>
      </c>
      <c r="C538">
        <v>484</v>
      </c>
      <c r="D538" t="s">
        <v>10</v>
      </c>
      <c r="E538">
        <v>20</v>
      </c>
      <c r="F538">
        <v>220</v>
      </c>
      <c r="G538">
        <v>1827</v>
      </c>
      <c r="H538" t="s">
        <v>11</v>
      </c>
    </row>
    <row r="539" spans="1:8" x14ac:dyDescent="0.25">
      <c r="A539" t="s">
        <v>854</v>
      </c>
      <c r="B539" t="s">
        <v>855</v>
      </c>
      <c r="C539">
        <v>518</v>
      </c>
      <c r="D539" t="s">
        <v>10</v>
      </c>
      <c r="E539">
        <v>22</v>
      </c>
      <c r="F539">
        <v>218</v>
      </c>
      <c r="G539">
        <v>1827</v>
      </c>
      <c r="H539" t="s">
        <v>11</v>
      </c>
    </row>
    <row r="540" spans="1:8" x14ac:dyDescent="0.25">
      <c r="A540" t="s">
        <v>856</v>
      </c>
      <c r="B540" t="s">
        <v>857</v>
      </c>
      <c r="C540">
        <v>143</v>
      </c>
      <c r="D540" t="s">
        <v>10</v>
      </c>
      <c r="E540">
        <v>5</v>
      </c>
      <c r="F540">
        <v>143</v>
      </c>
      <c r="G540">
        <v>1827</v>
      </c>
      <c r="H540" t="s">
        <v>11</v>
      </c>
    </row>
    <row r="541" spans="1:8" x14ac:dyDescent="0.25">
      <c r="A541" t="s">
        <v>858</v>
      </c>
      <c r="B541" t="s">
        <v>859</v>
      </c>
      <c r="C541">
        <v>269</v>
      </c>
      <c r="D541" t="s">
        <v>10</v>
      </c>
      <c r="E541">
        <v>11</v>
      </c>
      <c r="F541">
        <v>203</v>
      </c>
      <c r="G541">
        <v>1827</v>
      </c>
      <c r="H541" t="s">
        <v>11</v>
      </c>
    </row>
    <row r="542" spans="1:8" x14ac:dyDescent="0.25">
      <c r="A542" t="s">
        <v>860</v>
      </c>
      <c r="B542" t="s">
        <v>861</v>
      </c>
      <c r="C542">
        <v>751</v>
      </c>
      <c r="D542" t="s">
        <v>10</v>
      </c>
      <c r="E542">
        <v>9</v>
      </c>
      <c r="F542">
        <v>152</v>
      </c>
      <c r="G542">
        <v>1827</v>
      </c>
      <c r="H542" t="s">
        <v>11</v>
      </c>
    </row>
    <row r="543" spans="1:8" x14ac:dyDescent="0.25">
      <c r="A543" t="s">
        <v>862</v>
      </c>
      <c r="B543" t="s">
        <v>863</v>
      </c>
      <c r="C543">
        <v>164</v>
      </c>
      <c r="D543" t="s">
        <v>10</v>
      </c>
      <c r="E543">
        <v>21</v>
      </c>
      <c r="F543">
        <v>163</v>
      </c>
      <c r="G543">
        <v>1827</v>
      </c>
      <c r="H543" t="s">
        <v>11</v>
      </c>
    </row>
    <row r="544" spans="1:8" x14ac:dyDescent="0.25">
      <c r="A544" t="s">
        <v>864</v>
      </c>
      <c r="B544" t="s">
        <v>865</v>
      </c>
      <c r="C544">
        <v>246</v>
      </c>
      <c r="D544" t="s">
        <v>10</v>
      </c>
      <c r="E544">
        <v>27</v>
      </c>
      <c r="F544">
        <v>150</v>
      </c>
      <c r="G544">
        <v>1827</v>
      </c>
      <c r="H544" t="s">
        <v>11</v>
      </c>
    </row>
    <row r="545" spans="1:8" x14ac:dyDescent="0.25">
      <c r="A545" t="s">
        <v>866</v>
      </c>
      <c r="B545" t="s">
        <v>867</v>
      </c>
      <c r="C545">
        <v>925</v>
      </c>
      <c r="D545" t="s">
        <v>868</v>
      </c>
      <c r="E545">
        <v>674</v>
      </c>
      <c r="F545">
        <v>911</v>
      </c>
      <c r="G545">
        <v>2230</v>
      </c>
      <c r="H545" t="s">
        <v>869</v>
      </c>
    </row>
    <row r="546" spans="1:8" x14ac:dyDescent="0.25">
      <c r="A546" t="s">
        <v>866</v>
      </c>
      <c r="B546" t="s">
        <v>867</v>
      </c>
      <c r="C546">
        <v>925</v>
      </c>
      <c r="D546" t="s">
        <v>10</v>
      </c>
      <c r="E546">
        <v>26</v>
      </c>
      <c r="F546">
        <v>226</v>
      </c>
      <c r="G546">
        <v>1827</v>
      </c>
      <c r="H546" t="s">
        <v>11</v>
      </c>
    </row>
    <row r="547" spans="1:8" x14ac:dyDescent="0.25">
      <c r="A547" t="s">
        <v>870</v>
      </c>
      <c r="B547" t="s">
        <v>871</v>
      </c>
      <c r="C547">
        <v>287</v>
      </c>
      <c r="D547" t="s">
        <v>10</v>
      </c>
      <c r="E547">
        <v>25</v>
      </c>
      <c r="F547">
        <v>148</v>
      </c>
      <c r="G547">
        <v>1827</v>
      </c>
      <c r="H547" t="s">
        <v>11</v>
      </c>
    </row>
    <row r="548" spans="1:8" x14ac:dyDescent="0.25">
      <c r="A548" t="s">
        <v>872</v>
      </c>
      <c r="B548" t="s">
        <v>873</v>
      </c>
      <c r="C548">
        <v>317</v>
      </c>
      <c r="D548" t="s">
        <v>10</v>
      </c>
      <c r="E548">
        <v>17</v>
      </c>
      <c r="F548">
        <v>154</v>
      </c>
      <c r="G548">
        <v>1827</v>
      </c>
      <c r="H548" t="s">
        <v>11</v>
      </c>
    </row>
    <row r="549" spans="1:8" x14ac:dyDescent="0.25">
      <c r="A549" t="s">
        <v>874</v>
      </c>
      <c r="B549" t="s">
        <v>875</v>
      </c>
      <c r="C549">
        <v>183</v>
      </c>
      <c r="D549" t="s">
        <v>10</v>
      </c>
      <c r="E549">
        <v>31</v>
      </c>
      <c r="F549">
        <v>155</v>
      </c>
      <c r="G549">
        <v>1827</v>
      </c>
      <c r="H549" t="s">
        <v>11</v>
      </c>
    </row>
    <row r="550" spans="1:8" x14ac:dyDescent="0.25">
      <c r="A550" t="s">
        <v>876</v>
      </c>
      <c r="B550" t="s">
        <v>877</v>
      </c>
      <c r="C550">
        <v>354</v>
      </c>
      <c r="D550" t="s">
        <v>90</v>
      </c>
      <c r="E550">
        <v>257</v>
      </c>
      <c r="F550">
        <v>354</v>
      </c>
      <c r="G550">
        <v>2331</v>
      </c>
      <c r="H550" t="s">
        <v>91</v>
      </c>
    </row>
    <row r="551" spans="1:8" x14ac:dyDescent="0.25">
      <c r="A551" t="s">
        <v>876</v>
      </c>
      <c r="B551" t="s">
        <v>877</v>
      </c>
      <c r="C551">
        <v>354</v>
      </c>
      <c r="D551" t="s">
        <v>10</v>
      </c>
      <c r="E551">
        <v>42</v>
      </c>
      <c r="F551">
        <v>231</v>
      </c>
      <c r="G551">
        <v>1827</v>
      </c>
      <c r="H551" t="s">
        <v>11</v>
      </c>
    </row>
    <row r="552" spans="1:8" x14ac:dyDescent="0.25">
      <c r="A552" t="s">
        <v>878</v>
      </c>
      <c r="B552" t="s">
        <v>879</v>
      </c>
      <c r="C552">
        <v>299</v>
      </c>
      <c r="D552" t="s">
        <v>10</v>
      </c>
      <c r="E552">
        <v>27</v>
      </c>
      <c r="F552">
        <v>204</v>
      </c>
      <c r="G552">
        <v>1827</v>
      </c>
      <c r="H552" t="s">
        <v>11</v>
      </c>
    </row>
    <row r="553" spans="1:8" x14ac:dyDescent="0.25">
      <c r="A553" t="s">
        <v>880</v>
      </c>
      <c r="B553" t="s">
        <v>881</v>
      </c>
      <c r="C553">
        <v>362</v>
      </c>
      <c r="D553" t="s">
        <v>14</v>
      </c>
      <c r="E553">
        <v>261</v>
      </c>
      <c r="F553">
        <v>357</v>
      </c>
      <c r="G553">
        <v>2466</v>
      </c>
      <c r="H553" t="s">
        <v>15</v>
      </c>
    </row>
    <row r="554" spans="1:8" x14ac:dyDescent="0.25">
      <c r="A554" t="s">
        <v>880</v>
      </c>
      <c r="B554" t="s">
        <v>881</v>
      </c>
      <c r="C554">
        <v>362</v>
      </c>
      <c r="D554" t="s">
        <v>10</v>
      </c>
      <c r="E554">
        <v>15</v>
      </c>
      <c r="F554">
        <v>221</v>
      </c>
      <c r="G554">
        <v>1827</v>
      </c>
      <c r="H554" t="s">
        <v>11</v>
      </c>
    </row>
    <row r="555" spans="1:8" x14ac:dyDescent="0.25">
      <c r="A555" t="s">
        <v>882</v>
      </c>
      <c r="B555" t="s">
        <v>883</v>
      </c>
      <c r="C555">
        <v>291</v>
      </c>
      <c r="D555" t="s">
        <v>10</v>
      </c>
      <c r="E555">
        <v>20</v>
      </c>
      <c r="F555">
        <v>185</v>
      </c>
      <c r="G555">
        <v>1827</v>
      </c>
      <c r="H555" t="s">
        <v>11</v>
      </c>
    </row>
    <row r="556" spans="1:8" x14ac:dyDescent="0.25">
      <c r="A556" t="s">
        <v>884</v>
      </c>
      <c r="B556" t="s">
        <v>885</v>
      </c>
      <c r="C556">
        <v>251</v>
      </c>
      <c r="D556" t="s">
        <v>10</v>
      </c>
      <c r="E556">
        <v>19</v>
      </c>
      <c r="F556">
        <v>248</v>
      </c>
      <c r="G556">
        <v>1827</v>
      </c>
      <c r="H556" t="s">
        <v>11</v>
      </c>
    </row>
    <row r="557" spans="1:8" x14ac:dyDescent="0.25">
      <c r="A557" t="s">
        <v>886</v>
      </c>
      <c r="B557" t="s">
        <v>887</v>
      </c>
      <c r="C557">
        <v>284</v>
      </c>
      <c r="D557" t="s">
        <v>10</v>
      </c>
      <c r="E557">
        <v>20</v>
      </c>
      <c r="F557">
        <v>189</v>
      </c>
      <c r="G557">
        <v>1827</v>
      </c>
      <c r="H557" t="s">
        <v>11</v>
      </c>
    </row>
    <row r="558" spans="1:8" x14ac:dyDescent="0.25">
      <c r="A558" t="s">
        <v>888</v>
      </c>
      <c r="B558" t="s">
        <v>889</v>
      </c>
      <c r="C558">
        <v>235</v>
      </c>
      <c r="D558" t="s">
        <v>10</v>
      </c>
      <c r="E558">
        <v>23</v>
      </c>
      <c r="F558">
        <v>207</v>
      </c>
      <c r="G558">
        <v>1827</v>
      </c>
      <c r="H558" t="s">
        <v>11</v>
      </c>
    </row>
    <row r="559" spans="1:8" x14ac:dyDescent="0.25">
      <c r="A559" t="s">
        <v>890</v>
      </c>
      <c r="B559" t="s">
        <v>891</v>
      </c>
      <c r="C559">
        <v>330</v>
      </c>
      <c r="D559" t="s">
        <v>10</v>
      </c>
      <c r="E559">
        <v>25</v>
      </c>
      <c r="F559">
        <v>210</v>
      </c>
      <c r="G559">
        <v>1827</v>
      </c>
      <c r="H559" t="s">
        <v>11</v>
      </c>
    </row>
    <row r="560" spans="1:8" x14ac:dyDescent="0.25">
      <c r="A560" t="s">
        <v>892</v>
      </c>
      <c r="B560" t="s">
        <v>893</v>
      </c>
      <c r="C560">
        <v>230</v>
      </c>
      <c r="D560" t="s">
        <v>10</v>
      </c>
      <c r="E560">
        <v>18</v>
      </c>
      <c r="F560">
        <v>202</v>
      </c>
      <c r="G560">
        <v>1827</v>
      </c>
      <c r="H560" t="s">
        <v>11</v>
      </c>
    </row>
    <row r="561" spans="1:8" x14ac:dyDescent="0.25">
      <c r="A561" t="s">
        <v>894</v>
      </c>
      <c r="B561" t="s">
        <v>895</v>
      </c>
      <c r="C561">
        <v>277</v>
      </c>
      <c r="D561" t="s">
        <v>10</v>
      </c>
      <c r="E561">
        <v>28</v>
      </c>
      <c r="F561">
        <v>107</v>
      </c>
      <c r="G561">
        <v>1827</v>
      </c>
      <c r="H561" t="s">
        <v>11</v>
      </c>
    </row>
    <row r="562" spans="1:8" x14ac:dyDescent="0.25">
      <c r="A562" t="s">
        <v>894</v>
      </c>
      <c r="B562" t="s">
        <v>895</v>
      </c>
      <c r="C562">
        <v>277</v>
      </c>
      <c r="D562" t="s">
        <v>10</v>
      </c>
      <c r="E562">
        <v>103</v>
      </c>
      <c r="F562">
        <v>158</v>
      </c>
      <c r="G562">
        <v>1827</v>
      </c>
      <c r="H562" t="s">
        <v>11</v>
      </c>
    </row>
    <row r="563" spans="1:8" x14ac:dyDescent="0.25">
      <c r="A563" t="s">
        <v>896</v>
      </c>
      <c r="B563" t="s">
        <v>897</v>
      </c>
      <c r="C563">
        <v>214</v>
      </c>
      <c r="D563" t="s">
        <v>10</v>
      </c>
      <c r="E563">
        <v>23</v>
      </c>
      <c r="F563">
        <v>210</v>
      </c>
      <c r="G563">
        <v>1827</v>
      </c>
      <c r="H563" t="s">
        <v>11</v>
      </c>
    </row>
    <row r="564" spans="1:8" x14ac:dyDescent="0.25">
      <c r="A564" t="s">
        <v>898</v>
      </c>
      <c r="B564" t="s">
        <v>899</v>
      </c>
      <c r="C564">
        <v>539</v>
      </c>
      <c r="D564" t="s">
        <v>10</v>
      </c>
      <c r="E564">
        <v>245</v>
      </c>
      <c r="F564">
        <v>432</v>
      </c>
      <c r="G564">
        <v>1827</v>
      </c>
      <c r="H564" t="s">
        <v>11</v>
      </c>
    </row>
    <row r="565" spans="1:8" x14ac:dyDescent="0.25">
      <c r="A565" t="s">
        <v>900</v>
      </c>
      <c r="B565" t="s">
        <v>901</v>
      </c>
      <c r="C565">
        <v>1208</v>
      </c>
      <c r="D565" t="s">
        <v>46</v>
      </c>
      <c r="E565">
        <v>547</v>
      </c>
      <c r="F565">
        <v>635</v>
      </c>
      <c r="G565">
        <v>2235</v>
      </c>
      <c r="H565" t="s">
        <v>47</v>
      </c>
    </row>
    <row r="566" spans="1:8" x14ac:dyDescent="0.25">
      <c r="A566" t="s">
        <v>900</v>
      </c>
      <c r="B566" t="s">
        <v>901</v>
      </c>
      <c r="C566">
        <v>1208</v>
      </c>
      <c r="D566" t="s">
        <v>46</v>
      </c>
      <c r="E566">
        <v>719</v>
      </c>
      <c r="F566">
        <v>840</v>
      </c>
      <c r="G566">
        <v>2235</v>
      </c>
      <c r="H566" t="s">
        <v>47</v>
      </c>
    </row>
    <row r="567" spans="1:8" x14ac:dyDescent="0.25">
      <c r="A567" t="s">
        <v>900</v>
      </c>
      <c r="B567" t="s">
        <v>901</v>
      </c>
      <c r="C567">
        <v>1208</v>
      </c>
      <c r="D567" t="s">
        <v>10</v>
      </c>
      <c r="E567">
        <v>29</v>
      </c>
      <c r="F567">
        <v>155</v>
      </c>
      <c r="G567">
        <v>1827</v>
      </c>
      <c r="H567" t="s">
        <v>11</v>
      </c>
    </row>
    <row r="568" spans="1:8" x14ac:dyDescent="0.25">
      <c r="A568" t="s">
        <v>902</v>
      </c>
      <c r="B568" t="s">
        <v>903</v>
      </c>
      <c r="C568">
        <v>555</v>
      </c>
      <c r="D568" t="s">
        <v>10</v>
      </c>
      <c r="E568">
        <v>32</v>
      </c>
      <c r="F568">
        <v>225</v>
      </c>
      <c r="G568">
        <v>1827</v>
      </c>
      <c r="H568" t="s">
        <v>11</v>
      </c>
    </row>
    <row r="569" spans="1:8" x14ac:dyDescent="0.25">
      <c r="A569" t="s">
        <v>904</v>
      </c>
      <c r="B569" t="s">
        <v>905</v>
      </c>
      <c r="C569">
        <v>661</v>
      </c>
      <c r="D569" t="s">
        <v>10</v>
      </c>
      <c r="E569">
        <v>22</v>
      </c>
      <c r="F569">
        <v>193</v>
      </c>
      <c r="G569">
        <v>1827</v>
      </c>
      <c r="H569" t="s">
        <v>11</v>
      </c>
    </row>
    <row r="570" spans="1:8" x14ac:dyDescent="0.25">
      <c r="A570" t="s">
        <v>906</v>
      </c>
      <c r="B570" t="s">
        <v>907</v>
      </c>
      <c r="C570">
        <v>679</v>
      </c>
      <c r="D570" t="s">
        <v>10</v>
      </c>
      <c r="E570">
        <v>34</v>
      </c>
      <c r="F570">
        <v>211</v>
      </c>
      <c r="G570">
        <v>1827</v>
      </c>
      <c r="H570" t="s">
        <v>11</v>
      </c>
    </row>
    <row r="571" spans="1:8" x14ac:dyDescent="0.25">
      <c r="A571" t="s">
        <v>908</v>
      </c>
      <c r="B571" t="s">
        <v>909</v>
      </c>
      <c r="C571">
        <v>287</v>
      </c>
      <c r="D571" t="s">
        <v>10</v>
      </c>
      <c r="E571">
        <v>23</v>
      </c>
      <c r="F571">
        <v>211</v>
      </c>
      <c r="G571">
        <v>1827</v>
      </c>
      <c r="H571" t="s">
        <v>11</v>
      </c>
    </row>
    <row r="572" spans="1:8" x14ac:dyDescent="0.25">
      <c r="A572" t="s">
        <v>910</v>
      </c>
      <c r="B572" t="s">
        <v>911</v>
      </c>
      <c r="C572">
        <v>327</v>
      </c>
      <c r="D572" t="s">
        <v>10</v>
      </c>
      <c r="E572">
        <v>37</v>
      </c>
      <c r="F572">
        <v>223</v>
      </c>
      <c r="G572">
        <v>1827</v>
      </c>
      <c r="H572" t="s">
        <v>11</v>
      </c>
    </row>
    <row r="573" spans="1:8" x14ac:dyDescent="0.25">
      <c r="A573" t="s">
        <v>912</v>
      </c>
      <c r="B573" t="s">
        <v>913</v>
      </c>
      <c r="C573">
        <v>609</v>
      </c>
      <c r="D573" t="s">
        <v>10</v>
      </c>
      <c r="E573">
        <v>25</v>
      </c>
      <c r="F573">
        <v>214</v>
      </c>
      <c r="G573">
        <v>1827</v>
      </c>
      <c r="H573" t="s">
        <v>11</v>
      </c>
    </row>
    <row r="574" spans="1:8" x14ac:dyDescent="0.25">
      <c r="A574" t="s">
        <v>914</v>
      </c>
      <c r="B574" t="s">
        <v>915</v>
      </c>
      <c r="C574">
        <v>196</v>
      </c>
      <c r="D574" t="s">
        <v>10</v>
      </c>
      <c r="E574">
        <v>1</v>
      </c>
      <c r="F574">
        <v>156</v>
      </c>
      <c r="G574">
        <v>1827</v>
      </c>
      <c r="H574" t="s">
        <v>11</v>
      </c>
    </row>
    <row r="575" spans="1:8" x14ac:dyDescent="0.25">
      <c r="A575" t="s">
        <v>916</v>
      </c>
      <c r="B575" t="s">
        <v>917</v>
      </c>
      <c r="C575">
        <v>403</v>
      </c>
      <c r="D575" t="s">
        <v>10</v>
      </c>
      <c r="E575">
        <v>28</v>
      </c>
      <c r="F575">
        <v>230</v>
      </c>
      <c r="G575">
        <v>1827</v>
      </c>
      <c r="H575" t="s">
        <v>11</v>
      </c>
    </row>
    <row r="576" spans="1:8" x14ac:dyDescent="0.25">
      <c r="A576" t="s">
        <v>918</v>
      </c>
      <c r="B576" t="s">
        <v>919</v>
      </c>
      <c r="C576">
        <v>295</v>
      </c>
      <c r="D576" t="s">
        <v>10</v>
      </c>
      <c r="E576">
        <v>21</v>
      </c>
      <c r="F576">
        <v>207</v>
      </c>
      <c r="G576">
        <v>1827</v>
      </c>
      <c r="H576" t="s">
        <v>11</v>
      </c>
    </row>
    <row r="577" spans="1:8" x14ac:dyDescent="0.25">
      <c r="A577" t="s">
        <v>920</v>
      </c>
      <c r="B577" t="s">
        <v>921</v>
      </c>
      <c r="C577">
        <v>283</v>
      </c>
      <c r="D577" t="s">
        <v>10</v>
      </c>
      <c r="E577">
        <v>21</v>
      </c>
      <c r="F577">
        <v>207</v>
      </c>
      <c r="G577">
        <v>1827</v>
      </c>
      <c r="H577" t="s">
        <v>11</v>
      </c>
    </row>
    <row r="578" spans="1:8" x14ac:dyDescent="0.25">
      <c r="A578" t="s">
        <v>922</v>
      </c>
      <c r="B578" t="s">
        <v>923</v>
      </c>
      <c r="C578">
        <v>196</v>
      </c>
      <c r="D578" t="s">
        <v>10</v>
      </c>
      <c r="E578">
        <v>28</v>
      </c>
      <c r="F578">
        <v>194</v>
      </c>
      <c r="G578">
        <v>1827</v>
      </c>
      <c r="H578" t="s">
        <v>11</v>
      </c>
    </row>
    <row r="579" spans="1:8" x14ac:dyDescent="0.25">
      <c r="A579" t="s">
        <v>924</v>
      </c>
      <c r="B579" t="s">
        <v>925</v>
      </c>
      <c r="C579">
        <v>172</v>
      </c>
      <c r="D579" t="s">
        <v>10</v>
      </c>
      <c r="E579">
        <v>31</v>
      </c>
      <c r="F579">
        <v>168</v>
      </c>
      <c r="G579">
        <v>1827</v>
      </c>
      <c r="H579" t="s">
        <v>11</v>
      </c>
    </row>
    <row r="580" spans="1:8" x14ac:dyDescent="0.25">
      <c r="A580" t="s">
        <v>926</v>
      </c>
      <c r="B580" t="s">
        <v>927</v>
      </c>
      <c r="C580">
        <v>224</v>
      </c>
      <c r="D580" t="s">
        <v>10</v>
      </c>
      <c r="E580">
        <v>23</v>
      </c>
      <c r="F580">
        <v>162</v>
      </c>
      <c r="G580">
        <v>1827</v>
      </c>
      <c r="H580" t="s">
        <v>11</v>
      </c>
    </row>
    <row r="581" spans="1:8" x14ac:dyDescent="0.25">
      <c r="A581" t="s">
        <v>928</v>
      </c>
      <c r="B581" t="s">
        <v>929</v>
      </c>
      <c r="C581">
        <v>184</v>
      </c>
      <c r="D581" t="s">
        <v>10</v>
      </c>
      <c r="E581">
        <v>18</v>
      </c>
      <c r="F581">
        <v>180</v>
      </c>
      <c r="G581">
        <v>1827</v>
      </c>
      <c r="H581" t="s">
        <v>11</v>
      </c>
    </row>
    <row r="582" spans="1:8" x14ac:dyDescent="0.25">
      <c r="A582" t="s">
        <v>930</v>
      </c>
      <c r="B582" t="s">
        <v>931</v>
      </c>
      <c r="C582">
        <v>134</v>
      </c>
      <c r="D582" t="s">
        <v>10</v>
      </c>
      <c r="E582">
        <v>6</v>
      </c>
      <c r="F582">
        <v>134</v>
      </c>
      <c r="G582">
        <v>1827</v>
      </c>
      <c r="H582" t="s">
        <v>11</v>
      </c>
    </row>
    <row r="583" spans="1:8" x14ac:dyDescent="0.25">
      <c r="A583" t="s">
        <v>932</v>
      </c>
      <c r="B583" t="s">
        <v>933</v>
      </c>
      <c r="C583">
        <v>391</v>
      </c>
      <c r="D583" t="s">
        <v>10</v>
      </c>
      <c r="E583">
        <v>26</v>
      </c>
      <c r="F583">
        <v>214</v>
      </c>
      <c r="G583">
        <v>1827</v>
      </c>
      <c r="H583" t="s">
        <v>11</v>
      </c>
    </row>
    <row r="584" spans="1:8" x14ac:dyDescent="0.25">
      <c r="A584" t="s">
        <v>934</v>
      </c>
      <c r="B584" t="s">
        <v>935</v>
      </c>
      <c r="C584">
        <v>487</v>
      </c>
      <c r="D584" t="s">
        <v>10</v>
      </c>
      <c r="E584">
        <v>24</v>
      </c>
      <c r="F584">
        <v>199</v>
      </c>
      <c r="G584">
        <v>1827</v>
      </c>
      <c r="H584" t="s">
        <v>11</v>
      </c>
    </row>
    <row r="585" spans="1:8" x14ac:dyDescent="0.25">
      <c r="A585" t="s">
        <v>936</v>
      </c>
      <c r="B585" t="s">
        <v>937</v>
      </c>
      <c r="C585">
        <v>313</v>
      </c>
      <c r="D585" t="s">
        <v>10</v>
      </c>
      <c r="E585">
        <v>32</v>
      </c>
      <c r="F585">
        <v>209</v>
      </c>
      <c r="G585">
        <v>1827</v>
      </c>
      <c r="H585" t="s">
        <v>11</v>
      </c>
    </row>
    <row r="586" spans="1:8" x14ac:dyDescent="0.25">
      <c r="A586" t="s">
        <v>938</v>
      </c>
      <c r="B586" t="s">
        <v>939</v>
      </c>
      <c r="C586">
        <v>201</v>
      </c>
      <c r="D586" t="s">
        <v>10</v>
      </c>
      <c r="E586">
        <v>30</v>
      </c>
      <c r="F586">
        <v>199</v>
      </c>
      <c r="G586">
        <v>1827</v>
      </c>
      <c r="H586" t="s">
        <v>11</v>
      </c>
    </row>
    <row r="587" spans="1:8" x14ac:dyDescent="0.25">
      <c r="A587" t="s">
        <v>940</v>
      </c>
      <c r="B587" t="s">
        <v>941</v>
      </c>
      <c r="C587">
        <v>356</v>
      </c>
      <c r="D587" t="s">
        <v>10</v>
      </c>
      <c r="E587">
        <v>31</v>
      </c>
      <c r="F587">
        <v>208</v>
      </c>
      <c r="G587">
        <v>1827</v>
      </c>
      <c r="H587" t="s">
        <v>11</v>
      </c>
    </row>
    <row r="588" spans="1:8" x14ac:dyDescent="0.25">
      <c r="A588" t="s">
        <v>942</v>
      </c>
      <c r="B588" t="s">
        <v>943</v>
      </c>
      <c r="C588">
        <v>201</v>
      </c>
      <c r="D588" t="s">
        <v>10</v>
      </c>
      <c r="E588">
        <v>30</v>
      </c>
      <c r="F588">
        <v>199</v>
      </c>
      <c r="G588">
        <v>1827</v>
      </c>
      <c r="H588" t="s">
        <v>11</v>
      </c>
    </row>
    <row r="589" spans="1:8" x14ac:dyDescent="0.25">
      <c r="A589" t="s">
        <v>944</v>
      </c>
      <c r="B589" t="s">
        <v>945</v>
      </c>
      <c r="C589">
        <v>181</v>
      </c>
      <c r="D589" t="s">
        <v>10</v>
      </c>
      <c r="E589">
        <v>28</v>
      </c>
      <c r="F589">
        <v>166</v>
      </c>
      <c r="G589">
        <v>1827</v>
      </c>
      <c r="H589" t="s">
        <v>11</v>
      </c>
    </row>
    <row r="590" spans="1:8" x14ac:dyDescent="0.25">
      <c r="A590" t="s">
        <v>946</v>
      </c>
      <c r="B590" t="s">
        <v>947</v>
      </c>
      <c r="C590">
        <v>308</v>
      </c>
      <c r="D590" t="s">
        <v>10</v>
      </c>
      <c r="E590">
        <v>28</v>
      </c>
      <c r="F590">
        <v>203</v>
      </c>
      <c r="G590">
        <v>1827</v>
      </c>
      <c r="H590" t="s">
        <v>11</v>
      </c>
    </row>
    <row r="591" spans="1:8" x14ac:dyDescent="0.25">
      <c r="A591" t="s">
        <v>948</v>
      </c>
      <c r="B591" t="s">
        <v>949</v>
      </c>
      <c r="C591">
        <v>373</v>
      </c>
      <c r="D591" t="s">
        <v>90</v>
      </c>
      <c r="E591">
        <v>276</v>
      </c>
      <c r="F591">
        <v>373</v>
      </c>
      <c r="G591">
        <v>2331</v>
      </c>
      <c r="H591" t="s">
        <v>91</v>
      </c>
    </row>
    <row r="592" spans="1:8" x14ac:dyDescent="0.25">
      <c r="A592" t="s">
        <v>948</v>
      </c>
      <c r="B592" t="s">
        <v>949</v>
      </c>
      <c r="C592">
        <v>373</v>
      </c>
      <c r="D592" t="s">
        <v>10</v>
      </c>
      <c r="E592">
        <v>28</v>
      </c>
      <c r="F592">
        <v>217</v>
      </c>
      <c r="G592">
        <v>1827</v>
      </c>
      <c r="H592" t="s">
        <v>11</v>
      </c>
    </row>
    <row r="593" spans="1:8" x14ac:dyDescent="0.25">
      <c r="A593" t="s">
        <v>950</v>
      </c>
      <c r="B593" t="s">
        <v>951</v>
      </c>
      <c r="C593">
        <v>226</v>
      </c>
      <c r="D593" t="s">
        <v>10</v>
      </c>
      <c r="E593">
        <v>44</v>
      </c>
      <c r="F593">
        <v>223</v>
      </c>
      <c r="G593">
        <v>1827</v>
      </c>
      <c r="H593" t="s">
        <v>11</v>
      </c>
    </row>
    <row r="594" spans="1:8" x14ac:dyDescent="0.25">
      <c r="A594" t="s">
        <v>952</v>
      </c>
      <c r="B594" t="s">
        <v>953</v>
      </c>
      <c r="C594">
        <v>369</v>
      </c>
      <c r="D594" t="s">
        <v>90</v>
      </c>
      <c r="E594">
        <v>271</v>
      </c>
      <c r="F594">
        <v>369</v>
      </c>
      <c r="G594">
        <v>2331</v>
      </c>
      <c r="H594" t="s">
        <v>91</v>
      </c>
    </row>
    <row r="595" spans="1:8" x14ac:dyDescent="0.25">
      <c r="A595" t="s">
        <v>952</v>
      </c>
      <c r="B595" t="s">
        <v>953</v>
      </c>
      <c r="C595">
        <v>369</v>
      </c>
      <c r="D595" t="s">
        <v>10</v>
      </c>
      <c r="E595">
        <v>37</v>
      </c>
      <c r="F595">
        <v>227</v>
      </c>
      <c r="G595">
        <v>1827</v>
      </c>
      <c r="H595" t="s">
        <v>11</v>
      </c>
    </row>
    <row r="596" spans="1:8" x14ac:dyDescent="0.25">
      <c r="A596" t="s">
        <v>954</v>
      </c>
      <c r="B596" t="s">
        <v>955</v>
      </c>
      <c r="C596">
        <v>446</v>
      </c>
      <c r="D596" t="s">
        <v>10</v>
      </c>
      <c r="E596">
        <v>39</v>
      </c>
      <c r="F596">
        <v>201</v>
      </c>
      <c r="G596">
        <v>1827</v>
      </c>
      <c r="H596" t="s">
        <v>11</v>
      </c>
    </row>
    <row r="597" spans="1:8" x14ac:dyDescent="0.25">
      <c r="A597" t="s">
        <v>954</v>
      </c>
      <c r="B597" t="s">
        <v>955</v>
      </c>
      <c r="C597">
        <v>446</v>
      </c>
      <c r="D597" t="s">
        <v>34</v>
      </c>
      <c r="E597">
        <v>215</v>
      </c>
      <c r="F597">
        <v>291</v>
      </c>
      <c r="G597">
        <v>88510</v>
      </c>
      <c r="H597" t="s">
        <v>35</v>
      </c>
    </row>
    <row r="598" spans="1:8" x14ac:dyDescent="0.25">
      <c r="A598" t="s">
        <v>954</v>
      </c>
      <c r="B598" t="s">
        <v>955</v>
      </c>
      <c r="C598">
        <v>446</v>
      </c>
      <c r="D598" t="s">
        <v>34</v>
      </c>
      <c r="E598">
        <v>310</v>
      </c>
      <c r="F598">
        <v>389</v>
      </c>
      <c r="G598">
        <v>88510</v>
      </c>
      <c r="H598" t="s">
        <v>35</v>
      </c>
    </row>
    <row r="599" spans="1:8" x14ac:dyDescent="0.25">
      <c r="A599" t="s">
        <v>956</v>
      </c>
      <c r="B599" t="s">
        <v>957</v>
      </c>
      <c r="C599">
        <v>450</v>
      </c>
      <c r="D599" t="s">
        <v>10</v>
      </c>
      <c r="E599">
        <v>38</v>
      </c>
      <c r="F599">
        <v>201</v>
      </c>
      <c r="G599">
        <v>1827</v>
      </c>
      <c r="H599" t="s">
        <v>11</v>
      </c>
    </row>
    <row r="600" spans="1:8" x14ac:dyDescent="0.25">
      <c r="A600" t="s">
        <v>956</v>
      </c>
      <c r="B600" t="s">
        <v>957</v>
      </c>
      <c r="C600">
        <v>450</v>
      </c>
      <c r="D600" t="s">
        <v>34</v>
      </c>
      <c r="E600">
        <v>215</v>
      </c>
      <c r="F600">
        <v>293</v>
      </c>
      <c r="G600">
        <v>88510</v>
      </c>
      <c r="H600" t="s">
        <v>35</v>
      </c>
    </row>
    <row r="601" spans="1:8" x14ac:dyDescent="0.25">
      <c r="A601" t="s">
        <v>956</v>
      </c>
      <c r="B601" t="s">
        <v>957</v>
      </c>
      <c r="C601">
        <v>450</v>
      </c>
      <c r="D601" t="s">
        <v>34</v>
      </c>
      <c r="E601">
        <v>311</v>
      </c>
      <c r="F601">
        <v>390</v>
      </c>
      <c r="G601">
        <v>88510</v>
      </c>
      <c r="H601" t="s">
        <v>35</v>
      </c>
    </row>
    <row r="602" spans="1:8" x14ac:dyDescent="0.25">
      <c r="A602" t="s">
        <v>958</v>
      </c>
      <c r="B602" t="s">
        <v>959</v>
      </c>
      <c r="C602">
        <v>359</v>
      </c>
      <c r="D602" t="s">
        <v>10</v>
      </c>
      <c r="E602">
        <v>41</v>
      </c>
      <c r="F602">
        <v>202</v>
      </c>
      <c r="G602">
        <v>1827</v>
      </c>
      <c r="H602" t="s">
        <v>11</v>
      </c>
    </row>
    <row r="603" spans="1:8" x14ac:dyDescent="0.25">
      <c r="A603" t="s">
        <v>958</v>
      </c>
      <c r="B603" t="s">
        <v>959</v>
      </c>
      <c r="C603">
        <v>359</v>
      </c>
      <c r="D603" t="s">
        <v>34</v>
      </c>
      <c r="E603">
        <v>220</v>
      </c>
      <c r="F603">
        <v>298</v>
      </c>
      <c r="G603">
        <v>88510</v>
      </c>
      <c r="H603" t="s">
        <v>35</v>
      </c>
    </row>
    <row r="604" spans="1:8" x14ac:dyDescent="0.25">
      <c r="A604" t="s">
        <v>960</v>
      </c>
      <c r="B604" t="s">
        <v>961</v>
      </c>
      <c r="C604">
        <v>315</v>
      </c>
      <c r="D604" t="s">
        <v>10</v>
      </c>
      <c r="E604">
        <v>32</v>
      </c>
      <c r="F604">
        <v>208</v>
      </c>
      <c r="G604">
        <v>1827</v>
      </c>
      <c r="H604" t="s">
        <v>11</v>
      </c>
    </row>
    <row r="605" spans="1:8" x14ac:dyDescent="0.25">
      <c r="A605" t="s">
        <v>962</v>
      </c>
      <c r="B605" t="s">
        <v>963</v>
      </c>
      <c r="C605">
        <v>201</v>
      </c>
      <c r="D605" t="s">
        <v>10</v>
      </c>
      <c r="E605">
        <v>30</v>
      </c>
      <c r="F605">
        <v>199</v>
      </c>
      <c r="G605">
        <v>1827</v>
      </c>
      <c r="H605" t="s">
        <v>11</v>
      </c>
    </row>
    <row r="606" spans="1:8" x14ac:dyDescent="0.25">
      <c r="A606" t="s">
        <v>964</v>
      </c>
      <c r="B606" t="s">
        <v>965</v>
      </c>
      <c r="C606">
        <v>363</v>
      </c>
      <c r="D606" t="s">
        <v>90</v>
      </c>
      <c r="E606">
        <v>266</v>
      </c>
      <c r="F606">
        <v>362</v>
      </c>
      <c r="G606">
        <v>2331</v>
      </c>
      <c r="H606" t="s">
        <v>91</v>
      </c>
    </row>
    <row r="607" spans="1:8" x14ac:dyDescent="0.25">
      <c r="A607" t="s">
        <v>964</v>
      </c>
      <c r="B607" t="s">
        <v>965</v>
      </c>
      <c r="C607">
        <v>363</v>
      </c>
      <c r="D607" t="s">
        <v>10</v>
      </c>
      <c r="E607">
        <v>51</v>
      </c>
      <c r="F607">
        <v>240</v>
      </c>
      <c r="G607">
        <v>1827</v>
      </c>
      <c r="H607" t="s">
        <v>11</v>
      </c>
    </row>
    <row r="608" spans="1:8" x14ac:dyDescent="0.25">
      <c r="A608" t="s">
        <v>966</v>
      </c>
      <c r="B608" t="s">
        <v>967</v>
      </c>
      <c r="C608">
        <v>536</v>
      </c>
      <c r="D608" t="s">
        <v>10</v>
      </c>
      <c r="E608">
        <v>27</v>
      </c>
      <c r="F608">
        <v>250</v>
      </c>
      <c r="G608">
        <v>1827</v>
      </c>
      <c r="H608" t="s">
        <v>11</v>
      </c>
    </row>
    <row r="609" spans="1:8" x14ac:dyDescent="0.25">
      <c r="A609" t="s">
        <v>968</v>
      </c>
      <c r="B609" t="s">
        <v>969</v>
      </c>
      <c r="C609">
        <v>870</v>
      </c>
      <c r="D609" t="s">
        <v>38</v>
      </c>
      <c r="E609">
        <v>231</v>
      </c>
      <c r="F609">
        <v>256</v>
      </c>
      <c r="G609">
        <v>346</v>
      </c>
      <c r="H609" t="s">
        <v>39</v>
      </c>
    </row>
    <row r="610" spans="1:8" x14ac:dyDescent="0.25">
      <c r="A610" t="s">
        <v>968</v>
      </c>
      <c r="B610" t="s">
        <v>969</v>
      </c>
      <c r="C610">
        <v>870</v>
      </c>
      <c r="D610" t="s">
        <v>38</v>
      </c>
      <c r="E610">
        <v>352</v>
      </c>
      <c r="F610">
        <v>377</v>
      </c>
      <c r="G610">
        <v>346</v>
      </c>
      <c r="H610" t="s">
        <v>39</v>
      </c>
    </row>
    <row r="611" spans="1:8" x14ac:dyDescent="0.25">
      <c r="A611" t="s">
        <v>968</v>
      </c>
      <c r="B611" t="s">
        <v>969</v>
      </c>
      <c r="C611">
        <v>870</v>
      </c>
      <c r="D611" t="s">
        <v>32</v>
      </c>
      <c r="E611">
        <v>481</v>
      </c>
      <c r="F611">
        <v>848</v>
      </c>
      <c r="G611">
        <v>12245</v>
      </c>
      <c r="H611" t="s">
        <v>33</v>
      </c>
    </row>
    <row r="612" spans="1:8" x14ac:dyDescent="0.25">
      <c r="A612" t="s">
        <v>968</v>
      </c>
      <c r="B612" t="s">
        <v>969</v>
      </c>
      <c r="C612">
        <v>870</v>
      </c>
      <c r="D612" t="s">
        <v>10</v>
      </c>
      <c r="E612">
        <v>15</v>
      </c>
      <c r="F612">
        <v>189</v>
      </c>
      <c r="G612">
        <v>1827</v>
      </c>
      <c r="H612" t="s">
        <v>11</v>
      </c>
    </row>
    <row r="613" spans="1:8" x14ac:dyDescent="0.25">
      <c r="A613" t="s">
        <v>970</v>
      </c>
      <c r="B613" t="s">
        <v>971</v>
      </c>
      <c r="C613">
        <v>388</v>
      </c>
      <c r="D613" t="s">
        <v>14</v>
      </c>
      <c r="E613">
        <v>286</v>
      </c>
      <c r="F613">
        <v>382</v>
      </c>
      <c r="G613">
        <v>2466</v>
      </c>
      <c r="H613" t="s">
        <v>15</v>
      </c>
    </row>
    <row r="614" spans="1:8" x14ac:dyDescent="0.25">
      <c r="A614" t="s">
        <v>970</v>
      </c>
      <c r="B614" t="s">
        <v>971</v>
      </c>
      <c r="C614">
        <v>388</v>
      </c>
      <c r="D614" t="s">
        <v>10</v>
      </c>
      <c r="E614">
        <v>19</v>
      </c>
      <c r="F614">
        <v>248</v>
      </c>
      <c r="G614">
        <v>1827</v>
      </c>
      <c r="H614" t="s">
        <v>11</v>
      </c>
    </row>
    <row r="615" spans="1:8" x14ac:dyDescent="0.25">
      <c r="A615" t="s">
        <v>972</v>
      </c>
      <c r="B615" t="s">
        <v>973</v>
      </c>
      <c r="C615">
        <v>248</v>
      </c>
      <c r="D615" t="s">
        <v>10</v>
      </c>
      <c r="E615">
        <v>19</v>
      </c>
      <c r="F615">
        <v>245</v>
      </c>
      <c r="G615">
        <v>1827</v>
      </c>
      <c r="H615" t="s">
        <v>11</v>
      </c>
    </row>
    <row r="616" spans="1:8" x14ac:dyDescent="0.25">
      <c r="A616" t="s">
        <v>974</v>
      </c>
      <c r="B616" t="s">
        <v>975</v>
      </c>
      <c r="C616">
        <v>201</v>
      </c>
      <c r="D616" t="s">
        <v>10</v>
      </c>
      <c r="E616">
        <v>19</v>
      </c>
      <c r="F616">
        <v>198</v>
      </c>
      <c r="G616">
        <v>1827</v>
      </c>
      <c r="H616" t="s">
        <v>11</v>
      </c>
    </row>
    <row r="617" spans="1:8" x14ac:dyDescent="0.25">
      <c r="A617" t="s">
        <v>976</v>
      </c>
      <c r="B617" t="s">
        <v>977</v>
      </c>
      <c r="C617">
        <v>332</v>
      </c>
      <c r="D617" t="s">
        <v>90</v>
      </c>
      <c r="E617">
        <v>235</v>
      </c>
      <c r="F617">
        <v>331</v>
      </c>
      <c r="G617">
        <v>2331</v>
      </c>
      <c r="H617" t="s">
        <v>91</v>
      </c>
    </row>
    <row r="618" spans="1:8" x14ac:dyDescent="0.25">
      <c r="A618" t="s">
        <v>976</v>
      </c>
      <c r="B618" t="s">
        <v>977</v>
      </c>
      <c r="C618">
        <v>332</v>
      </c>
      <c r="D618" t="s">
        <v>10</v>
      </c>
      <c r="E618">
        <v>50</v>
      </c>
      <c r="F618">
        <v>204</v>
      </c>
      <c r="G618">
        <v>1827</v>
      </c>
      <c r="H618" t="s">
        <v>11</v>
      </c>
    </row>
    <row r="619" spans="1:8" x14ac:dyDescent="0.25">
      <c r="A619" t="s">
        <v>978</v>
      </c>
      <c r="B619" t="s">
        <v>979</v>
      </c>
      <c r="C619">
        <v>201</v>
      </c>
      <c r="D619" t="s">
        <v>10</v>
      </c>
      <c r="E619">
        <v>30</v>
      </c>
      <c r="F619">
        <v>199</v>
      </c>
      <c r="G619">
        <v>1827</v>
      </c>
      <c r="H619" t="s">
        <v>11</v>
      </c>
    </row>
    <row r="620" spans="1:8" x14ac:dyDescent="0.25">
      <c r="A620" t="s">
        <v>980</v>
      </c>
      <c r="B620" t="s">
        <v>981</v>
      </c>
      <c r="C620">
        <v>224</v>
      </c>
      <c r="D620" t="s">
        <v>10</v>
      </c>
      <c r="E620">
        <v>39</v>
      </c>
      <c r="F620">
        <v>221</v>
      </c>
      <c r="G620">
        <v>1827</v>
      </c>
      <c r="H620" t="s">
        <v>11</v>
      </c>
    </row>
    <row r="621" spans="1:8" x14ac:dyDescent="0.25">
      <c r="A621" t="s">
        <v>982</v>
      </c>
      <c r="B621" t="s">
        <v>983</v>
      </c>
      <c r="C621">
        <v>359</v>
      </c>
      <c r="D621" t="s">
        <v>90</v>
      </c>
      <c r="E621">
        <v>260</v>
      </c>
      <c r="F621">
        <v>355</v>
      </c>
      <c r="G621">
        <v>2331</v>
      </c>
      <c r="H621" t="s">
        <v>91</v>
      </c>
    </row>
    <row r="622" spans="1:8" x14ac:dyDescent="0.25">
      <c r="A622" t="s">
        <v>982</v>
      </c>
      <c r="B622" t="s">
        <v>983</v>
      </c>
      <c r="C622">
        <v>359</v>
      </c>
      <c r="D622" t="s">
        <v>10</v>
      </c>
      <c r="E622">
        <v>34</v>
      </c>
      <c r="F622">
        <v>224</v>
      </c>
      <c r="G622">
        <v>1827</v>
      </c>
      <c r="H622" t="s">
        <v>11</v>
      </c>
    </row>
    <row r="623" spans="1:8" x14ac:dyDescent="0.25">
      <c r="A623" t="s">
        <v>984</v>
      </c>
      <c r="B623" t="s">
        <v>985</v>
      </c>
      <c r="C623">
        <v>284</v>
      </c>
      <c r="D623" t="s">
        <v>10</v>
      </c>
      <c r="E623">
        <v>31</v>
      </c>
      <c r="F623">
        <v>208</v>
      </c>
      <c r="G623">
        <v>1827</v>
      </c>
      <c r="H623" t="s">
        <v>11</v>
      </c>
    </row>
    <row r="624" spans="1:8" x14ac:dyDescent="0.25">
      <c r="A624" t="s">
        <v>986</v>
      </c>
      <c r="B624" t="s">
        <v>987</v>
      </c>
      <c r="C624">
        <v>379</v>
      </c>
      <c r="D624" t="s">
        <v>10</v>
      </c>
      <c r="E624">
        <v>32</v>
      </c>
      <c r="F624">
        <v>208</v>
      </c>
      <c r="G624">
        <v>1827</v>
      </c>
      <c r="H624" t="s">
        <v>11</v>
      </c>
    </row>
    <row r="625" spans="1:8" x14ac:dyDescent="0.25">
      <c r="A625" t="s">
        <v>988</v>
      </c>
      <c r="B625" t="s">
        <v>989</v>
      </c>
      <c r="C625">
        <v>342</v>
      </c>
      <c r="D625" t="s">
        <v>10</v>
      </c>
      <c r="E625">
        <v>44</v>
      </c>
      <c r="F625">
        <v>220</v>
      </c>
      <c r="G625">
        <v>1827</v>
      </c>
      <c r="H625" t="s">
        <v>11</v>
      </c>
    </row>
    <row r="626" spans="1:8" x14ac:dyDescent="0.25">
      <c r="A626" t="s">
        <v>990</v>
      </c>
      <c r="B626" t="s">
        <v>991</v>
      </c>
      <c r="C626">
        <v>364</v>
      </c>
      <c r="D626" t="s">
        <v>90</v>
      </c>
      <c r="E626">
        <v>267</v>
      </c>
      <c r="F626">
        <v>363</v>
      </c>
      <c r="G626">
        <v>2331</v>
      </c>
      <c r="H626" t="s">
        <v>91</v>
      </c>
    </row>
    <row r="627" spans="1:8" x14ac:dyDescent="0.25">
      <c r="A627" t="s">
        <v>990</v>
      </c>
      <c r="B627" t="s">
        <v>991</v>
      </c>
      <c r="C627">
        <v>364</v>
      </c>
      <c r="D627" t="s">
        <v>10</v>
      </c>
      <c r="E627">
        <v>52</v>
      </c>
      <c r="F627">
        <v>241</v>
      </c>
      <c r="G627">
        <v>1827</v>
      </c>
      <c r="H627" t="s">
        <v>11</v>
      </c>
    </row>
    <row r="628" spans="1:8" x14ac:dyDescent="0.25">
      <c r="A628" t="s">
        <v>992</v>
      </c>
      <c r="B628" t="s">
        <v>993</v>
      </c>
      <c r="C628">
        <v>337</v>
      </c>
      <c r="D628" t="s">
        <v>10</v>
      </c>
      <c r="E628">
        <v>31</v>
      </c>
      <c r="F628">
        <v>208</v>
      </c>
      <c r="G628">
        <v>1827</v>
      </c>
      <c r="H628" t="s">
        <v>11</v>
      </c>
    </row>
    <row r="629" spans="1:8" x14ac:dyDescent="0.25">
      <c r="A629" t="s">
        <v>994</v>
      </c>
      <c r="B629" t="s">
        <v>995</v>
      </c>
      <c r="C629">
        <v>227</v>
      </c>
      <c r="D629" t="s">
        <v>10</v>
      </c>
      <c r="E629">
        <v>42</v>
      </c>
      <c r="F629">
        <v>224</v>
      </c>
      <c r="G629">
        <v>1827</v>
      </c>
      <c r="H629" t="s">
        <v>11</v>
      </c>
    </row>
    <row r="630" spans="1:8" x14ac:dyDescent="0.25">
      <c r="A630" t="s">
        <v>996</v>
      </c>
      <c r="B630" t="s">
        <v>997</v>
      </c>
      <c r="C630">
        <v>323</v>
      </c>
      <c r="D630" t="s">
        <v>10</v>
      </c>
      <c r="E630">
        <v>27</v>
      </c>
      <c r="F630">
        <v>204</v>
      </c>
      <c r="G630">
        <v>1827</v>
      </c>
      <c r="H630" t="s">
        <v>11</v>
      </c>
    </row>
    <row r="631" spans="1:8" x14ac:dyDescent="0.25">
      <c r="A631" t="s">
        <v>998</v>
      </c>
      <c r="B631" t="s">
        <v>999</v>
      </c>
      <c r="C631">
        <v>245</v>
      </c>
      <c r="D631" t="s">
        <v>10</v>
      </c>
      <c r="E631">
        <v>11</v>
      </c>
      <c r="F631">
        <v>180</v>
      </c>
      <c r="G631">
        <v>1827</v>
      </c>
      <c r="H631" t="s">
        <v>11</v>
      </c>
    </row>
    <row r="632" spans="1:8" x14ac:dyDescent="0.25">
      <c r="A632" t="s">
        <v>1000</v>
      </c>
      <c r="B632" t="s">
        <v>1001</v>
      </c>
      <c r="C632">
        <v>329</v>
      </c>
      <c r="D632" t="s">
        <v>10</v>
      </c>
      <c r="E632">
        <v>36</v>
      </c>
      <c r="F632">
        <v>214</v>
      </c>
      <c r="G632">
        <v>1827</v>
      </c>
      <c r="H632" t="s">
        <v>11</v>
      </c>
    </row>
    <row r="633" spans="1:8" x14ac:dyDescent="0.25">
      <c r="A633" t="s">
        <v>1002</v>
      </c>
      <c r="B633" t="s">
        <v>1003</v>
      </c>
      <c r="C633">
        <v>247</v>
      </c>
      <c r="D633" t="s">
        <v>10</v>
      </c>
      <c r="E633">
        <v>29</v>
      </c>
      <c r="F633">
        <v>166</v>
      </c>
      <c r="G633">
        <v>1827</v>
      </c>
      <c r="H633" t="s">
        <v>11</v>
      </c>
    </row>
    <row r="634" spans="1:8" x14ac:dyDescent="0.25">
      <c r="A634" t="s">
        <v>1004</v>
      </c>
      <c r="B634" t="s">
        <v>1005</v>
      </c>
      <c r="C634">
        <v>321</v>
      </c>
      <c r="D634" t="s">
        <v>90</v>
      </c>
      <c r="E634">
        <v>227</v>
      </c>
      <c r="F634">
        <v>320</v>
      </c>
      <c r="G634">
        <v>2331</v>
      </c>
      <c r="H634" t="s">
        <v>91</v>
      </c>
    </row>
    <row r="635" spans="1:8" x14ac:dyDescent="0.25">
      <c r="A635" t="s">
        <v>1004</v>
      </c>
      <c r="B635" t="s">
        <v>1005</v>
      </c>
      <c r="C635">
        <v>321</v>
      </c>
      <c r="D635" t="s">
        <v>10</v>
      </c>
      <c r="E635">
        <v>19</v>
      </c>
      <c r="F635">
        <v>200</v>
      </c>
      <c r="G635">
        <v>1827</v>
      </c>
      <c r="H635" t="s">
        <v>11</v>
      </c>
    </row>
    <row r="636" spans="1:8" x14ac:dyDescent="0.25">
      <c r="A636" t="s">
        <v>1006</v>
      </c>
      <c r="B636" t="s">
        <v>1007</v>
      </c>
      <c r="C636">
        <v>219</v>
      </c>
      <c r="D636" t="s">
        <v>10</v>
      </c>
      <c r="E636">
        <v>37</v>
      </c>
      <c r="F636">
        <v>216</v>
      </c>
      <c r="G636">
        <v>1827</v>
      </c>
      <c r="H636" t="s">
        <v>11</v>
      </c>
    </row>
    <row r="637" spans="1:8" x14ac:dyDescent="0.25">
      <c r="A637" t="s">
        <v>1008</v>
      </c>
      <c r="B637" t="s">
        <v>1009</v>
      </c>
      <c r="C637">
        <v>180</v>
      </c>
      <c r="D637" t="s">
        <v>10</v>
      </c>
      <c r="E637">
        <v>31</v>
      </c>
      <c r="F637">
        <v>168</v>
      </c>
      <c r="G637">
        <v>1827</v>
      </c>
      <c r="H637" t="s">
        <v>11</v>
      </c>
    </row>
    <row r="638" spans="1:8" x14ac:dyDescent="0.25">
      <c r="A638" t="s">
        <v>1010</v>
      </c>
      <c r="B638" t="s">
        <v>1011</v>
      </c>
      <c r="C638">
        <v>353</v>
      </c>
      <c r="D638" t="s">
        <v>90</v>
      </c>
      <c r="E638">
        <v>250</v>
      </c>
      <c r="F638">
        <v>347</v>
      </c>
      <c r="G638">
        <v>2331</v>
      </c>
      <c r="H638" t="s">
        <v>91</v>
      </c>
    </row>
    <row r="639" spans="1:8" x14ac:dyDescent="0.25">
      <c r="A639" t="s">
        <v>1010</v>
      </c>
      <c r="B639" t="s">
        <v>1011</v>
      </c>
      <c r="C639">
        <v>353</v>
      </c>
      <c r="D639" t="s">
        <v>10</v>
      </c>
      <c r="E639">
        <v>27</v>
      </c>
      <c r="F639">
        <v>217</v>
      </c>
      <c r="G639">
        <v>1827</v>
      </c>
      <c r="H639" t="s">
        <v>11</v>
      </c>
    </row>
    <row r="640" spans="1:8" x14ac:dyDescent="0.25">
      <c r="A640" t="s">
        <v>1012</v>
      </c>
      <c r="B640" t="s">
        <v>1013</v>
      </c>
      <c r="C640">
        <v>315</v>
      </c>
      <c r="D640" t="s">
        <v>10</v>
      </c>
      <c r="E640">
        <v>32</v>
      </c>
      <c r="F640">
        <v>208</v>
      </c>
      <c r="G640">
        <v>1827</v>
      </c>
      <c r="H640" t="s">
        <v>11</v>
      </c>
    </row>
    <row r="641" spans="1:8" x14ac:dyDescent="0.25">
      <c r="A641" t="s">
        <v>1014</v>
      </c>
      <c r="B641" t="s">
        <v>1015</v>
      </c>
      <c r="C641">
        <v>223</v>
      </c>
      <c r="D641" t="s">
        <v>10</v>
      </c>
      <c r="E641">
        <v>38</v>
      </c>
      <c r="F641">
        <v>220</v>
      </c>
      <c r="G641">
        <v>1827</v>
      </c>
      <c r="H641" t="s">
        <v>11</v>
      </c>
    </row>
    <row r="642" spans="1:8" x14ac:dyDescent="0.25">
      <c r="A642" t="s">
        <v>1016</v>
      </c>
      <c r="B642" t="s">
        <v>1017</v>
      </c>
      <c r="C642">
        <v>246</v>
      </c>
      <c r="D642" t="s">
        <v>10</v>
      </c>
      <c r="E642">
        <v>31</v>
      </c>
      <c r="F642">
        <v>169</v>
      </c>
      <c r="G642">
        <v>1827</v>
      </c>
      <c r="H642" t="s">
        <v>11</v>
      </c>
    </row>
    <row r="643" spans="1:8" x14ac:dyDescent="0.25">
      <c r="A643" t="s">
        <v>1018</v>
      </c>
      <c r="B643" t="s">
        <v>1019</v>
      </c>
      <c r="C643">
        <v>221</v>
      </c>
      <c r="D643" t="s">
        <v>10</v>
      </c>
      <c r="E643">
        <v>37</v>
      </c>
      <c r="F643">
        <v>218</v>
      </c>
      <c r="G643">
        <v>1827</v>
      </c>
      <c r="H643" t="s">
        <v>11</v>
      </c>
    </row>
    <row r="644" spans="1:8" x14ac:dyDescent="0.25">
      <c r="A644" t="s">
        <v>1020</v>
      </c>
      <c r="B644" t="s">
        <v>1021</v>
      </c>
      <c r="C644">
        <v>197</v>
      </c>
      <c r="D644" t="s">
        <v>10</v>
      </c>
      <c r="E644">
        <v>12</v>
      </c>
      <c r="F644">
        <v>194</v>
      </c>
      <c r="G644">
        <v>1827</v>
      </c>
      <c r="H644" t="s">
        <v>11</v>
      </c>
    </row>
    <row r="645" spans="1:8" x14ac:dyDescent="0.25">
      <c r="A645" t="s">
        <v>1022</v>
      </c>
      <c r="B645" t="s">
        <v>1023</v>
      </c>
      <c r="C645">
        <v>171</v>
      </c>
      <c r="D645" t="s">
        <v>10</v>
      </c>
      <c r="E645">
        <v>32</v>
      </c>
      <c r="F645">
        <v>168</v>
      </c>
      <c r="G645">
        <v>1827</v>
      </c>
      <c r="H645" t="s">
        <v>11</v>
      </c>
    </row>
    <row r="646" spans="1:8" x14ac:dyDescent="0.25">
      <c r="A646" t="s">
        <v>1024</v>
      </c>
      <c r="B646" t="s">
        <v>1025</v>
      </c>
      <c r="C646">
        <v>332</v>
      </c>
      <c r="D646" t="s">
        <v>90</v>
      </c>
      <c r="E646">
        <v>238</v>
      </c>
      <c r="F646">
        <v>331</v>
      </c>
      <c r="G646">
        <v>2331</v>
      </c>
      <c r="H646" t="s">
        <v>91</v>
      </c>
    </row>
    <row r="647" spans="1:8" x14ac:dyDescent="0.25">
      <c r="A647" t="s">
        <v>1024</v>
      </c>
      <c r="B647" t="s">
        <v>1025</v>
      </c>
      <c r="C647">
        <v>332</v>
      </c>
      <c r="D647" t="s">
        <v>10</v>
      </c>
      <c r="E647">
        <v>19</v>
      </c>
      <c r="F647">
        <v>200</v>
      </c>
      <c r="G647">
        <v>1827</v>
      </c>
      <c r="H647" t="s">
        <v>11</v>
      </c>
    </row>
    <row r="648" spans="1:8" x14ac:dyDescent="0.25">
      <c r="A648" t="s">
        <v>1026</v>
      </c>
      <c r="B648" t="s">
        <v>1027</v>
      </c>
      <c r="C648">
        <v>430</v>
      </c>
      <c r="D648" t="s">
        <v>90</v>
      </c>
      <c r="E648">
        <v>327</v>
      </c>
      <c r="F648">
        <v>427</v>
      </c>
      <c r="G648">
        <v>2331</v>
      </c>
      <c r="H648" t="s">
        <v>91</v>
      </c>
    </row>
    <row r="649" spans="1:8" x14ac:dyDescent="0.25">
      <c r="A649" t="s">
        <v>1026</v>
      </c>
      <c r="B649" t="s">
        <v>1027</v>
      </c>
      <c r="C649">
        <v>430</v>
      </c>
      <c r="D649" t="s">
        <v>10</v>
      </c>
      <c r="E649">
        <v>32</v>
      </c>
      <c r="F649">
        <v>215</v>
      </c>
      <c r="G649">
        <v>1827</v>
      </c>
      <c r="H649" t="s">
        <v>11</v>
      </c>
    </row>
    <row r="650" spans="1:8" x14ac:dyDescent="0.25">
      <c r="A650" t="s">
        <v>1026</v>
      </c>
      <c r="B650" t="s">
        <v>1027</v>
      </c>
      <c r="C650">
        <v>430</v>
      </c>
      <c r="D650" t="s">
        <v>34</v>
      </c>
      <c r="E650">
        <v>230</v>
      </c>
      <c r="F650">
        <v>309</v>
      </c>
      <c r="G650">
        <v>88510</v>
      </c>
      <c r="H650" t="s">
        <v>35</v>
      </c>
    </row>
    <row r="651" spans="1:8" x14ac:dyDescent="0.25">
      <c r="A651" t="s">
        <v>1028</v>
      </c>
      <c r="B651" t="s">
        <v>1029</v>
      </c>
      <c r="C651">
        <v>295</v>
      </c>
      <c r="D651" t="s">
        <v>10</v>
      </c>
      <c r="E651">
        <v>34</v>
      </c>
      <c r="F651">
        <v>211</v>
      </c>
      <c r="G651">
        <v>1827</v>
      </c>
      <c r="H651" t="s">
        <v>11</v>
      </c>
    </row>
    <row r="652" spans="1:8" x14ac:dyDescent="0.25">
      <c r="A652" t="s">
        <v>1030</v>
      </c>
      <c r="B652" t="s">
        <v>1031</v>
      </c>
      <c r="C652">
        <v>197</v>
      </c>
      <c r="D652" t="s">
        <v>10</v>
      </c>
      <c r="E652">
        <v>29</v>
      </c>
      <c r="F652">
        <v>195</v>
      </c>
      <c r="G652">
        <v>1827</v>
      </c>
      <c r="H652" t="s">
        <v>11</v>
      </c>
    </row>
    <row r="653" spans="1:8" x14ac:dyDescent="0.25">
      <c r="A653" t="s">
        <v>1032</v>
      </c>
      <c r="B653" t="s">
        <v>1033</v>
      </c>
      <c r="C653">
        <v>489</v>
      </c>
      <c r="D653" t="s">
        <v>10</v>
      </c>
      <c r="E653">
        <v>284</v>
      </c>
      <c r="F653">
        <v>465</v>
      </c>
      <c r="G653">
        <v>1827</v>
      </c>
      <c r="H653" t="s">
        <v>11</v>
      </c>
    </row>
    <row r="654" spans="1:8" x14ac:dyDescent="0.25">
      <c r="A654" t="s">
        <v>1034</v>
      </c>
      <c r="B654" t="s">
        <v>1035</v>
      </c>
      <c r="C654">
        <v>198</v>
      </c>
      <c r="D654" t="s">
        <v>10</v>
      </c>
      <c r="E654">
        <v>20</v>
      </c>
      <c r="F654">
        <v>194</v>
      </c>
      <c r="G654">
        <v>1827</v>
      </c>
      <c r="H654" t="s">
        <v>11</v>
      </c>
    </row>
    <row r="655" spans="1:8" x14ac:dyDescent="0.25">
      <c r="A655" t="s">
        <v>1036</v>
      </c>
      <c r="B655" t="s">
        <v>1037</v>
      </c>
      <c r="C655">
        <v>682</v>
      </c>
      <c r="D655" t="s">
        <v>10</v>
      </c>
      <c r="E655">
        <v>363</v>
      </c>
      <c r="F655">
        <v>575</v>
      </c>
      <c r="G655">
        <v>1827</v>
      </c>
      <c r="H655" t="s">
        <v>11</v>
      </c>
    </row>
    <row r="656" spans="1:8" x14ac:dyDescent="0.25">
      <c r="A656" t="s">
        <v>1036</v>
      </c>
      <c r="B656" t="s">
        <v>1037</v>
      </c>
      <c r="C656">
        <v>682</v>
      </c>
      <c r="D656" t="s">
        <v>1038</v>
      </c>
      <c r="E656">
        <v>2</v>
      </c>
      <c r="F656">
        <v>111</v>
      </c>
      <c r="G656">
        <v>226</v>
      </c>
      <c r="H656" t="s">
        <v>1039</v>
      </c>
    </row>
    <row r="657" spans="1:8" x14ac:dyDescent="0.25">
      <c r="A657" t="s">
        <v>1040</v>
      </c>
      <c r="B657" t="s">
        <v>1041</v>
      </c>
      <c r="C657">
        <v>1164</v>
      </c>
      <c r="D657" t="s">
        <v>46</v>
      </c>
      <c r="E657">
        <v>506</v>
      </c>
      <c r="F657">
        <v>594</v>
      </c>
      <c r="G657">
        <v>2235</v>
      </c>
      <c r="H657" t="s">
        <v>47</v>
      </c>
    </row>
    <row r="658" spans="1:8" x14ac:dyDescent="0.25">
      <c r="A658" t="s">
        <v>1040</v>
      </c>
      <c r="B658" t="s">
        <v>1041</v>
      </c>
      <c r="C658">
        <v>1164</v>
      </c>
      <c r="D658" t="s">
        <v>46</v>
      </c>
      <c r="E658">
        <v>677</v>
      </c>
      <c r="F658">
        <v>798</v>
      </c>
      <c r="G658">
        <v>2235</v>
      </c>
      <c r="H658" t="s">
        <v>47</v>
      </c>
    </row>
    <row r="659" spans="1:8" x14ac:dyDescent="0.25">
      <c r="A659" t="s">
        <v>1040</v>
      </c>
      <c r="B659" t="s">
        <v>1041</v>
      </c>
      <c r="C659">
        <v>1164</v>
      </c>
      <c r="D659" t="s">
        <v>10</v>
      </c>
      <c r="E659">
        <v>29</v>
      </c>
      <c r="F659">
        <v>152</v>
      </c>
      <c r="G659">
        <v>1827</v>
      </c>
      <c r="H659" t="s">
        <v>11</v>
      </c>
    </row>
    <row r="660" spans="1:8" x14ac:dyDescent="0.25">
      <c r="A660" t="s">
        <v>1042</v>
      </c>
      <c r="B660" t="s">
        <v>1043</v>
      </c>
      <c r="C660">
        <v>309</v>
      </c>
      <c r="D660" t="s">
        <v>10</v>
      </c>
      <c r="E660">
        <v>17</v>
      </c>
      <c r="F660">
        <v>183</v>
      </c>
      <c r="G660">
        <v>1827</v>
      </c>
      <c r="H660" t="s">
        <v>11</v>
      </c>
    </row>
    <row r="661" spans="1:8" x14ac:dyDescent="0.25">
      <c r="A661" t="s">
        <v>1044</v>
      </c>
      <c r="B661" t="s">
        <v>1045</v>
      </c>
      <c r="C661">
        <v>483</v>
      </c>
      <c r="D661" t="s">
        <v>10</v>
      </c>
      <c r="E661">
        <v>31</v>
      </c>
      <c r="F661">
        <v>204</v>
      </c>
      <c r="G661">
        <v>1827</v>
      </c>
      <c r="H661" t="s">
        <v>11</v>
      </c>
    </row>
    <row r="662" spans="1:8" x14ac:dyDescent="0.25">
      <c r="A662" t="s">
        <v>1046</v>
      </c>
      <c r="B662" t="s">
        <v>1047</v>
      </c>
      <c r="C662">
        <v>299</v>
      </c>
      <c r="D662" t="s">
        <v>10</v>
      </c>
      <c r="E662">
        <v>20</v>
      </c>
      <c r="F662">
        <v>189</v>
      </c>
      <c r="G662">
        <v>1827</v>
      </c>
      <c r="H662" t="s">
        <v>11</v>
      </c>
    </row>
    <row r="663" spans="1:8" x14ac:dyDescent="0.25">
      <c r="A663" t="s">
        <v>1048</v>
      </c>
      <c r="B663" t="s">
        <v>1049</v>
      </c>
      <c r="C663">
        <v>349</v>
      </c>
      <c r="D663" t="s">
        <v>10</v>
      </c>
      <c r="E663">
        <v>31</v>
      </c>
      <c r="F663">
        <v>208</v>
      </c>
      <c r="G663">
        <v>1827</v>
      </c>
      <c r="H663" t="s">
        <v>11</v>
      </c>
    </row>
    <row r="664" spans="1:8" x14ac:dyDescent="0.25">
      <c r="A664" t="s">
        <v>1050</v>
      </c>
      <c r="B664" t="s">
        <v>1051</v>
      </c>
      <c r="C664">
        <v>199</v>
      </c>
      <c r="D664" t="s">
        <v>10</v>
      </c>
      <c r="E664">
        <v>30</v>
      </c>
      <c r="F664">
        <v>197</v>
      </c>
      <c r="G664">
        <v>1827</v>
      </c>
      <c r="H664" t="s">
        <v>11</v>
      </c>
    </row>
    <row r="665" spans="1:8" x14ac:dyDescent="0.25">
      <c r="A665" t="s">
        <v>1052</v>
      </c>
      <c r="B665" t="s">
        <v>1053</v>
      </c>
      <c r="C665">
        <v>318</v>
      </c>
      <c r="D665" t="s">
        <v>10</v>
      </c>
      <c r="E665">
        <v>33</v>
      </c>
      <c r="F665">
        <v>210</v>
      </c>
      <c r="G665">
        <v>1827</v>
      </c>
      <c r="H665" t="s">
        <v>11</v>
      </c>
    </row>
    <row r="666" spans="1:8" x14ac:dyDescent="0.25">
      <c r="A666" t="s">
        <v>1054</v>
      </c>
      <c r="B666" t="s">
        <v>1055</v>
      </c>
      <c r="C666">
        <v>201</v>
      </c>
      <c r="D666" t="s">
        <v>10</v>
      </c>
      <c r="E666">
        <v>30</v>
      </c>
      <c r="F666">
        <v>199</v>
      </c>
      <c r="G666">
        <v>1827</v>
      </c>
      <c r="H666" t="s">
        <v>11</v>
      </c>
    </row>
    <row r="667" spans="1:8" x14ac:dyDescent="0.25">
      <c r="A667" t="s">
        <v>1056</v>
      </c>
      <c r="B667" t="s">
        <v>1057</v>
      </c>
      <c r="C667">
        <v>197</v>
      </c>
      <c r="D667" t="s">
        <v>10</v>
      </c>
      <c r="E667">
        <v>29</v>
      </c>
      <c r="F667">
        <v>195</v>
      </c>
      <c r="G667">
        <v>1827</v>
      </c>
      <c r="H667" t="s">
        <v>11</v>
      </c>
    </row>
    <row r="668" spans="1:8" x14ac:dyDescent="0.25">
      <c r="A668" t="s">
        <v>1058</v>
      </c>
      <c r="B668" t="s">
        <v>1059</v>
      </c>
      <c r="C668">
        <v>201</v>
      </c>
      <c r="D668" t="s">
        <v>10</v>
      </c>
      <c r="E668">
        <v>30</v>
      </c>
      <c r="F668">
        <v>199</v>
      </c>
      <c r="G668">
        <v>1827</v>
      </c>
      <c r="H668" t="s">
        <v>11</v>
      </c>
    </row>
    <row r="669" spans="1:8" x14ac:dyDescent="0.25">
      <c r="A669" t="s">
        <v>1060</v>
      </c>
      <c r="B669" t="s">
        <v>1061</v>
      </c>
      <c r="C669">
        <v>214</v>
      </c>
      <c r="D669" t="s">
        <v>10</v>
      </c>
      <c r="E669">
        <v>43</v>
      </c>
      <c r="F669">
        <v>212</v>
      </c>
      <c r="G669">
        <v>1827</v>
      </c>
      <c r="H669" t="s">
        <v>11</v>
      </c>
    </row>
    <row r="670" spans="1:8" x14ac:dyDescent="0.25">
      <c r="A670" t="s">
        <v>1062</v>
      </c>
      <c r="B670" t="s">
        <v>1063</v>
      </c>
      <c r="C670">
        <v>390</v>
      </c>
      <c r="D670" t="s">
        <v>90</v>
      </c>
      <c r="E670">
        <v>320</v>
      </c>
      <c r="F670">
        <v>390</v>
      </c>
      <c r="G670">
        <v>2331</v>
      </c>
      <c r="H670" t="s">
        <v>91</v>
      </c>
    </row>
    <row r="671" spans="1:8" x14ac:dyDescent="0.25">
      <c r="A671" t="s">
        <v>1062</v>
      </c>
      <c r="B671" t="s">
        <v>1063</v>
      </c>
      <c r="C671">
        <v>390</v>
      </c>
      <c r="D671" t="s">
        <v>10</v>
      </c>
      <c r="E671">
        <v>29</v>
      </c>
      <c r="F671">
        <v>212</v>
      </c>
      <c r="G671">
        <v>1827</v>
      </c>
      <c r="H671" t="s">
        <v>11</v>
      </c>
    </row>
    <row r="672" spans="1:8" x14ac:dyDescent="0.25">
      <c r="A672" t="s">
        <v>1062</v>
      </c>
      <c r="B672" t="s">
        <v>1063</v>
      </c>
      <c r="C672">
        <v>390</v>
      </c>
      <c r="D672" t="s">
        <v>34</v>
      </c>
      <c r="E672">
        <v>227</v>
      </c>
      <c r="F672">
        <v>303</v>
      </c>
      <c r="G672">
        <v>88510</v>
      </c>
      <c r="H672" t="s">
        <v>35</v>
      </c>
    </row>
    <row r="673" spans="1:8" x14ac:dyDescent="0.25">
      <c r="A673" t="s">
        <v>1064</v>
      </c>
      <c r="B673" t="s">
        <v>1065</v>
      </c>
      <c r="C673">
        <v>171</v>
      </c>
      <c r="D673" t="s">
        <v>10</v>
      </c>
      <c r="E673">
        <v>32</v>
      </c>
      <c r="F673">
        <v>168</v>
      </c>
      <c r="G673">
        <v>1827</v>
      </c>
      <c r="H673" t="s">
        <v>11</v>
      </c>
    </row>
    <row r="674" spans="1:8" x14ac:dyDescent="0.25">
      <c r="A674" t="s">
        <v>1066</v>
      </c>
      <c r="B674" t="s">
        <v>1067</v>
      </c>
      <c r="C674">
        <v>359</v>
      </c>
      <c r="D674" t="s">
        <v>90</v>
      </c>
      <c r="E674">
        <v>262</v>
      </c>
      <c r="F674">
        <v>358</v>
      </c>
      <c r="G674">
        <v>2331</v>
      </c>
      <c r="H674" t="s">
        <v>91</v>
      </c>
    </row>
    <row r="675" spans="1:8" x14ac:dyDescent="0.25">
      <c r="A675" t="s">
        <v>1066</v>
      </c>
      <c r="B675" t="s">
        <v>1067</v>
      </c>
      <c r="C675">
        <v>359</v>
      </c>
      <c r="D675" t="s">
        <v>10</v>
      </c>
      <c r="E675">
        <v>18</v>
      </c>
      <c r="F675">
        <v>207</v>
      </c>
      <c r="G675">
        <v>1827</v>
      </c>
      <c r="H675" t="s">
        <v>11</v>
      </c>
    </row>
    <row r="676" spans="1:8" x14ac:dyDescent="0.25">
      <c r="A676" t="s">
        <v>1068</v>
      </c>
      <c r="B676" t="s">
        <v>1069</v>
      </c>
      <c r="C676">
        <v>223</v>
      </c>
      <c r="D676" t="s">
        <v>10</v>
      </c>
      <c r="E676">
        <v>38</v>
      </c>
      <c r="F676">
        <v>220</v>
      </c>
      <c r="G676">
        <v>1827</v>
      </c>
      <c r="H676" t="s">
        <v>11</v>
      </c>
    </row>
    <row r="677" spans="1:8" x14ac:dyDescent="0.25">
      <c r="A677" t="s">
        <v>1070</v>
      </c>
      <c r="B677" t="s">
        <v>1071</v>
      </c>
      <c r="C677">
        <v>220</v>
      </c>
      <c r="D677" t="s">
        <v>10</v>
      </c>
      <c r="E677">
        <v>37</v>
      </c>
      <c r="F677">
        <v>217</v>
      </c>
      <c r="G677">
        <v>1827</v>
      </c>
      <c r="H677" t="s">
        <v>11</v>
      </c>
    </row>
    <row r="678" spans="1:8" x14ac:dyDescent="0.25">
      <c r="A678" t="s">
        <v>1072</v>
      </c>
      <c r="B678" t="s">
        <v>1073</v>
      </c>
      <c r="C678">
        <v>344</v>
      </c>
      <c r="D678" t="s">
        <v>10</v>
      </c>
      <c r="E678">
        <v>29</v>
      </c>
      <c r="F678">
        <v>205</v>
      </c>
      <c r="G678">
        <v>1827</v>
      </c>
      <c r="H678" t="s">
        <v>11</v>
      </c>
    </row>
    <row r="679" spans="1:8" x14ac:dyDescent="0.25">
      <c r="A679" t="s">
        <v>1074</v>
      </c>
      <c r="B679" t="s">
        <v>1075</v>
      </c>
      <c r="C679">
        <v>304</v>
      </c>
      <c r="D679" t="s">
        <v>10</v>
      </c>
      <c r="E679">
        <v>1</v>
      </c>
      <c r="F679">
        <v>188</v>
      </c>
      <c r="G679">
        <v>1827</v>
      </c>
      <c r="H679" t="s">
        <v>11</v>
      </c>
    </row>
    <row r="680" spans="1:8" x14ac:dyDescent="0.25">
      <c r="A680" t="s">
        <v>1076</v>
      </c>
      <c r="B680" t="s">
        <v>1077</v>
      </c>
      <c r="C680">
        <v>439</v>
      </c>
      <c r="D680" t="s">
        <v>10</v>
      </c>
      <c r="E680">
        <v>32</v>
      </c>
      <c r="F680">
        <v>212</v>
      </c>
      <c r="G680">
        <v>1827</v>
      </c>
      <c r="H680" t="s">
        <v>11</v>
      </c>
    </row>
    <row r="681" spans="1:8" x14ac:dyDescent="0.25">
      <c r="A681" t="s">
        <v>1078</v>
      </c>
      <c r="B681" t="s">
        <v>1079</v>
      </c>
      <c r="C681">
        <v>182</v>
      </c>
      <c r="D681" t="s">
        <v>10</v>
      </c>
      <c r="E681">
        <v>41</v>
      </c>
      <c r="F681">
        <v>178</v>
      </c>
      <c r="G681">
        <v>1827</v>
      </c>
      <c r="H681" t="s">
        <v>11</v>
      </c>
    </row>
    <row r="682" spans="1:8" x14ac:dyDescent="0.25">
      <c r="A682" t="s">
        <v>1080</v>
      </c>
      <c r="B682" t="s">
        <v>1081</v>
      </c>
      <c r="C682">
        <v>217</v>
      </c>
      <c r="D682" t="s">
        <v>10</v>
      </c>
      <c r="E682">
        <v>44</v>
      </c>
      <c r="F682">
        <v>215</v>
      </c>
      <c r="G682">
        <v>1827</v>
      </c>
      <c r="H682" t="s">
        <v>11</v>
      </c>
    </row>
    <row r="683" spans="1:8" x14ac:dyDescent="0.25">
      <c r="A683" t="s">
        <v>1082</v>
      </c>
      <c r="B683" t="s">
        <v>1083</v>
      </c>
      <c r="C683">
        <v>341</v>
      </c>
      <c r="D683" t="s">
        <v>10</v>
      </c>
      <c r="E683">
        <v>32</v>
      </c>
      <c r="F683">
        <v>208</v>
      </c>
      <c r="G683">
        <v>1827</v>
      </c>
      <c r="H683" t="s">
        <v>11</v>
      </c>
    </row>
    <row r="684" spans="1:8" x14ac:dyDescent="0.25">
      <c r="A684" t="s">
        <v>1084</v>
      </c>
      <c r="B684" t="s">
        <v>1085</v>
      </c>
      <c r="C684">
        <v>357</v>
      </c>
      <c r="D684" t="s">
        <v>10</v>
      </c>
      <c r="E684">
        <v>32</v>
      </c>
      <c r="F684">
        <v>209</v>
      </c>
      <c r="G684">
        <v>1827</v>
      </c>
      <c r="H684" t="s">
        <v>11</v>
      </c>
    </row>
    <row r="685" spans="1:8" x14ac:dyDescent="0.25">
      <c r="A685" t="s">
        <v>1086</v>
      </c>
      <c r="B685" t="s">
        <v>1087</v>
      </c>
      <c r="C685">
        <v>352</v>
      </c>
      <c r="D685" t="s">
        <v>10</v>
      </c>
      <c r="E685">
        <v>34</v>
      </c>
      <c r="F685">
        <v>211</v>
      </c>
      <c r="G685">
        <v>1827</v>
      </c>
      <c r="H685" t="s">
        <v>11</v>
      </c>
    </row>
    <row r="686" spans="1:8" x14ac:dyDescent="0.25">
      <c r="A686" t="s">
        <v>1088</v>
      </c>
      <c r="B686" t="s">
        <v>1089</v>
      </c>
      <c r="C686">
        <v>201</v>
      </c>
      <c r="D686" t="s">
        <v>10</v>
      </c>
      <c r="E686">
        <v>30</v>
      </c>
      <c r="F686">
        <v>199</v>
      </c>
      <c r="G686">
        <v>1827</v>
      </c>
      <c r="H686" t="s">
        <v>11</v>
      </c>
    </row>
    <row r="687" spans="1:8" x14ac:dyDescent="0.25">
      <c r="A687" t="s">
        <v>1090</v>
      </c>
      <c r="B687" t="s">
        <v>1091</v>
      </c>
      <c r="C687">
        <v>336</v>
      </c>
      <c r="D687" t="s">
        <v>90</v>
      </c>
      <c r="E687">
        <v>239</v>
      </c>
      <c r="F687">
        <v>335</v>
      </c>
      <c r="G687">
        <v>2331</v>
      </c>
      <c r="H687" t="s">
        <v>91</v>
      </c>
    </row>
    <row r="688" spans="1:8" x14ac:dyDescent="0.25">
      <c r="A688" t="s">
        <v>1090</v>
      </c>
      <c r="B688" t="s">
        <v>1091</v>
      </c>
      <c r="C688">
        <v>336</v>
      </c>
      <c r="D688" t="s">
        <v>10</v>
      </c>
      <c r="E688">
        <v>23</v>
      </c>
      <c r="F688">
        <v>212</v>
      </c>
      <c r="G688">
        <v>1827</v>
      </c>
      <c r="H688" t="s">
        <v>11</v>
      </c>
    </row>
    <row r="689" spans="1:8" x14ac:dyDescent="0.25">
      <c r="A689" t="s">
        <v>1092</v>
      </c>
      <c r="B689" t="s">
        <v>1093</v>
      </c>
      <c r="C689">
        <v>221</v>
      </c>
      <c r="D689" t="s">
        <v>10</v>
      </c>
      <c r="E689">
        <v>37</v>
      </c>
      <c r="F689">
        <v>218</v>
      </c>
      <c r="G689">
        <v>1827</v>
      </c>
      <c r="H689" t="s">
        <v>11</v>
      </c>
    </row>
    <row r="690" spans="1:8" x14ac:dyDescent="0.25">
      <c r="A690" t="s">
        <v>1094</v>
      </c>
      <c r="B690" t="s">
        <v>1095</v>
      </c>
      <c r="C690">
        <v>201</v>
      </c>
      <c r="D690" t="s">
        <v>10</v>
      </c>
      <c r="E690">
        <v>30</v>
      </c>
      <c r="F690">
        <v>199</v>
      </c>
      <c r="G690">
        <v>1827</v>
      </c>
      <c r="H690" t="s">
        <v>11</v>
      </c>
    </row>
    <row r="691" spans="1:8" x14ac:dyDescent="0.25">
      <c r="A691" t="s">
        <v>1096</v>
      </c>
      <c r="B691" t="s">
        <v>1097</v>
      </c>
      <c r="C691">
        <v>174</v>
      </c>
      <c r="D691" t="s">
        <v>10</v>
      </c>
      <c r="E691">
        <v>32</v>
      </c>
      <c r="F691">
        <v>169</v>
      </c>
      <c r="G691">
        <v>1827</v>
      </c>
      <c r="H691" t="s">
        <v>11</v>
      </c>
    </row>
    <row r="692" spans="1:8" x14ac:dyDescent="0.25">
      <c r="A692" t="s">
        <v>1098</v>
      </c>
      <c r="B692" t="s">
        <v>1099</v>
      </c>
      <c r="C692">
        <v>357</v>
      </c>
      <c r="D692" t="s">
        <v>90</v>
      </c>
      <c r="E692">
        <v>261</v>
      </c>
      <c r="F692">
        <v>355</v>
      </c>
      <c r="G692">
        <v>2331</v>
      </c>
      <c r="H692" t="s">
        <v>91</v>
      </c>
    </row>
    <row r="693" spans="1:8" x14ac:dyDescent="0.25">
      <c r="A693" t="s">
        <v>1098</v>
      </c>
      <c r="B693" t="s">
        <v>1099</v>
      </c>
      <c r="C693">
        <v>357</v>
      </c>
      <c r="D693" t="s">
        <v>10</v>
      </c>
      <c r="E693">
        <v>34</v>
      </c>
      <c r="F693">
        <v>220</v>
      </c>
      <c r="G693">
        <v>1827</v>
      </c>
      <c r="H693" t="s">
        <v>11</v>
      </c>
    </row>
    <row r="694" spans="1:8" x14ac:dyDescent="0.25">
      <c r="A694" t="s">
        <v>1100</v>
      </c>
      <c r="B694" t="s">
        <v>1101</v>
      </c>
      <c r="C694">
        <v>120</v>
      </c>
      <c r="D694" t="s">
        <v>10</v>
      </c>
      <c r="E694">
        <v>1</v>
      </c>
      <c r="F694">
        <v>120</v>
      </c>
      <c r="G694">
        <v>1827</v>
      </c>
      <c r="H694" t="s">
        <v>11</v>
      </c>
    </row>
    <row r="695" spans="1:8" x14ac:dyDescent="0.25">
      <c r="A695" t="s">
        <v>1102</v>
      </c>
      <c r="B695" t="s">
        <v>1103</v>
      </c>
      <c r="C695">
        <v>171</v>
      </c>
      <c r="D695" t="s">
        <v>10</v>
      </c>
      <c r="E695">
        <v>31</v>
      </c>
      <c r="F695">
        <v>168</v>
      </c>
      <c r="G695">
        <v>1827</v>
      </c>
      <c r="H695" t="s">
        <v>11</v>
      </c>
    </row>
    <row r="696" spans="1:8" x14ac:dyDescent="0.25">
      <c r="A696" t="s">
        <v>1104</v>
      </c>
      <c r="B696" t="s">
        <v>1105</v>
      </c>
      <c r="C696">
        <v>148</v>
      </c>
      <c r="D696" t="s">
        <v>10</v>
      </c>
      <c r="E696">
        <v>31</v>
      </c>
      <c r="F696">
        <v>141</v>
      </c>
      <c r="G696">
        <v>1827</v>
      </c>
      <c r="H696" t="s">
        <v>11</v>
      </c>
    </row>
    <row r="697" spans="1:8" x14ac:dyDescent="0.25">
      <c r="A697" t="s">
        <v>1106</v>
      </c>
      <c r="B697" t="s">
        <v>1107</v>
      </c>
      <c r="C697">
        <v>198</v>
      </c>
      <c r="D697" t="s">
        <v>10</v>
      </c>
      <c r="E697">
        <v>27</v>
      </c>
      <c r="F697">
        <v>194</v>
      </c>
      <c r="G697">
        <v>1827</v>
      </c>
      <c r="H697" t="s">
        <v>11</v>
      </c>
    </row>
    <row r="698" spans="1:8" x14ac:dyDescent="0.25">
      <c r="A698" t="s">
        <v>1108</v>
      </c>
      <c r="B698" t="s">
        <v>1109</v>
      </c>
      <c r="C698">
        <v>489</v>
      </c>
      <c r="D698" t="s">
        <v>10</v>
      </c>
      <c r="E698">
        <v>29</v>
      </c>
      <c r="F698">
        <v>194</v>
      </c>
      <c r="G698">
        <v>1827</v>
      </c>
      <c r="H698" t="s">
        <v>11</v>
      </c>
    </row>
    <row r="699" spans="1:8" x14ac:dyDescent="0.25">
      <c r="A699" t="s">
        <v>1110</v>
      </c>
      <c r="B699" t="s">
        <v>1111</v>
      </c>
      <c r="C699">
        <v>537</v>
      </c>
      <c r="D699" t="s">
        <v>10</v>
      </c>
      <c r="E699">
        <v>30</v>
      </c>
      <c r="F699">
        <v>227</v>
      </c>
      <c r="G699">
        <v>1827</v>
      </c>
      <c r="H699" t="s">
        <v>11</v>
      </c>
    </row>
    <row r="700" spans="1:8" x14ac:dyDescent="0.25">
      <c r="A700" t="s">
        <v>1112</v>
      </c>
      <c r="B700" t="s">
        <v>1113</v>
      </c>
      <c r="C700">
        <v>314</v>
      </c>
      <c r="D700" t="s">
        <v>10</v>
      </c>
      <c r="E700">
        <v>31</v>
      </c>
      <c r="F700">
        <v>208</v>
      </c>
      <c r="G700">
        <v>1827</v>
      </c>
      <c r="H700" t="s">
        <v>11</v>
      </c>
    </row>
    <row r="701" spans="1:8" x14ac:dyDescent="0.25">
      <c r="A701" t="s">
        <v>1114</v>
      </c>
      <c r="B701" t="s">
        <v>1115</v>
      </c>
      <c r="C701">
        <v>358</v>
      </c>
      <c r="D701" t="s">
        <v>90</v>
      </c>
      <c r="E701">
        <v>261</v>
      </c>
      <c r="F701">
        <v>358</v>
      </c>
      <c r="G701">
        <v>2331</v>
      </c>
      <c r="H701" t="s">
        <v>91</v>
      </c>
    </row>
    <row r="702" spans="1:8" x14ac:dyDescent="0.25">
      <c r="A702" t="s">
        <v>1114</v>
      </c>
      <c r="B702" t="s">
        <v>1115</v>
      </c>
      <c r="C702">
        <v>358</v>
      </c>
      <c r="D702" t="s">
        <v>10</v>
      </c>
      <c r="E702">
        <v>46</v>
      </c>
      <c r="F702">
        <v>235</v>
      </c>
      <c r="G702">
        <v>1827</v>
      </c>
      <c r="H702" t="s">
        <v>11</v>
      </c>
    </row>
    <row r="703" spans="1:8" x14ac:dyDescent="0.25">
      <c r="A703" t="s">
        <v>1116</v>
      </c>
      <c r="B703" t="s">
        <v>1117</v>
      </c>
      <c r="C703">
        <v>320</v>
      </c>
      <c r="D703" t="s">
        <v>10</v>
      </c>
      <c r="E703">
        <v>31</v>
      </c>
      <c r="F703">
        <v>208</v>
      </c>
      <c r="G703">
        <v>1827</v>
      </c>
      <c r="H703" t="s">
        <v>11</v>
      </c>
    </row>
    <row r="704" spans="1:8" x14ac:dyDescent="0.25">
      <c r="A704" t="s">
        <v>1118</v>
      </c>
      <c r="B704" t="s">
        <v>1119</v>
      </c>
      <c r="C704">
        <v>358</v>
      </c>
      <c r="D704" t="s">
        <v>90</v>
      </c>
      <c r="E704">
        <v>261</v>
      </c>
      <c r="F704">
        <v>357</v>
      </c>
      <c r="G704">
        <v>2331</v>
      </c>
      <c r="H704" t="s">
        <v>91</v>
      </c>
    </row>
    <row r="705" spans="1:8" x14ac:dyDescent="0.25">
      <c r="A705" t="s">
        <v>1118</v>
      </c>
      <c r="B705" t="s">
        <v>1119</v>
      </c>
      <c r="C705">
        <v>358</v>
      </c>
      <c r="D705" t="s">
        <v>10</v>
      </c>
      <c r="E705">
        <v>46</v>
      </c>
      <c r="F705">
        <v>235</v>
      </c>
      <c r="G705">
        <v>1827</v>
      </c>
      <c r="H705" t="s">
        <v>11</v>
      </c>
    </row>
    <row r="706" spans="1:8" x14ac:dyDescent="0.25">
      <c r="A706" t="s">
        <v>1120</v>
      </c>
      <c r="B706" t="s">
        <v>1121</v>
      </c>
      <c r="C706">
        <v>1440</v>
      </c>
      <c r="D706" t="s">
        <v>46</v>
      </c>
      <c r="E706">
        <v>712</v>
      </c>
      <c r="F706">
        <v>799</v>
      </c>
      <c r="G706">
        <v>2235</v>
      </c>
      <c r="H706" t="s">
        <v>47</v>
      </c>
    </row>
    <row r="707" spans="1:8" x14ac:dyDescent="0.25">
      <c r="A707" t="s">
        <v>1120</v>
      </c>
      <c r="B707" t="s">
        <v>1121</v>
      </c>
      <c r="C707">
        <v>1440</v>
      </c>
      <c r="D707" t="s">
        <v>46</v>
      </c>
      <c r="E707">
        <v>863</v>
      </c>
      <c r="F707">
        <v>987</v>
      </c>
      <c r="G707">
        <v>2235</v>
      </c>
      <c r="H707" t="s">
        <v>47</v>
      </c>
    </row>
    <row r="708" spans="1:8" x14ac:dyDescent="0.25">
      <c r="A708" t="s">
        <v>1120</v>
      </c>
      <c r="B708" t="s">
        <v>1121</v>
      </c>
      <c r="C708">
        <v>1440</v>
      </c>
      <c r="D708" t="s">
        <v>10</v>
      </c>
      <c r="E708">
        <v>19</v>
      </c>
      <c r="F708">
        <v>145</v>
      </c>
      <c r="G708">
        <v>1827</v>
      </c>
      <c r="H708" t="s">
        <v>11</v>
      </c>
    </row>
    <row r="709" spans="1:8" x14ac:dyDescent="0.25">
      <c r="A709" t="s">
        <v>1122</v>
      </c>
      <c r="B709" t="s">
        <v>1123</v>
      </c>
      <c r="C709">
        <v>446</v>
      </c>
      <c r="D709" t="s">
        <v>10</v>
      </c>
      <c r="E709">
        <v>140</v>
      </c>
      <c r="F709">
        <v>325</v>
      </c>
      <c r="G709">
        <v>1827</v>
      </c>
      <c r="H709" t="s">
        <v>11</v>
      </c>
    </row>
    <row r="710" spans="1:8" x14ac:dyDescent="0.25">
      <c r="A710" t="s">
        <v>1124</v>
      </c>
      <c r="B710" t="s">
        <v>1125</v>
      </c>
      <c r="C710">
        <v>334</v>
      </c>
      <c r="D710" t="s">
        <v>10</v>
      </c>
      <c r="E710">
        <v>31</v>
      </c>
      <c r="F710">
        <v>207</v>
      </c>
      <c r="G710">
        <v>1827</v>
      </c>
      <c r="H710" t="s">
        <v>11</v>
      </c>
    </row>
    <row r="711" spans="1:8" x14ac:dyDescent="0.25">
      <c r="A711" t="s">
        <v>1126</v>
      </c>
      <c r="B711" t="s">
        <v>1127</v>
      </c>
      <c r="C711">
        <v>361</v>
      </c>
      <c r="D711" t="s">
        <v>90</v>
      </c>
      <c r="E711">
        <v>264</v>
      </c>
      <c r="F711">
        <v>360</v>
      </c>
      <c r="G711">
        <v>2331</v>
      </c>
      <c r="H711" t="s">
        <v>91</v>
      </c>
    </row>
    <row r="712" spans="1:8" x14ac:dyDescent="0.25">
      <c r="A712" t="s">
        <v>1126</v>
      </c>
      <c r="B712" t="s">
        <v>1127</v>
      </c>
      <c r="C712">
        <v>361</v>
      </c>
      <c r="D712" t="s">
        <v>10</v>
      </c>
      <c r="E712">
        <v>49</v>
      </c>
      <c r="F712">
        <v>238</v>
      </c>
      <c r="G712">
        <v>1827</v>
      </c>
      <c r="H712" t="s">
        <v>11</v>
      </c>
    </row>
    <row r="713" spans="1:8" x14ac:dyDescent="0.25">
      <c r="A713" t="s">
        <v>1128</v>
      </c>
      <c r="B713" t="s">
        <v>1129</v>
      </c>
      <c r="C713">
        <v>311</v>
      </c>
      <c r="D713" t="s">
        <v>10</v>
      </c>
      <c r="E713">
        <v>33</v>
      </c>
      <c r="F713">
        <v>210</v>
      </c>
      <c r="G713">
        <v>1827</v>
      </c>
      <c r="H713" t="s">
        <v>11</v>
      </c>
    </row>
    <row r="714" spans="1:8" x14ac:dyDescent="0.25">
      <c r="A714" t="s">
        <v>1130</v>
      </c>
      <c r="B714" t="s">
        <v>1131</v>
      </c>
      <c r="C714">
        <v>201</v>
      </c>
      <c r="D714" t="s">
        <v>10</v>
      </c>
      <c r="E714">
        <v>30</v>
      </c>
      <c r="F714">
        <v>199</v>
      </c>
      <c r="G714">
        <v>1827</v>
      </c>
      <c r="H714" t="s">
        <v>11</v>
      </c>
    </row>
    <row r="715" spans="1:8" x14ac:dyDescent="0.25">
      <c r="A715" t="s">
        <v>1132</v>
      </c>
      <c r="B715" t="s">
        <v>1133</v>
      </c>
      <c r="C715">
        <v>349</v>
      </c>
      <c r="D715" t="s">
        <v>10</v>
      </c>
      <c r="E715">
        <v>148</v>
      </c>
      <c r="F715">
        <v>346</v>
      </c>
      <c r="G715">
        <v>1827</v>
      </c>
      <c r="H715" t="s">
        <v>11</v>
      </c>
    </row>
    <row r="716" spans="1:8" x14ac:dyDescent="0.25">
      <c r="A716" t="s">
        <v>1134</v>
      </c>
      <c r="B716" t="s">
        <v>1135</v>
      </c>
      <c r="C716">
        <v>40</v>
      </c>
      <c r="D716" t="s">
        <v>10</v>
      </c>
      <c r="E716">
        <v>1</v>
      </c>
      <c r="F716">
        <v>38</v>
      </c>
      <c r="G716">
        <v>1827</v>
      </c>
      <c r="H716" t="s">
        <v>11</v>
      </c>
    </row>
    <row r="717" spans="1:8" x14ac:dyDescent="0.25">
      <c r="A717" t="s">
        <v>1136</v>
      </c>
      <c r="B717" t="s">
        <v>1137</v>
      </c>
      <c r="C717">
        <v>214</v>
      </c>
      <c r="D717" t="s">
        <v>10</v>
      </c>
      <c r="E717">
        <v>32</v>
      </c>
      <c r="F717">
        <v>212</v>
      </c>
      <c r="G717">
        <v>1827</v>
      </c>
      <c r="H717" t="s">
        <v>11</v>
      </c>
    </row>
    <row r="718" spans="1:8" x14ac:dyDescent="0.25">
      <c r="A718" t="s">
        <v>1138</v>
      </c>
      <c r="B718" t="s">
        <v>1139</v>
      </c>
      <c r="C718">
        <v>379</v>
      </c>
      <c r="D718" t="s">
        <v>10</v>
      </c>
      <c r="E718">
        <v>23</v>
      </c>
      <c r="F718">
        <v>188</v>
      </c>
      <c r="G718">
        <v>1827</v>
      </c>
      <c r="H718" t="s">
        <v>11</v>
      </c>
    </row>
    <row r="719" spans="1:8" x14ac:dyDescent="0.25">
      <c r="A719" t="s">
        <v>1140</v>
      </c>
      <c r="B719" t="s">
        <v>1141</v>
      </c>
      <c r="C719">
        <v>397</v>
      </c>
      <c r="D719" t="s">
        <v>10</v>
      </c>
      <c r="E719">
        <v>38</v>
      </c>
      <c r="F719">
        <v>230</v>
      </c>
      <c r="G719">
        <v>1827</v>
      </c>
      <c r="H719" t="s">
        <v>11</v>
      </c>
    </row>
    <row r="720" spans="1:8" x14ac:dyDescent="0.25">
      <c r="A720" t="s">
        <v>1142</v>
      </c>
      <c r="B720" t="s">
        <v>1143</v>
      </c>
      <c r="C720">
        <v>169</v>
      </c>
      <c r="D720" t="s">
        <v>10</v>
      </c>
      <c r="E720">
        <v>29</v>
      </c>
      <c r="F720">
        <v>166</v>
      </c>
      <c r="G720">
        <v>1827</v>
      </c>
      <c r="H720" t="s">
        <v>11</v>
      </c>
    </row>
    <row r="721" spans="1:8" x14ac:dyDescent="0.25">
      <c r="A721" t="s">
        <v>1144</v>
      </c>
      <c r="B721" t="s">
        <v>1145</v>
      </c>
      <c r="C721">
        <v>271</v>
      </c>
      <c r="D721" t="s">
        <v>10</v>
      </c>
      <c r="E721">
        <v>32</v>
      </c>
      <c r="F721">
        <v>169</v>
      </c>
      <c r="G721">
        <v>1827</v>
      </c>
      <c r="H721" t="s">
        <v>11</v>
      </c>
    </row>
    <row r="722" spans="1:8" x14ac:dyDescent="0.25">
      <c r="A722" t="s">
        <v>1146</v>
      </c>
      <c r="B722" t="s">
        <v>1147</v>
      </c>
      <c r="C722">
        <v>213</v>
      </c>
      <c r="D722" t="s">
        <v>10</v>
      </c>
      <c r="E722">
        <v>32</v>
      </c>
      <c r="F722">
        <v>211</v>
      </c>
      <c r="G722">
        <v>1827</v>
      </c>
      <c r="H722" t="s">
        <v>11</v>
      </c>
    </row>
    <row r="723" spans="1:8" x14ac:dyDescent="0.25">
      <c r="A723" t="s">
        <v>1148</v>
      </c>
      <c r="B723" t="s">
        <v>1149</v>
      </c>
      <c r="C723">
        <v>395</v>
      </c>
      <c r="D723" t="s">
        <v>10</v>
      </c>
      <c r="E723">
        <v>29</v>
      </c>
      <c r="F723">
        <v>194</v>
      </c>
      <c r="G723">
        <v>1827</v>
      </c>
      <c r="H723" t="s">
        <v>11</v>
      </c>
    </row>
    <row r="724" spans="1:8" x14ac:dyDescent="0.25">
      <c r="A724" t="s">
        <v>1150</v>
      </c>
      <c r="B724" t="s">
        <v>1151</v>
      </c>
      <c r="C724">
        <v>236</v>
      </c>
      <c r="D724" t="s">
        <v>10</v>
      </c>
      <c r="E724">
        <v>23</v>
      </c>
      <c r="F724">
        <v>192</v>
      </c>
      <c r="G724">
        <v>1827</v>
      </c>
      <c r="H724" t="s">
        <v>11</v>
      </c>
    </row>
    <row r="725" spans="1:8" x14ac:dyDescent="0.25">
      <c r="A725" t="s">
        <v>1152</v>
      </c>
      <c r="B725" t="s">
        <v>1153</v>
      </c>
      <c r="C725">
        <v>252</v>
      </c>
      <c r="D725" t="s">
        <v>10</v>
      </c>
      <c r="E725">
        <v>22</v>
      </c>
      <c r="F725">
        <v>189</v>
      </c>
      <c r="G725">
        <v>1827</v>
      </c>
      <c r="H725" t="s">
        <v>11</v>
      </c>
    </row>
    <row r="726" spans="1:8" x14ac:dyDescent="0.25">
      <c r="A726" t="s">
        <v>1154</v>
      </c>
      <c r="B726" t="s">
        <v>1155</v>
      </c>
      <c r="C726">
        <v>197</v>
      </c>
      <c r="D726" t="s">
        <v>10</v>
      </c>
      <c r="E726">
        <v>18</v>
      </c>
      <c r="F726">
        <v>192</v>
      </c>
      <c r="G726">
        <v>1827</v>
      </c>
      <c r="H726" t="s">
        <v>11</v>
      </c>
    </row>
    <row r="727" spans="1:8" x14ac:dyDescent="0.25">
      <c r="A727" t="s">
        <v>1156</v>
      </c>
      <c r="B727" t="s">
        <v>1157</v>
      </c>
      <c r="C727">
        <v>218</v>
      </c>
      <c r="D727" t="s">
        <v>10</v>
      </c>
      <c r="E727">
        <v>23</v>
      </c>
      <c r="F727">
        <v>215</v>
      </c>
      <c r="G727">
        <v>1827</v>
      </c>
      <c r="H727" t="s">
        <v>11</v>
      </c>
    </row>
    <row r="728" spans="1:8" x14ac:dyDescent="0.25">
      <c r="A728" t="s">
        <v>1158</v>
      </c>
      <c r="B728" t="s">
        <v>1159</v>
      </c>
      <c r="C728">
        <v>346</v>
      </c>
      <c r="D728" t="s">
        <v>10</v>
      </c>
      <c r="E728">
        <v>24</v>
      </c>
      <c r="F728">
        <v>217</v>
      </c>
      <c r="G728">
        <v>1827</v>
      </c>
      <c r="H728" t="s">
        <v>11</v>
      </c>
    </row>
    <row r="729" spans="1:8" x14ac:dyDescent="0.25">
      <c r="A729" t="s">
        <v>1160</v>
      </c>
      <c r="B729" t="s">
        <v>1161</v>
      </c>
      <c r="C729">
        <v>395</v>
      </c>
      <c r="D729" t="s">
        <v>10</v>
      </c>
      <c r="E729">
        <v>17</v>
      </c>
      <c r="F729">
        <v>183</v>
      </c>
      <c r="G729">
        <v>1827</v>
      </c>
      <c r="H729" t="s">
        <v>11</v>
      </c>
    </row>
    <row r="730" spans="1:8" x14ac:dyDescent="0.25">
      <c r="A730" t="s">
        <v>1162</v>
      </c>
      <c r="B730" t="s">
        <v>1163</v>
      </c>
      <c r="C730">
        <v>249</v>
      </c>
      <c r="D730" t="s">
        <v>10</v>
      </c>
      <c r="E730">
        <v>19</v>
      </c>
      <c r="F730">
        <v>245</v>
      </c>
      <c r="G730">
        <v>1827</v>
      </c>
      <c r="H730" t="s">
        <v>11</v>
      </c>
    </row>
    <row r="731" spans="1:8" x14ac:dyDescent="0.25">
      <c r="A731" t="s">
        <v>1164</v>
      </c>
      <c r="B731" t="s">
        <v>1165</v>
      </c>
      <c r="C731">
        <v>337</v>
      </c>
      <c r="D731" t="s">
        <v>10</v>
      </c>
      <c r="E731">
        <v>27</v>
      </c>
      <c r="F731">
        <v>218</v>
      </c>
      <c r="G731">
        <v>1827</v>
      </c>
      <c r="H731" t="s">
        <v>11</v>
      </c>
    </row>
    <row r="732" spans="1:8" x14ac:dyDescent="0.25">
      <c r="A732" t="s">
        <v>1166</v>
      </c>
      <c r="B732" t="s">
        <v>1167</v>
      </c>
      <c r="C732">
        <v>494</v>
      </c>
      <c r="D732" t="s">
        <v>10</v>
      </c>
      <c r="E732">
        <v>28</v>
      </c>
      <c r="F732">
        <v>215</v>
      </c>
      <c r="G732">
        <v>1827</v>
      </c>
      <c r="H732" t="s">
        <v>11</v>
      </c>
    </row>
    <row r="733" spans="1:8" x14ac:dyDescent="0.25">
      <c r="A733" t="s">
        <v>1168</v>
      </c>
      <c r="B733" t="s">
        <v>1169</v>
      </c>
      <c r="C733">
        <v>442</v>
      </c>
      <c r="D733" t="s">
        <v>10</v>
      </c>
      <c r="E733">
        <v>19</v>
      </c>
      <c r="F733">
        <v>184</v>
      </c>
      <c r="G733">
        <v>1827</v>
      </c>
      <c r="H733" t="s">
        <v>11</v>
      </c>
    </row>
    <row r="734" spans="1:8" x14ac:dyDescent="0.25">
      <c r="A734" t="s">
        <v>1168</v>
      </c>
      <c r="B734" t="s">
        <v>1169</v>
      </c>
      <c r="C734">
        <v>442</v>
      </c>
      <c r="D734" t="s">
        <v>34</v>
      </c>
      <c r="E734">
        <v>199</v>
      </c>
      <c r="F734">
        <v>280</v>
      </c>
      <c r="G734">
        <v>88510</v>
      </c>
      <c r="H734" t="s">
        <v>35</v>
      </c>
    </row>
    <row r="735" spans="1:8" x14ac:dyDescent="0.25">
      <c r="A735" t="s">
        <v>1168</v>
      </c>
      <c r="B735" t="s">
        <v>1169</v>
      </c>
      <c r="C735">
        <v>442</v>
      </c>
      <c r="D735" t="s">
        <v>34</v>
      </c>
      <c r="E735">
        <v>299</v>
      </c>
      <c r="F735">
        <v>380</v>
      </c>
      <c r="G735">
        <v>88510</v>
      </c>
      <c r="H735" t="s">
        <v>35</v>
      </c>
    </row>
    <row r="736" spans="1:8" x14ac:dyDescent="0.25">
      <c r="A736" t="s">
        <v>1170</v>
      </c>
      <c r="B736" t="s">
        <v>1171</v>
      </c>
      <c r="C736">
        <v>503</v>
      </c>
      <c r="D736" t="s">
        <v>10</v>
      </c>
      <c r="E736">
        <v>43</v>
      </c>
      <c r="F736">
        <v>216</v>
      </c>
      <c r="G736">
        <v>1827</v>
      </c>
      <c r="H736" t="s">
        <v>11</v>
      </c>
    </row>
    <row r="737" spans="1:8" x14ac:dyDescent="0.25">
      <c r="A737" t="s">
        <v>1172</v>
      </c>
      <c r="B737" t="s">
        <v>1173</v>
      </c>
      <c r="C737">
        <v>195</v>
      </c>
      <c r="D737" t="s">
        <v>10</v>
      </c>
      <c r="E737">
        <v>27</v>
      </c>
      <c r="F737">
        <v>193</v>
      </c>
      <c r="G737">
        <v>1827</v>
      </c>
      <c r="H737" t="s">
        <v>11</v>
      </c>
    </row>
    <row r="738" spans="1:8" x14ac:dyDescent="0.25">
      <c r="A738" t="s">
        <v>1174</v>
      </c>
      <c r="B738" t="s">
        <v>1175</v>
      </c>
      <c r="C738">
        <v>300</v>
      </c>
      <c r="D738" t="s">
        <v>10</v>
      </c>
      <c r="E738">
        <v>30</v>
      </c>
      <c r="F738">
        <v>208</v>
      </c>
      <c r="G738">
        <v>1827</v>
      </c>
      <c r="H738" t="s">
        <v>11</v>
      </c>
    </row>
    <row r="739" spans="1:8" x14ac:dyDescent="0.25">
      <c r="A739" t="s">
        <v>1176</v>
      </c>
      <c r="B739" t="s">
        <v>1177</v>
      </c>
      <c r="C739">
        <v>356</v>
      </c>
      <c r="D739" t="s">
        <v>90</v>
      </c>
      <c r="E739">
        <v>268</v>
      </c>
      <c r="F739">
        <v>355</v>
      </c>
      <c r="G739">
        <v>2331</v>
      </c>
      <c r="H739" t="s">
        <v>91</v>
      </c>
    </row>
    <row r="740" spans="1:8" x14ac:dyDescent="0.25">
      <c r="A740" t="s">
        <v>1176</v>
      </c>
      <c r="B740" t="s">
        <v>1177</v>
      </c>
      <c r="C740">
        <v>356</v>
      </c>
      <c r="D740" t="s">
        <v>10</v>
      </c>
      <c r="E740">
        <v>34</v>
      </c>
      <c r="F740">
        <v>216</v>
      </c>
      <c r="G740">
        <v>1827</v>
      </c>
      <c r="H740" t="s">
        <v>11</v>
      </c>
    </row>
    <row r="741" spans="1:8" x14ac:dyDescent="0.25">
      <c r="A741" t="s">
        <v>1178</v>
      </c>
      <c r="B741" t="s">
        <v>1179</v>
      </c>
      <c r="C741">
        <v>249</v>
      </c>
      <c r="D741" t="s">
        <v>10</v>
      </c>
      <c r="E741">
        <v>24</v>
      </c>
      <c r="F741">
        <v>161</v>
      </c>
      <c r="G741">
        <v>1827</v>
      </c>
      <c r="H741" t="s">
        <v>11</v>
      </c>
    </row>
    <row r="742" spans="1:8" x14ac:dyDescent="0.25">
      <c r="A742" t="s">
        <v>1180</v>
      </c>
      <c r="B742" t="s">
        <v>1181</v>
      </c>
      <c r="C742">
        <v>280</v>
      </c>
      <c r="D742" t="s">
        <v>38</v>
      </c>
      <c r="E742">
        <v>249</v>
      </c>
      <c r="F742">
        <v>274</v>
      </c>
      <c r="G742">
        <v>346</v>
      </c>
      <c r="H742" t="s">
        <v>39</v>
      </c>
    </row>
    <row r="743" spans="1:8" x14ac:dyDescent="0.25">
      <c r="A743" t="s">
        <v>1180</v>
      </c>
      <c r="B743" t="s">
        <v>1181</v>
      </c>
      <c r="C743">
        <v>280</v>
      </c>
      <c r="D743" t="s">
        <v>10</v>
      </c>
      <c r="E743">
        <v>33</v>
      </c>
      <c r="F743">
        <v>170</v>
      </c>
      <c r="G743">
        <v>1827</v>
      </c>
      <c r="H743" t="s">
        <v>11</v>
      </c>
    </row>
    <row r="744" spans="1:8" x14ac:dyDescent="0.25">
      <c r="A744" t="s">
        <v>1182</v>
      </c>
      <c r="B744" t="s">
        <v>1183</v>
      </c>
      <c r="C744">
        <v>392</v>
      </c>
      <c r="D744" t="s">
        <v>10</v>
      </c>
      <c r="E744">
        <v>30</v>
      </c>
      <c r="F744">
        <v>205</v>
      </c>
      <c r="G744">
        <v>1827</v>
      </c>
      <c r="H744" t="s">
        <v>11</v>
      </c>
    </row>
    <row r="745" spans="1:8" x14ac:dyDescent="0.25">
      <c r="A745" t="s">
        <v>1184</v>
      </c>
      <c r="B745" t="s">
        <v>1185</v>
      </c>
      <c r="C745">
        <v>1185</v>
      </c>
      <c r="D745" t="s">
        <v>46</v>
      </c>
      <c r="E745">
        <v>627</v>
      </c>
      <c r="F745">
        <v>717</v>
      </c>
      <c r="G745">
        <v>2235</v>
      </c>
      <c r="H745" t="s">
        <v>47</v>
      </c>
    </row>
    <row r="746" spans="1:8" x14ac:dyDescent="0.25">
      <c r="A746" t="s">
        <v>1184</v>
      </c>
      <c r="B746" t="s">
        <v>1185</v>
      </c>
      <c r="C746">
        <v>1185</v>
      </c>
      <c r="D746" t="s">
        <v>46</v>
      </c>
      <c r="E746">
        <v>802</v>
      </c>
      <c r="F746">
        <v>922</v>
      </c>
      <c r="G746">
        <v>2235</v>
      </c>
      <c r="H746" t="s">
        <v>47</v>
      </c>
    </row>
    <row r="747" spans="1:8" x14ac:dyDescent="0.25">
      <c r="A747" t="s">
        <v>1184</v>
      </c>
      <c r="B747" t="s">
        <v>1185</v>
      </c>
      <c r="C747">
        <v>1185</v>
      </c>
      <c r="D747" t="s">
        <v>10</v>
      </c>
      <c r="E747">
        <v>33</v>
      </c>
      <c r="F747">
        <v>159</v>
      </c>
      <c r="G747">
        <v>1827</v>
      </c>
      <c r="H747" t="s">
        <v>11</v>
      </c>
    </row>
    <row r="748" spans="1:8" x14ac:dyDescent="0.25">
      <c r="A748" t="s">
        <v>1186</v>
      </c>
      <c r="B748" t="s">
        <v>1187</v>
      </c>
      <c r="C748">
        <v>1193</v>
      </c>
      <c r="D748" t="s">
        <v>46</v>
      </c>
      <c r="E748">
        <v>634</v>
      </c>
      <c r="F748">
        <v>725</v>
      </c>
      <c r="G748">
        <v>2235</v>
      </c>
      <c r="H748" t="s">
        <v>47</v>
      </c>
    </row>
    <row r="749" spans="1:8" x14ac:dyDescent="0.25">
      <c r="A749" t="s">
        <v>1186</v>
      </c>
      <c r="B749" t="s">
        <v>1187</v>
      </c>
      <c r="C749">
        <v>1193</v>
      </c>
      <c r="D749" t="s">
        <v>46</v>
      </c>
      <c r="E749">
        <v>810</v>
      </c>
      <c r="F749">
        <v>930</v>
      </c>
      <c r="G749">
        <v>2235</v>
      </c>
      <c r="H749" t="s">
        <v>47</v>
      </c>
    </row>
    <row r="750" spans="1:8" x14ac:dyDescent="0.25">
      <c r="A750" t="s">
        <v>1186</v>
      </c>
      <c r="B750" t="s">
        <v>1187</v>
      </c>
      <c r="C750">
        <v>1193</v>
      </c>
      <c r="D750" t="s">
        <v>10</v>
      </c>
      <c r="E750">
        <v>34</v>
      </c>
      <c r="F750">
        <v>160</v>
      </c>
      <c r="G750">
        <v>1827</v>
      </c>
      <c r="H750" t="s">
        <v>11</v>
      </c>
    </row>
    <row r="751" spans="1:8" x14ac:dyDescent="0.25">
      <c r="A751" t="s">
        <v>1188</v>
      </c>
      <c r="B751" t="s">
        <v>1189</v>
      </c>
      <c r="C751">
        <v>1031</v>
      </c>
      <c r="D751" t="s">
        <v>46</v>
      </c>
      <c r="E751">
        <v>442</v>
      </c>
      <c r="F751">
        <v>563</v>
      </c>
      <c r="G751">
        <v>2235</v>
      </c>
      <c r="H751" t="s">
        <v>47</v>
      </c>
    </row>
    <row r="752" spans="1:8" x14ac:dyDescent="0.25">
      <c r="A752" t="s">
        <v>1188</v>
      </c>
      <c r="B752" t="s">
        <v>1189</v>
      </c>
      <c r="C752">
        <v>1031</v>
      </c>
      <c r="D752" t="s">
        <v>46</v>
      </c>
      <c r="E752">
        <v>648</v>
      </c>
      <c r="F752">
        <v>768</v>
      </c>
      <c r="G752">
        <v>2235</v>
      </c>
      <c r="H752" t="s">
        <v>47</v>
      </c>
    </row>
    <row r="753" spans="1:8" x14ac:dyDescent="0.25">
      <c r="A753" t="s">
        <v>1188</v>
      </c>
      <c r="B753" t="s">
        <v>1189</v>
      </c>
      <c r="C753">
        <v>1031</v>
      </c>
      <c r="D753" t="s">
        <v>10</v>
      </c>
      <c r="E753">
        <v>34</v>
      </c>
      <c r="F753">
        <v>160</v>
      </c>
      <c r="G753">
        <v>1827</v>
      </c>
      <c r="H753" t="s">
        <v>11</v>
      </c>
    </row>
    <row r="754" spans="1:8" x14ac:dyDescent="0.25">
      <c r="A754" t="s">
        <v>1190</v>
      </c>
      <c r="B754" t="s">
        <v>1191</v>
      </c>
      <c r="C754">
        <v>1227</v>
      </c>
      <c r="D754" t="s">
        <v>46</v>
      </c>
      <c r="E754">
        <v>442</v>
      </c>
      <c r="F754">
        <v>563</v>
      </c>
      <c r="G754">
        <v>2235</v>
      </c>
      <c r="H754" t="s">
        <v>47</v>
      </c>
    </row>
    <row r="755" spans="1:8" x14ac:dyDescent="0.25">
      <c r="A755" t="s">
        <v>1190</v>
      </c>
      <c r="B755" t="s">
        <v>1191</v>
      </c>
      <c r="C755">
        <v>1227</v>
      </c>
      <c r="D755" t="s">
        <v>46</v>
      </c>
      <c r="E755">
        <v>648</v>
      </c>
      <c r="F755">
        <v>768</v>
      </c>
      <c r="G755">
        <v>2235</v>
      </c>
      <c r="H755" t="s">
        <v>47</v>
      </c>
    </row>
    <row r="756" spans="1:8" x14ac:dyDescent="0.25">
      <c r="A756" t="s">
        <v>1190</v>
      </c>
      <c r="B756" t="s">
        <v>1191</v>
      </c>
      <c r="C756">
        <v>1227</v>
      </c>
      <c r="D756" t="s">
        <v>10</v>
      </c>
      <c r="E756">
        <v>34</v>
      </c>
      <c r="F756">
        <v>160</v>
      </c>
      <c r="G756">
        <v>1827</v>
      </c>
      <c r="H756" t="s">
        <v>11</v>
      </c>
    </row>
    <row r="757" spans="1:8" x14ac:dyDescent="0.25">
      <c r="A757" t="s">
        <v>1192</v>
      </c>
      <c r="B757" t="s">
        <v>1193</v>
      </c>
      <c r="C757">
        <v>310</v>
      </c>
      <c r="D757" t="s">
        <v>38</v>
      </c>
      <c r="E757">
        <v>227</v>
      </c>
      <c r="F757">
        <v>249</v>
      </c>
      <c r="G757">
        <v>346</v>
      </c>
      <c r="H757" t="s">
        <v>39</v>
      </c>
    </row>
    <row r="758" spans="1:8" x14ac:dyDescent="0.25">
      <c r="A758" t="s">
        <v>1192</v>
      </c>
      <c r="B758" t="s">
        <v>1193</v>
      </c>
      <c r="C758">
        <v>310</v>
      </c>
      <c r="D758" t="s">
        <v>38</v>
      </c>
      <c r="E758">
        <v>284</v>
      </c>
      <c r="F758">
        <v>306</v>
      </c>
      <c r="G758">
        <v>346</v>
      </c>
      <c r="H758" t="s">
        <v>39</v>
      </c>
    </row>
    <row r="759" spans="1:8" x14ac:dyDescent="0.25">
      <c r="A759" t="s">
        <v>1192</v>
      </c>
      <c r="B759" t="s">
        <v>1193</v>
      </c>
      <c r="C759">
        <v>310</v>
      </c>
      <c r="D759" t="s">
        <v>10</v>
      </c>
      <c r="E759">
        <v>24</v>
      </c>
      <c r="F759">
        <v>185</v>
      </c>
      <c r="G759">
        <v>1827</v>
      </c>
      <c r="H759" t="s">
        <v>11</v>
      </c>
    </row>
    <row r="760" spans="1:8" x14ac:dyDescent="0.25">
      <c r="A760" t="s">
        <v>1194</v>
      </c>
      <c r="B760" t="s">
        <v>1195</v>
      </c>
      <c r="C760">
        <v>312</v>
      </c>
      <c r="D760" t="s">
        <v>38</v>
      </c>
      <c r="E760">
        <v>286</v>
      </c>
      <c r="F760">
        <v>308</v>
      </c>
      <c r="G760">
        <v>346</v>
      </c>
      <c r="H760" t="s">
        <v>39</v>
      </c>
    </row>
    <row r="761" spans="1:8" x14ac:dyDescent="0.25">
      <c r="A761" t="s">
        <v>1194</v>
      </c>
      <c r="B761" t="s">
        <v>1195</v>
      </c>
      <c r="C761">
        <v>312</v>
      </c>
      <c r="D761" t="s">
        <v>10</v>
      </c>
      <c r="E761">
        <v>24</v>
      </c>
      <c r="F761">
        <v>185</v>
      </c>
      <c r="G761">
        <v>1827</v>
      </c>
      <c r="H761" t="s">
        <v>11</v>
      </c>
    </row>
    <row r="762" spans="1:8" x14ac:dyDescent="0.25">
      <c r="A762" t="s">
        <v>1196</v>
      </c>
      <c r="B762" t="s">
        <v>1197</v>
      </c>
      <c r="C762">
        <v>234</v>
      </c>
      <c r="D762" t="s">
        <v>10</v>
      </c>
      <c r="E762">
        <v>33</v>
      </c>
      <c r="F762">
        <v>230</v>
      </c>
      <c r="G762">
        <v>1827</v>
      </c>
      <c r="H762" t="s">
        <v>11</v>
      </c>
    </row>
    <row r="763" spans="1:8" x14ac:dyDescent="0.25">
      <c r="A763" t="s">
        <v>1198</v>
      </c>
      <c r="B763" t="s">
        <v>1199</v>
      </c>
      <c r="C763">
        <v>185</v>
      </c>
      <c r="D763" t="s">
        <v>10</v>
      </c>
      <c r="E763">
        <v>19</v>
      </c>
      <c r="F763">
        <v>181</v>
      </c>
      <c r="G763">
        <v>1827</v>
      </c>
      <c r="H763" t="s">
        <v>11</v>
      </c>
    </row>
    <row r="764" spans="1:8" x14ac:dyDescent="0.25">
      <c r="A764" t="s">
        <v>1200</v>
      </c>
      <c r="B764" t="s">
        <v>1201</v>
      </c>
      <c r="C764">
        <v>197</v>
      </c>
      <c r="D764" t="s">
        <v>10</v>
      </c>
      <c r="E764">
        <v>31</v>
      </c>
      <c r="F764">
        <v>193</v>
      </c>
      <c r="G764">
        <v>1827</v>
      </c>
      <c r="H764" t="s">
        <v>11</v>
      </c>
    </row>
    <row r="765" spans="1:8" x14ac:dyDescent="0.25">
      <c r="A765" t="s">
        <v>1202</v>
      </c>
      <c r="B765" t="s">
        <v>1203</v>
      </c>
      <c r="C765">
        <v>541</v>
      </c>
      <c r="D765" t="s">
        <v>10</v>
      </c>
      <c r="E765">
        <v>56</v>
      </c>
      <c r="F765">
        <v>231</v>
      </c>
      <c r="G765">
        <v>1827</v>
      </c>
      <c r="H765" t="s">
        <v>11</v>
      </c>
    </row>
    <row r="766" spans="1:8" x14ac:dyDescent="0.25">
      <c r="A766" t="s">
        <v>1204</v>
      </c>
      <c r="B766" t="s">
        <v>1205</v>
      </c>
      <c r="C766">
        <v>488</v>
      </c>
      <c r="D766" t="s">
        <v>38</v>
      </c>
      <c r="E766">
        <v>415</v>
      </c>
      <c r="F766">
        <v>437</v>
      </c>
      <c r="G766">
        <v>346</v>
      </c>
      <c r="H766" t="s">
        <v>39</v>
      </c>
    </row>
    <row r="767" spans="1:8" x14ac:dyDescent="0.25">
      <c r="A767" t="s">
        <v>1204</v>
      </c>
      <c r="B767" t="s">
        <v>1205</v>
      </c>
      <c r="C767">
        <v>488</v>
      </c>
      <c r="D767" t="s">
        <v>10</v>
      </c>
      <c r="E767">
        <v>29</v>
      </c>
      <c r="F767">
        <v>196</v>
      </c>
      <c r="G767">
        <v>1827</v>
      </c>
      <c r="H767" t="s">
        <v>11</v>
      </c>
    </row>
    <row r="768" spans="1:8" x14ac:dyDescent="0.25">
      <c r="A768" t="s">
        <v>1206</v>
      </c>
      <c r="B768" t="s">
        <v>1207</v>
      </c>
      <c r="C768">
        <v>342</v>
      </c>
      <c r="D768" t="s">
        <v>10</v>
      </c>
      <c r="E768">
        <v>32</v>
      </c>
      <c r="F768">
        <v>223</v>
      </c>
      <c r="G768">
        <v>1827</v>
      </c>
      <c r="H768" t="s">
        <v>11</v>
      </c>
    </row>
    <row r="769" spans="1:8" x14ac:dyDescent="0.25">
      <c r="A769" t="s">
        <v>1208</v>
      </c>
      <c r="B769" t="s">
        <v>1209</v>
      </c>
      <c r="C769">
        <v>399</v>
      </c>
      <c r="D769" t="s">
        <v>10</v>
      </c>
      <c r="E769">
        <v>29</v>
      </c>
      <c r="F769">
        <v>208</v>
      </c>
      <c r="G769">
        <v>1827</v>
      </c>
      <c r="H769" t="s">
        <v>11</v>
      </c>
    </row>
    <row r="770" spans="1:8" x14ac:dyDescent="0.25">
      <c r="A770" t="s">
        <v>1210</v>
      </c>
      <c r="B770" t="s">
        <v>1211</v>
      </c>
      <c r="C770">
        <v>330</v>
      </c>
      <c r="D770" t="s">
        <v>10</v>
      </c>
      <c r="E770">
        <v>29</v>
      </c>
      <c r="F770">
        <v>206</v>
      </c>
      <c r="G770">
        <v>1827</v>
      </c>
      <c r="H770" t="s">
        <v>11</v>
      </c>
    </row>
    <row r="771" spans="1:8" x14ac:dyDescent="0.25">
      <c r="A771" t="s">
        <v>1212</v>
      </c>
      <c r="B771" t="s">
        <v>1213</v>
      </c>
      <c r="C771">
        <v>333</v>
      </c>
      <c r="D771" t="s">
        <v>10</v>
      </c>
      <c r="E771">
        <v>29</v>
      </c>
      <c r="F771">
        <v>206</v>
      </c>
      <c r="G771">
        <v>1827</v>
      </c>
      <c r="H771" t="s">
        <v>11</v>
      </c>
    </row>
    <row r="772" spans="1:8" x14ac:dyDescent="0.25">
      <c r="A772" t="s">
        <v>1214</v>
      </c>
      <c r="B772" t="s">
        <v>1215</v>
      </c>
      <c r="C772">
        <v>530</v>
      </c>
      <c r="D772" t="s">
        <v>10</v>
      </c>
      <c r="E772">
        <v>31</v>
      </c>
      <c r="F772">
        <v>228</v>
      </c>
      <c r="G772">
        <v>1827</v>
      </c>
      <c r="H772" t="s">
        <v>11</v>
      </c>
    </row>
    <row r="773" spans="1:8" x14ac:dyDescent="0.25">
      <c r="A773" t="s">
        <v>1216</v>
      </c>
      <c r="B773" t="s">
        <v>1217</v>
      </c>
      <c r="C773">
        <v>533</v>
      </c>
      <c r="D773" t="s">
        <v>38</v>
      </c>
      <c r="E773">
        <v>508</v>
      </c>
      <c r="F773">
        <v>530</v>
      </c>
      <c r="G773">
        <v>346</v>
      </c>
      <c r="H773" t="s">
        <v>39</v>
      </c>
    </row>
    <row r="774" spans="1:8" x14ac:dyDescent="0.25">
      <c r="A774" t="s">
        <v>1216</v>
      </c>
      <c r="B774" t="s">
        <v>1217</v>
      </c>
      <c r="C774">
        <v>533</v>
      </c>
      <c r="D774" t="s">
        <v>10</v>
      </c>
      <c r="E774">
        <v>25</v>
      </c>
      <c r="F774">
        <v>222</v>
      </c>
      <c r="G774">
        <v>1827</v>
      </c>
      <c r="H774" t="s">
        <v>11</v>
      </c>
    </row>
    <row r="775" spans="1:8" x14ac:dyDescent="0.25">
      <c r="A775" t="s">
        <v>1218</v>
      </c>
      <c r="B775" t="s">
        <v>1219</v>
      </c>
      <c r="C775">
        <v>479</v>
      </c>
      <c r="D775" t="s">
        <v>38</v>
      </c>
      <c r="E775">
        <v>448</v>
      </c>
      <c r="F775">
        <v>470</v>
      </c>
      <c r="G775">
        <v>346</v>
      </c>
      <c r="H775" t="s">
        <v>39</v>
      </c>
    </row>
    <row r="776" spans="1:8" x14ac:dyDescent="0.25">
      <c r="A776" t="s">
        <v>1218</v>
      </c>
      <c r="B776" t="s">
        <v>1219</v>
      </c>
      <c r="C776">
        <v>479</v>
      </c>
      <c r="D776" t="s">
        <v>10</v>
      </c>
      <c r="E776">
        <v>20</v>
      </c>
      <c r="F776">
        <v>217</v>
      </c>
      <c r="G776">
        <v>1827</v>
      </c>
      <c r="H776" t="s">
        <v>11</v>
      </c>
    </row>
    <row r="777" spans="1:8" x14ac:dyDescent="0.25">
      <c r="A777" t="s">
        <v>1220</v>
      </c>
      <c r="B777" t="s">
        <v>1221</v>
      </c>
      <c r="C777">
        <v>519</v>
      </c>
      <c r="D777" t="s">
        <v>10</v>
      </c>
      <c r="E777">
        <v>52</v>
      </c>
      <c r="F777">
        <v>204</v>
      </c>
      <c r="G777">
        <v>1827</v>
      </c>
      <c r="H777" t="s">
        <v>11</v>
      </c>
    </row>
    <row r="778" spans="1:8" x14ac:dyDescent="0.25">
      <c r="A778" t="s">
        <v>1222</v>
      </c>
      <c r="B778" t="s">
        <v>1223</v>
      </c>
      <c r="C778">
        <v>471</v>
      </c>
      <c r="D778" t="s">
        <v>10</v>
      </c>
      <c r="E778">
        <v>22</v>
      </c>
      <c r="F778">
        <v>186</v>
      </c>
      <c r="G778">
        <v>1827</v>
      </c>
      <c r="H778" t="s">
        <v>11</v>
      </c>
    </row>
    <row r="779" spans="1:8" x14ac:dyDescent="0.25">
      <c r="A779" t="s">
        <v>1224</v>
      </c>
      <c r="B779" t="s">
        <v>1225</v>
      </c>
      <c r="C779">
        <v>291</v>
      </c>
      <c r="D779" t="s">
        <v>10</v>
      </c>
      <c r="E779">
        <v>20</v>
      </c>
      <c r="F779">
        <v>185</v>
      </c>
      <c r="G779">
        <v>1827</v>
      </c>
      <c r="H779" t="s">
        <v>11</v>
      </c>
    </row>
    <row r="780" spans="1:8" x14ac:dyDescent="0.25">
      <c r="A780" t="s">
        <v>1226</v>
      </c>
      <c r="B780" t="s">
        <v>1227</v>
      </c>
      <c r="C780">
        <v>493</v>
      </c>
      <c r="D780" t="s">
        <v>828</v>
      </c>
      <c r="E780">
        <v>204</v>
      </c>
      <c r="F780">
        <v>385</v>
      </c>
      <c r="G780">
        <v>7910</v>
      </c>
      <c r="H780" t="s">
        <v>829</v>
      </c>
    </row>
    <row r="781" spans="1:8" x14ac:dyDescent="0.25">
      <c r="A781" t="s">
        <v>1226</v>
      </c>
      <c r="B781" t="s">
        <v>1227</v>
      </c>
      <c r="C781">
        <v>493</v>
      </c>
      <c r="D781" t="s">
        <v>10</v>
      </c>
      <c r="E781">
        <v>30</v>
      </c>
      <c r="F781">
        <v>158</v>
      </c>
      <c r="G781">
        <v>1827</v>
      </c>
      <c r="H781" t="s">
        <v>11</v>
      </c>
    </row>
    <row r="782" spans="1:8" x14ac:dyDescent="0.25">
      <c r="A782" t="s">
        <v>1228</v>
      </c>
      <c r="B782" t="s">
        <v>1229</v>
      </c>
      <c r="C782">
        <v>251</v>
      </c>
      <c r="D782" t="s">
        <v>10</v>
      </c>
      <c r="E782">
        <v>19</v>
      </c>
      <c r="F782">
        <v>248</v>
      </c>
      <c r="G782">
        <v>1827</v>
      </c>
      <c r="H782" t="s">
        <v>11</v>
      </c>
    </row>
    <row r="783" spans="1:8" x14ac:dyDescent="0.25">
      <c r="A783" t="s">
        <v>1230</v>
      </c>
      <c r="B783" t="s">
        <v>1231</v>
      </c>
      <c r="C783">
        <v>290</v>
      </c>
      <c r="D783" t="s">
        <v>10</v>
      </c>
      <c r="E783">
        <v>20</v>
      </c>
      <c r="F783">
        <v>189</v>
      </c>
      <c r="G783">
        <v>1827</v>
      </c>
      <c r="H783" t="s">
        <v>11</v>
      </c>
    </row>
    <row r="784" spans="1:8" x14ac:dyDescent="0.25">
      <c r="A784" t="s">
        <v>1232</v>
      </c>
      <c r="B784" t="s">
        <v>1233</v>
      </c>
      <c r="C784">
        <v>389</v>
      </c>
      <c r="D784" t="s">
        <v>14</v>
      </c>
      <c r="E784">
        <v>287</v>
      </c>
      <c r="F784">
        <v>383</v>
      </c>
      <c r="G784">
        <v>2466</v>
      </c>
      <c r="H784" t="s">
        <v>15</v>
      </c>
    </row>
    <row r="785" spans="1:8" x14ac:dyDescent="0.25">
      <c r="A785" t="s">
        <v>1232</v>
      </c>
      <c r="B785" t="s">
        <v>1233</v>
      </c>
      <c r="C785">
        <v>389</v>
      </c>
      <c r="D785" t="s">
        <v>10</v>
      </c>
      <c r="E785">
        <v>18</v>
      </c>
      <c r="F785">
        <v>247</v>
      </c>
      <c r="G785">
        <v>1827</v>
      </c>
      <c r="H785" t="s">
        <v>11</v>
      </c>
    </row>
    <row r="786" spans="1:8" x14ac:dyDescent="0.25">
      <c r="A786" t="s">
        <v>1234</v>
      </c>
      <c r="B786" t="s">
        <v>1235</v>
      </c>
      <c r="C786">
        <v>498</v>
      </c>
      <c r="D786" t="s">
        <v>10</v>
      </c>
      <c r="E786">
        <v>37</v>
      </c>
      <c r="F786">
        <v>156</v>
      </c>
      <c r="G786">
        <v>1827</v>
      </c>
      <c r="H786" t="s">
        <v>11</v>
      </c>
    </row>
    <row r="787" spans="1:8" x14ac:dyDescent="0.25">
      <c r="A787" t="s">
        <v>1236</v>
      </c>
      <c r="B787" t="s">
        <v>1237</v>
      </c>
      <c r="C787">
        <v>332</v>
      </c>
      <c r="D787" t="s">
        <v>10</v>
      </c>
      <c r="E787">
        <v>21</v>
      </c>
      <c r="F787">
        <v>212</v>
      </c>
      <c r="G787">
        <v>1827</v>
      </c>
      <c r="H787" t="s">
        <v>11</v>
      </c>
    </row>
    <row r="788" spans="1:8" x14ac:dyDescent="0.25">
      <c r="A788" t="s">
        <v>1238</v>
      </c>
      <c r="B788" t="s">
        <v>1239</v>
      </c>
      <c r="C788">
        <v>190</v>
      </c>
      <c r="D788" t="s">
        <v>10</v>
      </c>
      <c r="E788">
        <v>18</v>
      </c>
      <c r="F788">
        <v>187</v>
      </c>
      <c r="G788">
        <v>1827</v>
      </c>
      <c r="H788" t="s">
        <v>11</v>
      </c>
    </row>
    <row r="789" spans="1:8" x14ac:dyDescent="0.25">
      <c r="A789" t="s">
        <v>1240</v>
      </c>
      <c r="B789" t="s">
        <v>1241</v>
      </c>
      <c r="C789">
        <v>196</v>
      </c>
      <c r="D789" t="s">
        <v>10</v>
      </c>
      <c r="E789">
        <v>28</v>
      </c>
      <c r="F789">
        <v>194</v>
      </c>
      <c r="G789">
        <v>1827</v>
      </c>
      <c r="H789" t="s">
        <v>11</v>
      </c>
    </row>
    <row r="790" spans="1:8" x14ac:dyDescent="0.25">
      <c r="A790" t="s">
        <v>1242</v>
      </c>
      <c r="B790" t="s">
        <v>1243</v>
      </c>
      <c r="C790">
        <v>514</v>
      </c>
      <c r="D790" t="s">
        <v>10</v>
      </c>
      <c r="E790">
        <v>32</v>
      </c>
      <c r="F790">
        <v>222</v>
      </c>
      <c r="G790">
        <v>1827</v>
      </c>
      <c r="H790" t="s">
        <v>11</v>
      </c>
    </row>
    <row r="791" spans="1:8" x14ac:dyDescent="0.25">
      <c r="A791" t="s">
        <v>1244</v>
      </c>
      <c r="B791" t="s">
        <v>1245</v>
      </c>
      <c r="C791">
        <v>216</v>
      </c>
      <c r="D791" t="s">
        <v>10</v>
      </c>
      <c r="E791">
        <v>10</v>
      </c>
      <c r="F791">
        <v>212</v>
      </c>
      <c r="G791">
        <v>1827</v>
      </c>
      <c r="H791" t="s">
        <v>11</v>
      </c>
    </row>
    <row r="792" spans="1:8" x14ac:dyDescent="0.25">
      <c r="A792" t="s">
        <v>1246</v>
      </c>
      <c r="B792" t="s">
        <v>1247</v>
      </c>
      <c r="C792">
        <v>194</v>
      </c>
      <c r="D792" t="s">
        <v>10</v>
      </c>
      <c r="E792">
        <v>29</v>
      </c>
      <c r="F792">
        <v>191</v>
      </c>
      <c r="G792">
        <v>1827</v>
      </c>
      <c r="H792" t="s">
        <v>11</v>
      </c>
    </row>
    <row r="793" spans="1:8" x14ac:dyDescent="0.25">
      <c r="A793" t="s">
        <v>1248</v>
      </c>
      <c r="B793" t="s">
        <v>1249</v>
      </c>
      <c r="C793">
        <v>250</v>
      </c>
      <c r="D793" t="s">
        <v>10</v>
      </c>
      <c r="E793">
        <v>19</v>
      </c>
      <c r="F793">
        <v>246</v>
      </c>
      <c r="G793">
        <v>1827</v>
      </c>
      <c r="H793" t="s">
        <v>11</v>
      </c>
    </row>
    <row r="794" spans="1:8" x14ac:dyDescent="0.25">
      <c r="A794" t="s">
        <v>1250</v>
      </c>
      <c r="B794" t="s">
        <v>1251</v>
      </c>
      <c r="C794">
        <v>477</v>
      </c>
      <c r="D794" t="s">
        <v>10</v>
      </c>
      <c r="E794">
        <v>24</v>
      </c>
      <c r="F794">
        <v>188</v>
      </c>
      <c r="G794">
        <v>1827</v>
      </c>
      <c r="H794" t="s">
        <v>11</v>
      </c>
    </row>
    <row r="795" spans="1:8" x14ac:dyDescent="0.25">
      <c r="A795" t="s">
        <v>1252</v>
      </c>
      <c r="B795" t="s">
        <v>1253</v>
      </c>
      <c r="C795">
        <v>324</v>
      </c>
      <c r="D795" t="s">
        <v>10</v>
      </c>
      <c r="E795">
        <v>32</v>
      </c>
      <c r="F795">
        <v>209</v>
      </c>
      <c r="G795">
        <v>1827</v>
      </c>
      <c r="H795" t="s">
        <v>11</v>
      </c>
    </row>
    <row r="796" spans="1:8" x14ac:dyDescent="0.25">
      <c r="A796" t="s">
        <v>1254</v>
      </c>
      <c r="B796" t="s">
        <v>1255</v>
      </c>
      <c r="C796">
        <v>360</v>
      </c>
      <c r="D796" t="s">
        <v>90</v>
      </c>
      <c r="E796">
        <v>263</v>
      </c>
      <c r="F796">
        <v>359</v>
      </c>
      <c r="G796">
        <v>2331</v>
      </c>
      <c r="H796" t="s">
        <v>91</v>
      </c>
    </row>
    <row r="797" spans="1:8" x14ac:dyDescent="0.25">
      <c r="A797" t="s">
        <v>1254</v>
      </c>
      <c r="B797" t="s">
        <v>1255</v>
      </c>
      <c r="C797">
        <v>360</v>
      </c>
      <c r="D797" t="s">
        <v>10</v>
      </c>
      <c r="E797">
        <v>48</v>
      </c>
      <c r="F797">
        <v>237</v>
      </c>
      <c r="G797">
        <v>1827</v>
      </c>
      <c r="H797" t="s">
        <v>11</v>
      </c>
    </row>
    <row r="798" spans="1:8" x14ac:dyDescent="0.25">
      <c r="A798" t="s">
        <v>1256</v>
      </c>
      <c r="B798" t="s">
        <v>1257</v>
      </c>
      <c r="C798">
        <v>242</v>
      </c>
      <c r="D798" t="s">
        <v>10</v>
      </c>
      <c r="E798">
        <v>41</v>
      </c>
      <c r="F798">
        <v>231</v>
      </c>
      <c r="G798">
        <v>1827</v>
      </c>
      <c r="H798" t="s">
        <v>11</v>
      </c>
    </row>
    <row r="799" spans="1:8" x14ac:dyDescent="0.25">
      <c r="A799" t="s">
        <v>1258</v>
      </c>
      <c r="B799" t="s">
        <v>1259</v>
      </c>
      <c r="C799">
        <v>201</v>
      </c>
      <c r="D799" t="s">
        <v>10</v>
      </c>
      <c r="E799">
        <v>30</v>
      </c>
      <c r="F799">
        <v>199</v>
      </c>
      <c r="G799">
        <v>1827</v>
      </c>
      <c r="H799" t="s">
        <v>11</v>
      </c>
    </row>
    <row r="800" spans="1:8" x14ac:dyDescent="0.25">
      <c r="A800" t="s">
        <v>1260</v>
      </c>
      <c r="B800" t="s">
        <v>1261</v>
      </c>
      <c r="C800">
        <v>309</v>
      </c>
      <c r="D800" t="s">
        <v>10</v>
      </c>
      <c r="E800">
        <v>32</v>
      </c>
      <c r="F800">
        <v>209</v>
      </c>
      <c r="G800">
        <v>1827</v>
      </c>
      <c r="H800" t="s">
        <v>11</v>
      </c>
    </row>
    <row r="801" spans="1:8" x14ac:dyDescent="0.25">
      <c r="A801" t="s">
        <v>1262</v>
      </c>
      <c r="B801" t="s">
        <v>1263</v>
      </c>
      <c r="C801">
        <v>399</v>
      </c>
      <c r="D801" t="s">
        <v>1264</v>
      </c>
      <c r="E801">
        <v>331</v>
      </c>
      <c r="F801">
        <v>396</v>
      </c>
      <c r="G801">
        <v>109</v>
      </c>
      <c r="H801" t="s">
        <v>1265</v>
      </c>
    </row>
    <row r="802" spans="1:8" x14ac:dyDescent="0.25">
      <c r="A802" t="s">
        <v>1262</v>
      </c>
      <c r="B802" t="s">
        <v>1263</v>
      </c>
      <c r="C802">
        <v>399</v>
      </c>
      <c r="D802" t="s">
        <v>10</v>
      </c>
      <c r="E802">
        <v>23</v>
      </c>
      <c r="F802">
        <v>215</v>
      </c>
      <c r="G802">
        <v>1827</v>
      </c>
      <c r="H802" t="s">
        <v>11</v>
      </c>
    </row>
    <row r="803" spans="1:8" x14ac:dyDescent="0.25">
      <c r="A803" t="s">
        <v>1266</v>
      </c>
      <c r="B803" t="s">
        <v>1267</v>
      </c>
      <c r="C803">
        <v>394</v>
      </c>
      <c r="D803" t="s">
        <v>10</v>
      </c>
      <c r="E803">
        <v>111</v>
      </c>
      <c r="F803">
        <v>281</v>
      </c>
      <c r="G803">
        <v>1827</v>
      </c>
      <c r="H803" t="s">
        <v>11</v>
      </c>
    </row>
    <row r="804" spans="1:8" x14ac:dyDescent="0.25">
      <c r="A804" t="s">
        <v>1268</v>
      </c>
      <c r="B804" t="s">
        <v>1269</v>
      </c>
      <c r="C804">
        <v>251</v>
      </c>
      <c r="D804" t="s">
        <v>10</v>
      </c>
      <c r="E804">
        <v>19</v>
      </c>
      <c r="F804">
        <v>248</v>
      </c>
      <c r="G804">
        <v>1827</v>
      </c>
      <c r="H804" t="s">
        <v>11</v>
      </c>
    </row>
    <row r="805" spans="1:8" x14ac:dyDescent="0.25">
      <c r="A805" t="s">
        <v>1270</v>
      </c>
      <c r="B805" t="s">
        <v>1271</v>
      </c>
      <c r="C805">
        <v>411</v>
      </c>
      <c r="D805" t="s">
        <v>14</v>
      </c>
      <c r="E805">
        <v>309</v>
      </c>
      <c r="F805">
        <v>405</v>
      </c>
      <c r="G805">
        <v>2466</v>
      </c>
      <c r="H805" t="s">
        <v>15</v>
      </c>
    </row>
    <row r="806" spans="1:8" x14ac:dyDescent="0.25">
      <c r="A806" t="s">
        <v>1270</v>
      </c>
      <c r="B806" t="s">
        <v>1271</v>
      </c>
      <c r="C806">
        <v>411</v>
      </c>
      <c r="D806" t="s">
        <v>10</v>
      </c>
      <c r="E806">
        <v>47</v>
      </c>
      <c r="F806">
        <v>276</v>
      </c>
      <c r="G806">
        <v>1827</v>
      </c>
      <c r="H806" t="s">
        <v>11</v>
      </c>
    </row>
    <row r="807" spans="1:8" x14ac:dyDescent="0.25">
      <c r="A807" t="s">
        <v>1272</v>
      </c>
      <c r="B807" t="s">
        <v>1273</v>
      </c>
      <c r="C807">
        <v>250</v>
      </c>
      <c r="D807" t="s">
        <v>10</v>
      </c>
      <c r="E807">
        <v>26</v>
      </c>
      <c r="F807">
        <v>247</v>
      </c>
      <c r="G807">
        <v>1827</v>
      </c>
      <c r="H807" t="s">
        <v>11</v>
      </c>
    </row>
    <row r="808" spans="1:8" x14ac:dyDescent="0.25">
      <c r="A808" t="s">
        <v>1274</v>
      </c>
      <c r="B808" t="s">
        <v>1275</v>
      </c>
      <c r="C808">
        <v>289</v>
      </c>
      <c r="D808" t="s">
        <v>10</v>
      </c>
      <c r="E808">
        <v>31</v>
      </c>
      <c r="F808">
        <v>219</v>
      </c>
      <c r="G808">
        <v>1827</v>
      </c>
      <c r="H808" t="s">
        <v>11</v>
      </c>
    </row>
    <row r="809" spans="1:8" x14ac:dyDescent="0.25">
      <c r="A809" t="s">
        <v>1276</v>
      </c>
      <c r="B809" t="s">
        <v>1277</v>
      </c>
      <c r="C809">
        <v>356</v>
      </c>
      <c r="D809" t="s">
        <v>90</v>
      </c>
      <c r="E809">
        <v>269</v>
      </c>
      <c r="F809">
        <v>356</v>
      </c>
      <c r="G809">
        <v>2331</v>
      </c>
      <c r="H809" t="s">
        <v>91</v>
      </c>
    </row>
    <row r="810" spans="1:8" x14ac:dyDescent="0.25">
      <c r="A810" t="s">
        <v>1276</v>
      </c>
      <c r="B810" t="s">
        <v>1277</v>
      </c>
      <c r="C810">
        <v>356</v>
      </c>
      <c r="D810" t="s">
        <v>10</v>
      </c>
      <c r="E810">
        <v>37</v>
      </c>
      <c r="F810">
        <v>217</v>
      </c>
      <c r="G810">
        <v>1827</v>
      </c>
      <c r="H810" t="s">
        <v>11</v>
      </c>
    </row>
    <row r="811" spans="1:8" x14ac:dyDescent="0.25">
      <c r="A811" t="s">
        <v>1278</v>
      </c>
      <c r="B811" t="s">
        <v>1279</v>
      </c>
      <c r="C811">
        <v>358</v>
      </c>
      <c r="D811" t="s">
        <v>90</v>
      </c>
      <c r="E811">
        <v>271</v>
      </c>
      <c r="F811">
        <v>358</v>
      </c>
      <c r="G811">
        <v>2331</v>
      </c>
      <c r="H811" t="s">
        <v>91</v>
      </c>
    </row>
    <row r="812" spans="1:8" x14ac:dyDescent="0.25">
      <c r="A812" t="s">
        <v>1278</v>
      </c>
      <c r="B812" t="s">
        <v>1279</v>
      </c>
      <c r="C812">
        <v>358</v>
      </c>
      <c r="D812" t="s">
        <v>10</v>
      </c>
      <c r="E812">
        <v>39</v>
      </c>
      <c r="F812">
        <v>221</v>
      </c>
      <c r="G812">
        <v>1827</v>
      </c>
      <c r="H812" t="s">
        <v>11</v>
      </c>
    </row>
    <row r="813" spans="1:8" x14ac:dyDescent="0.25">
      <c r="A813" t="s">
        <v>1280</v>
      </c>
      <c r="B813" t="s">
        <v>1281</v>
      </c>
      <c r="C813">
        <v>326</v>
      </c>
      <c r="D813" t="s">
        <v>10</v>
      </c>
      <c r="E813">
        <v>154</v>
      </c>
      <c r="F813">
        <v>324</v>
      </c>
      <c r="G813">
        <v>1827</v>
      </c>
      <c r="H813" t="s">
        <v>11</v>
      </c>
    </row>
    <row r="814" spans="1:8" x14ac:dyDescent="0.25">
      <c r="A814" t="s">
        <v>1282</v>
      </c>
      <c r="B814" t="s">
        <v>1283</v>
      </c>
      <c r="C814">
        <v>1625</v>
      </c>
      <c r="D814" t="s">
        <v>10</v>
      </c>
      <c r="E814">
        <v>19</v>
      </c>
      <c r="F814">
        <v>216</v>
      </c>
      <c r="G814">
        <v>1827</v>
      </c>
      <c r="H814" t="s">
        <v>11</v>
      </c>
    </row>
    <row r="815" spans="1:8" x14ac:dyDescent="0.25">
      <c r="A815" t="s">
        <v>1284</v>
      </c>
      <c r="B815" t="s">
        <v>1285</v>
      </c>
      <c r="C815">
        <v>215</v>
      </c>
      <c r="D815" t="s">
        <v>10</v>
      </c>
      <c r="E815">
        <v>19</v>
      </c>
      <c r="F815">
        <v>212</v>
      </c>
      <c r="G815">
        <v>1827</v>
      </c>
      <c r="H815" t="s">
        <v>11</v>
      </c>
    </row>
    <row r="816" spans="1:8" x14ac:dyDescent="0.25">
      <c r="A816" t="s">
        <v>1286</v>
      </c>
      <c r="B816" t="s">
        <v>1287</v>
      </c>
      <c r="C816">
        <v>189</v>
      </c>
      <c r="D816" t="s">
        <v>10</v>
      </c>
      <c r="E816">
        <v>19</v>
      </c>
      <c r="F816">
        <v>187</v>
      </c>
      <c r="G816">
        <v>1827</v>
      </c>
      <c r="H816" t="s">
        <v>11</v>
      </c>
    </row>
    <row r="817" spans="1:8" x14ac:dyDescent="0.25">
      <c r="A817" t="s">
        <v>1288</v>
      </c>
      <c r="B817" t="s">
        <v>1289</v>
      </c>
      <c r="C817">
        <v>381</v>
      </c>
      <c r="D817" t="s">
        <v>10</v>
      </c>
      <c r="E817">
        <v>22</v>
      </c>
      <c r="F817">
        <v>203</v>
      </c>
      <c r="G817">
        <v>1827</v>
      </c>
      <c r="H817" t="s">
        <v>11</v>
      </c>
    </row>
    <row r="818" spans="1:8" x14ac:dyDescent="0.25">
      <c r="A818" t="s">
        <v>1290</v>
      </c>
      <c r="B818" t="s">
        <v>1291</v>
      </c>
      <c r="C818">
        <v>554</v>
      </c>
      <c r="D818" t="s">
        <v>10</v>
      </c>
      <c r="E818">
        <v>25</v>
      </c>
      <c r="F818">
        <v>233</v>
      </c>
      <c r="G818">
        <v>1827</v>
      </c>
      <c r="H818" t="s">
        <v>11</v>
      </c>
    </row>
    <row r="819" spans="1:8" x14ac:dyDescent="0.25">
      <c r="A819" t="s">
        <v>1292</v>
      </c>
      <c r="B819" t="s">
        <v>1293</v>
      </c>
      <c r="C819">
        <v>378</v>
      </c>
      <c r="D819" t="s">
        <v>10</v>
      </c>
      <c r="E819">
        <v>20</v>
      </c>
      <c r="F819">
        <v>201</v>
      </c>
      <c r="G819">
        <v>1827</v>
      </c>
      <c r="H819" t="s">
        <v>11</v>
      </c>
    </row>
    <row r="820" spans="1:8" x14ac:dyDescent="0.25">
      <c r="A820" t="s">
        <v>1294</v>
      </c>
      <c r="B820" t="s">
        <v>1295</v>
      </c>
      <c r="C820">
        <v>378</v>
      </c>
      <c r="D820" t="s">
        <v>10</v>
      </c>
      <c r="E820">
        <v>20</v>
      </c>
      <c r="F820">
        <v>201</v>
      </c>
      <c r="G820">
        <v>1827</v>
      </c>
      <c r="H820" t="s">
        <v>11</v>
      </c>
    </row>
    <row r="821" spans="1:8" x14ac:dyDescent="0.25">
      <c r="A821" t="s">
        <v>1296</v>
      </c>
      <c r="B821" t="s">
        <v>1297</v>
      </c>
      <c r="C821">
        <v>378</v>
      </c>
      <c r="D821" t="s">
        <v>10</v>
      </c>
      <c r="E821">
        <v>20</v>
      </c>
      <c r="F821">
        <v>201</v>
      </c>
      <c r="G821">
        <v>1827</v>
      </c>
      <c r="H821" t="s">
        <v>11</v>
      </c>
    </row>
    <row r="822" spans="1:8" x14ac:dyDescent="0.25">
      <c r="A822" t="s">
        <v>1298</v>
      </c>
      <c r="B822" t="s">
        <v>1299</v>
      </c>
      <c r="C822">
        <v>378</v>
      </c>
      <c r="D822" t="s">
        <v>10</v>
      </c>
      <c r="E822">
        <v>20</v>
      </c>
      <c r="F822">
        <v>201</v>
      </c>
      <c r="G822">
        <v>1827</v>
      </c>
      <c r="H822" t="s">
        <v>11</v>
      </c>
    </row>
    <row r="823" spans="1:8" x14ac:dyDescent="0.25">
      <c r="A823" t="s">
        <v>1300</v>
      </c>
      <c r="B823" t="s">
        <v>1301</v>
      </c>
      <c r="C823">
        <v>201</v>
      </c>
      <c r="D823" t="s">
        <v>10</v>
      </c>
      <c r="E823">
        <v>30</v>
      </c>
      <c r="F823">
        <v>199</v>
      </c>
      <c r="G823">
        <v>1827</v>
      </c>
      <c r="H823" t="s">
        <v>11</v>
      </c>
    </row>
    <row r="824" spans="1:8" x14ac:dyDescent="0.25">
      <c r="A824" t="s">
        <v>1302</v>
      </c>
      <c r="B824" t="s">
        <v>1303</v>
      </c>
      <c r="C824">
        <v>364</v>
      </c>
      <c r="D824" t="s">
        <v>10</v>
      </c>
      <c r="E824">
        <v>30</v>
      </c>
      <c r="F824">
        <v>207</v>
      </c>
      <c r="G824">
        <v>1827</v>
      </c>
      <c r="H824" t="s">
        <v>11</v>
      </c>
    </row>
    <row r="825" spans="1:8" x14ac:dyDescent="0.25">
      <c r="A825" t="s">
        <v>1304</v>
      </c>
      <c r="B825" t="s">
        <v>1305</v>
      </c>
      <c r="C825">
        <v>224</v>
      </c>
      <c r="D825" t="s">
        <v>10</v>
      </c>
      <c r="E825">
        <v>42</v>
      </c>
      <c r="F825">
        <v>221</v>
      </c>
      <c r="G825">
        <v>1827</v>
      </c>
      <c r="H825" t="s">
        <v>11</v>
      </c>
    </row>
    <row r="826" spans="1:8" x14ac:dyDescent="0.25">
      <c r="A826" t="s">
        <v>1306</v>
      </c>
      <c r="B826" t="s">
        <v>1307</v>
      </c>
      <c r="C826">
        <v>154</v>
      </c>
      <c r="D826" t="s">
        <v>10</v>
      </c>
      <c r="E826">
        <v>1</v>
      </c>
      <c r="F826">
        <v>151</v>
      </c>
      <c r="G826">
        <v>1827</v>
      </c>
      <c r="H826" t="s">
        <v>11</v>
      </c>
    </row>
    <row r="827" spans="1:8" x14ac:dyDescent="0.25">
      <c r="A827" t="s">
        <v>1308</v>
      </c>
      <c r="B827" t="s">
        <v>1309</v>
      </c>
      <c r="C827">
        <v>363</v>
      </c>
      <c r="D827" t="s">
        <v>90</v>
      </c>
      <c r="E827">
        <v>266</v>
      </c>
      <c r="F827">
        <v>362</v>
      </c>
      <c r="G827">
        <v>2331</v>
      </c>
      <c r="H827" t="s">
        <v>91</v>
      </c>
    </row>
    <row r="828" spans="1:8" x14ac:dyDescent="0.25">
      <c r="A828" t="s">
        <v>1308</v>
      </c>
      <c r="B828" t="s">
        <v>1309</v>
      </c>
      <c r="C828">
        <v>363</v>
      </c>
      <c r="D828" t="s">
        <v>10</v>
      </c>
      <c r="E828">
        <v>50</v>
      </c>
      <c r="F828">
        <v>239</v>
      </c>
      <c r="G828">
        <v>1827</v>
      </c>
      <c r="H828" t="s">
        <v>11</v>
      </c>
    </row>
    <row r="829" spans="1:8" x14ac:dyDescent="0.25">
      <c r="A829" t="s">
        <v>1310</v>
      </c>
      <c r="B829" t="s">
        <v>1311</v>
      </c>
      <c r="C829">
        <v>171</v>
      </c>
      <c r="D829" t="s">
        <v>10</v>
      </c>
      <c r="E829">
        <v>31</v>
      </c>
      <c r="F829">
        <v>168</v>
      </c>
      <c r="G829">
        <v>1827</v>
      </c>
      <c r="H829" t="s">
        <v>11</v>
      </c>
    </row>
    <row r="830" spans="1:8" x14ac:dyDescent="0.25">
      <c r="A830" t="s">
        <v>1312</v>
      </c>
      <c r="B830" t="s">
        <v>1313</v>
      </c>
      <c r="C830">
        <v>179</v>
      </c>
      <c r="D830" t="s">
        <v>10</v>
      </c>
      <c r="E830">
        <v>39</v>
      </c>
      <c r="F830">
        <v>176</v>
      </c>
      <c r="G830">
        <v>1827</v>
      </c>
      <c r="H830" t="s">
        <v>11</v>
      </c>
    </row>
    <row r="831" spans="1:8" x14ac:dyDescent="0.25">
      <c r="A831" t="s">
        <v>1314</v>
      </c>
      <c r="B831" t="s">
        <v>1315</v>
      </c>
      <c r="C831">
        <v>196</v>
      </c>
      <c r="D831" t="s">
        <v>10</v>
      </c>
      <c r="E831">
        <v>29</v>
      </c>
      <c r="F831">
        <v>194</v>
      </c>
      <c r="G831">
        <v>1827</v>
      </c>
      <c r="H831" t="s">
        <v>11</v>
      </c>
    </row>
    <row r="832" spans="1:8" x14ac:dyDescent="0.25">
      <c r="A832" t="s">
        <v>1316</v>
      </c>
      <c r="B832" t="s">
        <v>1317</v>
      </c>
      <c r="C832">
        <v>199</v>
      </c>
      <c r="D832" t="s">
        <v>10</v>
      </c>
      <c r="E832">
        <v>28</v>
      </c>
      <c r="F832">
        <v>197</v>
      </c>
      <c r="G832">
        <v>1827</v>
      </c>
      <c r="H832" t="s">
        <v>11</v>
      </c>
    </row>
    <row r="833" spans="1:8" x14ac:dyDescent="0.25">
      <c r="A833" t="s">
        <v>1318</v>
      </c>
      <c r="B833" t="s">
        <v>1319</v>
      </c>
      <c r="C833">
        <v>171</v>
      </c>
      <c r="D833" t="s">
        <v>10</v>
      </c>
      <c r="E833">
        <v>30</v>
      </c>
      <c r="F833">
        <v>167</v>
      </c>
      <c r="G833">
        <v>1827</v>
      </c>
      <c r="H833" t="s">
        <v>11</v>
      </c>
    </row>
    <row r="834" spans="1:8" x14ac:dyDescent="0.25">
      <c r="A834" t="s">
        <v>1320</v>
      </c>
      <c r="B834" t="s">
        <v>1321</v>
      </c>
      <c r="C834">
        <v>171</v>
      </c>
      <c r="D834" t="s">
        <v>10</v>
      </c>
      <c r="E834">
        <v>31</v>
      </c>
      <c r="F834">
        <v>168</v>
      </c>
      <c r="G834">
        <v>1827</v>
      </c>
      <c r="H834" t="s">
        <v>11</v>
      </c>
    </row>
    <row r="835" spans="1:8" x14ac:dyDescent="0.25">
      <c r="A835" t="s">
        <v>1322</v>
      </c>
      <c r="B835" t="s">
        <v>1323</v>
      </c>
      <c r="C835">
        <v>329</v>
      </c>
      <c r="D835" t="s">
        <v>10</v>
      </c>
      <c r="E835">
        <v>80</v>
      </c>
      <c r="F835">
        <v>249</v>
      </c>
      <c r="G835">
        <v>1827</v>
      </c>
      <c r="H835" t="s">
        <v>11</v>
      </c>
    </row>
    <row r="836" spans="1:8" x14ac:dyDescent="0.25">
      <c r="A836" t="s">
        <v>1324</v>
      </c>
      <c r="B836" t="s">
        <v>1325</v>
      </c>
      <c r="C836">
        <v>323</v>
      </c>
      <c r="D836" t="s">
        <v>10</v>
      </c>
      <c r="E836">
        <v>23</v>
      </c>
      <c r="F836">
        <v>192</v>
      </c>
      <c r="G836">
        <v>1827</v>
      </c>
      <c r="H836" t="s">
        <v>11</v>
      </c>
    </row>
    <row r="837" spans="1:8" x14ac:dyDescent="0.25">
      <c r="A837" t="s">
        <v>1326</v>
      </c>
      <c r="B837" t="s">
        <v>1327</v>
      </c>
      <c r="C837">
        <v>301</v>
      </c>
      <c r="D837" t="s">
        <v>10</v>
      </c>
      <c r="E837">
        <v>25</v>
      </c>
      <c r="F837">
        <v>193</v>
      </c>
      <c r="G837">
        <v>1827</v>
      </c>
      <c r="H837" t="s">
        <v>11</v>
      </c>
    </row>
    <row r="838" spans="1:8" x14ac:dyDescent="0.25">
      <c r="A838" t="s">
        <v>1328</v>
      </c>
      <c r="B838" t="s">
        <v>1329</v>
      </c>
      <c r="C838">
        <v>247</v>
      </c>
      <c r="D838" t="s">
        <v>10</v>
      </c>
      <c r="E838">
        <v>3</v>
      </c>
      <c r="F838">
        <v>167</v>
      </c>
      <c r="G838">
        <v>1827</v>
      </c>
      <c r="H838" t="s">
        <v>11</v>
      </c>
    </row>
    <row r="839" spans="1:8" x14ac:dyDescent="0.25">
      <c r="A839" t="s">
        <v>1330</v>
      </c>
      <c r="B839" t="s">
        <v>1331</v>
      </c>
      <c r="C839">
        <v>275</v>
      </c>
      <c r="D839" t="s">
        <v>10</v>
      </c>
      <c r="E839">
        <v>22</v>
      </c>
      <c r="F839">
        <v>190</v>
      </c>
      <c r="G839">
        <v>1827</v>
      </c>
      <c r="H839" t="s">
        <v>11</v>
      </c>
    </row>
    <row r="840" spans="1:8" x14ac:dyDescent="0.25">
      <c r="A840" t="s">
        <v>1332</v>
      </c>
      <c r="B840" t="s">
        <v>1333</v>
      </c>
      <c r="C840">
        <v>310</v>
      </c>
      <c r="D840" t="s">
        <v>10</v>
      </c>
      <c r="E840">
        <v>25</v>
      </c>
      <c r="F840">
        <v>193</v>
      </c>
      <c r="G840">
        <v>1827</v>
      </c>
      <c r="H840" t="s">
        <v>11</v>
      </c>
    </row>
    <row r="841" spans="1:8" x14ac:dyDescent="0.25">
      <c r="A841" t="s">
        <v>1334</v>
      </c>
      <c r="B841" t="s">
        <v>1335</v>
      </c>
      <c r="C841">
        <v>482</v>
      </c>
      <c r="D841" t="s">
        <v>10</v>
      </c>
      <c r="E841">
        <v>31</v>
      </c>
      <c r="F841">
        <v>204</v>
      </c>
      <c r="G841">
        <v>1827</v>
      </c>
      <c r="H841" t="s">
        <v>11</v>
      </c>
    </row>
    <row r="842" spans="1:8" x14ac:dyDescent="0.25">
      <c r="A842" t="s">
        <v>1336</v>
      </c>
      <c r="B842" t="s">
        <v>1337</v>
      </c>
      <c r="C842">
        <v>485</v>
      </c>
      <c r="D842" t="s">
        <v>10</v>
      </c>
      <c r="E842">
        <v>2</v>
      </c>
      <c r="F842">
        <v>202</v>
      </c>
      <c r="G842">
        <v>1827</v>
      </c>
      <c r="H842" t="s">
        <v>11</v>
      </c>
    </row>
    <row r="843" spans="1:8" x14ac:dyDescent="0.25">
      <c r="A843" t="s">
        <v>1338</v>
      </c>
      <c r="B843" t="s">
        <v>1339</v>
      </c>
      <c r="C843">
        <v>307</v>
      </c>
      <c r="D843" t="s">
        <v>10</v>
      </c>
      <c r="E843">
        <v>27</v>
      </c>
      <c r="F843">
        <v>203</v>
      </c>
      <c r="G843">
        <v>1827</v>
      </c>
      <c r="H843" t="s">
        <v>11</v>
      </c>
    </row>
    <row r="844" spans="1:8" x14ac:dyDescent="0.25">
      <c r="A844" t="s">
        <v>1340</v>
      </c>
      <c r="B844" t="s">
        <v>1341</v>
      </c>
      <c r="C844">
        <v>207</v>
      </c>
      <c r="D844" t="s">
        <v>10</v>
      </c>
      <c r="E844">
        <v>34</v>
      </c>
      <c r="F844">
        <v>205</v>
      </c>
      <c r="G844">
        <v>1827</v>
      </c>
      <c r="H844" t="s">
        <v>11</v>
      </c>
    </row>
    <row r="845" spans="1:8" x14ac:dyDescent="0.25">
      <c r="A845" t="s">
        <v>1342</v>
      </c>
      <c r="B845" t="s">
        <v>1343</v>
      </c>
      <c r="C845">
        <v>197</v>
      </c>
      <c r="D845" t="s">
        <v>10</v>
      </c>
      <c r="E845">
        <v>29</v>
      </c>
      <c r="F845">
        <v>195</v>
      </c>
      <c r="G845">
        <v>1827</v>
      </c>
      <c r="H845" t="s">
        <v>11</v>
      </c>
    </row>
    <row r="846" spans="1:8" x14ac:dyDescent="0.25">
      <c r="A846" t="s">
        <v>1344</v>
      </c>
      <c r="B846" t="s">
        <v>1345</v>
      </c>
      <c r="C846">
        <v>335</v>
      </c>
      <c r="D846" t="s">
        <v>10</v>
      </c>
      <c r="E846">
        <v>31</v>
      </c>
      <c r="F846">
        <v>207</v>
      </c>
      <c r="G846">
        <v>1827</v>
      </c>
      <c r="H846" t="s">
        <v>11</v>
      </c>
    </row>
    <row r="847" spans="1:8" x14ac:dyDescent="0.25">
      <c r="A847" t="s">
        <v>1346</v>
      </c>
      <c r="B847" t="s">
        <v>1347</v>
      </c>
      <c r="C847">
        <v>258</v>
      </c>
      <c r="D847" t="s">
        <v>10</v>
      </c>
      <c r="E847">
        <v>28</v>
      </c>
      <c r="F847">
        <v>166</v>
      </c>
      <c r="G847">
        <v>1827</v>
      </c>
      <c r="H847" t="s">
        <v>11</v>
      </c>
    </row>
    <row r="848" spans="1:8" x14ac:dyDescent="0.25">
      <c r="A848" t="s">
        <v>1348</v>
      </c>
      <c r="B848" t="s">
        <v>1349</v>
      </c>
      <c r="C848">
        <v>226</v>
      </c>
      <c r="D848" t="s">
        <v>10</v>
      </c>
      <c r="E848">
        <v>41</v>
      </c>
      <c r="F848">
        <v>223</v>
      </c>
      <c r="G848">
        <v>1827</v>
      </c>
      <c r="H848" t="s">
        <v>11</v>
      </c>
    </row>
    <row r="849" spans="1:8" x14ac:dyDescent="0.25">
      <c r="A849" t="s">
        <v>1350</v>
      </c>
      <c r="B849" t="s">
        <v>1351</v>
      </c>
      <c r="C849">
        <v>254</v>
      </c>
      <c r="D849" t="s">
        <v>10</v>
      </c>
      <c r="E849">
        <v>29</v>
      </c>
      <c r="F849">
        <v>167</v>
      </c>
      <c r="G849">
        <v>1827</v>
      </c>
      <c r="H849" t="s">
        <v>11</v>
      </c>
    </row>
    <row r="850" spans="1:8" x14ac:dyDescent="0.25">
      <c r="A850" t="s">
        <v>1352</v>
      </c>
      <c r="B850" t="s">
        <v>1353</v>
      </c>
      <c r="C850">
        <v>300</v>
      </c>
      <c r="D850" t="s">
        <v>10</v>
      </c>
      <c r="E850">
        <v>28</v>
      </c>
      <c r="F850">
        <v>202</v>
      </c>
      <c r="G850">
        <v>1827</v>
      </c>
      <c r="H850" t="s">
        <v>11</v>
      </c>
    </row>
    <row r="851" spans="1:8" x14ac:dyDescent="0.25">
      <c r="A851" t="s">
        <v>1354</v>
      </c>
      <c r="B851" t="s">
        <v>1355</v>
      </c>
      <c r="C851">
        <v>201</v>
      </c>
      <c r="D851" t="s">
        <v>10</v>
      </c>
      <c r="E851">
        <v>30</v>
      </c>
      <c r="F851">
        <v>199</v>
      </c>
      <c r="G851">
        <v>1827</v>
      </c>
      <c r="H851" t="s">
        <v>11</v>
      </c>
    </row>
    <row r="852" spans="1:8" x14ac:dyDescent="0.25">
      <c r="A852" t="s">
        <v>1356</v>
      </c>
      <c r="B852" t="s">
        <v>1357</v>
      </c>
      <c r="C852">
        <v>334</v>
      </c>
      <c r="D852" t="s">
        <v>10</v>
      </c>
      <c r="E852">
        <v>31</v>
      </c>
      <c r="F852">
        <v>208</v>
      </c>
      <c r="G852">
        <v>1827</v>
      </c>
      <c r="H852" t="s">
        <v>11</v>
      </c>
    </row>
    <row r="853" spans="1:8" x14ac:dyDescent="0.25">
      <c r="A853" t="s">
        <v>1358</v>
      </c>
      <c r="B853" t="s">
        <v>1359</v>
      </c>
      <c r="C853">
        <v>200</v>
      </c>
      <c r="D853" t="s">
        <v>10</v>
      </c>
      <c r="E853">
        <v>29</v>
      </c>
      <c r="F853">
        <v>198</v>
      </c>
      <c r="G853">
        <v>1827</v>
      </c>
      <c r="H853" t="s">
        <v>11</v>
      </c>
    </row>
    <row r="854" spans="1:8" x14ac:dyDescent="0.25">
      <c r="A854" t="s">
        <v>1360</v>
      </c>
      <c r="B854" t="s">
        <v>1361</v>
      </c>
      <c r="C854">
        <v>377</v>
      </c>
      <c r="D854" t="s">
        <v>90</v>
      </c>
      <c r="E854">
        <v>278</v>
      </c>
      <c r="F854">
        <v>375</v>
      </c>
      <c r="G854">
        <v>2331</v>
      </c>
      <c r="H854" t="s">
        <v>91</v>
      </c>
    </row>
    <row r="855" spans="1:8" x14ac:dyDescent="0.25">
      <c r="A855" t="s">
        <v>1360</v>
      </c>
      <c r="B855" t="s">
        <v>1361</v>
      </c>
      <c r="C855">
        <v>377</v>
      </c>
      <c r="D855" t="s">
        <v>10</v>
      </c>
      <c r="E855">
        <v>54</v>
      </c>
      <c r="F855">
        <v>244</v>
      </c>
      <c r="G855">
        <v>1827</v>
      </c>
      <c r="H855" t="s">
        <v>11</v>
      </c>
    </row>
    <row r="856" spans="1:8" x14ac:dyDescent="0.25">
      <c r="A856" t="s">
        <v>1362</v>
      </c>
      <c r="B856" t="s">
        <v>1363</v>
      </c>
      <c r="C856">
        <v>210</v>
      </c>
      <c r="D856" t="s">
        <v>10</v>
      </c>
      <c r="E856">
        <v>25</v>
      </c>
      <c r="F856">
        <v>207</v>
      </c>
      <c r="G856">
        <v>1827</v>
      </c>
      <c r="H856" t="s">
        <v>11</v>
      </c>
    </row>
    <row r="857" spans="1:8" x14ac:dyDescent="0.25">
      <c r="A857" t="s">
        <v>1364</v>
      </c>
      <c r="B857" t="s">
        <v>1365</v>
      </c>
      <c r="C857">
        <v>169</v>
      </c>
      <c r="D857" t="s">
        <v>10</v>
      </c>
      <c r="E857">
        <v>29</v>
      </c>
      <c r="F857">
        <v>166</v>
      </c>
      <c r="G857">
        <v>1827</v>
      </c>
      <c r="H857" t="s">
        <v>11</v>
      </c>
    </row>
    <row r="858" spans="1:8" x14ac:dyDescent="0.25">
      <c r="A858" t="s">
        <v>1366</v>
      </c>
      <c r="B858" t="s">
        <v>1367</v>
      </c>
      <c r="C858">
        <v>336</v>
      </c>
      <c r="D858" t="s">
        <v>10</v>
      </c>
      <c r="E858">
        <v>31</v>
      </c>
      <c r="F858">
        <v>207</v>
      </c>
      <c r="G858">
        <v>1827</v>
      </c>
      <c r="H858" t="s">
        <v>11</v>
      </c>
    </row>
    <row r="859" spans="1:8" x14ac:dyDescent="0.25">
      <c r="A859" t="s">
        <v>1368</v>
      </c>
      <c r="B859" t="s">
        <v>1369</v>
      </c>
      <c r="C859">
        <v>171</v>
      </c>
      <c r="D859" t="s">
        <v>10</v>
      </c>
      <c r="E859">
        <v>31</v>
      </c>
      <c r="F859">
        <v>168</v>
      </c>
      <c r="G859">
        <v>1827</v>
      </c>
      <c r="H859" t="s">
        <v>11</v>
      </c>
    </row>
    <row r="860" spans="1:8" x14ac:dyDescent="0.25">
      <c r="A860" t="s">
        <v>1370</v>
      </c>
      <c r="B860" t="s">
        <v>1371</v>
      </c>
      <c r="C860">
        <v>171</v>
      </c>
      <c r="D860" t="s">
        <v>10</v>
      </c>
      <c r="E860">
        <v>31</v>
      </c>
      <c r="F860">
        <v>168</v>
      </c>
      <c r="G860">
        <v>1827</v>
      </c>
      <c r="H860" t="s">
        <v>11</v>
      </c>
    </row>
    <row r="861" spans="1:8" x14ac:dyDescent="0.25">
      <c r="A861" t="s">
        <v>1372</v>
      </c>
      <c r="B861" t="s">
        <v>1373</v>
      </c>
      <c r="C861">
        <v>336</v>
      </c>
      <c r="D861" t="s">
        <v>10</v>
      </c>
      <c r="E861">
        <v>31</v>
      </c>
      <c r="F861">
        <v>208</v>
      </c>
      <c r="G861">
        <v>1827</v>
      </c>
      <c r="H861" t="s">
        <v>11</v>
      </c>
    </row>
    <row r="862" spans="1:8" x14ac:dyDescent="0.25">
      <c r="A862" t="s">
        <v>1374</v>
      </c>
      <c r="B862" t="s">
        <v>1375</v>
      </c>
      <c r="C862">
        <v>324</v>
      </c>
      <c r="D862" t="s">
        <v>10</v>
      </c>
      <c r="E862">
        <v>35</v>
      </c>
      <c r="F862">
        <v>212</v>
      </c>
      <c r="G862">
        <v>1827</v>
      </c>
      <c r="H862" t="s">
        <v>11</v>
      </c>
    </row>
    <row r="863" spans="1:8" x14ac:dyDescent="0.25">
      <c r="A863" t="s">
        <v>1376</v>
      </c>
      <c r="B863" t="s">
        <v>1377</v>
      </c>
      <c r="C863">
        <v>201</v>
      </c>
      <c r="D863" t="s">
        <v>10</v>
      </c>
      <c r="E863">
        <v>30</v>
      </c>
      <c r="F863">
        <v>199</v>
      </c>
      <c r="G863">
        <v>1827</v>
      </c>
      <c r="H863" t="s">
        <v>11</v>
      </c>
    </row>
    <row r="864" spans="1:8" x14ac:dyDescent="0.25">
      <c r="A864" t="s">
        <v>1378</v>
      </c>
      <c r="B864" t="s">
        <v>1379</v>
      </c>
      <c r="C864">
        <v>358</v>
      </c>
      <c r="D864" t="s">
        <v>90</v>
      </c>
      <c r="E864">
        <v>259</v>
      </c>
      <c r="F864">
        <v>353</v>
      </c>
      <c r="G864">
        <v>2331</v>
      </c>
      <c r="H864" t="s">
        <v>91</v>
      </c>
    </row>
    <row r="865" spans="1:8" x14ac:dyDescent="0.25">
      <c r="A865" t="s">
        <v>1378</v>
      </c>
      <c r="B865" t="s">
        <v>1379</v>
      </c>
      <c r="C865">
        <v>358</v>
      </c>
      <c r="D865" t="s">
        <v>10</v>
      </c>
      <c r="E865">
        <v>35</v>
      </c>
      <c r="F865">
        <v>225</v>
      </c>
      <c r="G865">
        <v>1827</v>
      </c>
      <c r="H865" t="s">
        <v>11</v>
      </c>
    </row>
    <row r="866" spans="1:8" x14ac:dyDescent="0.25">
      <c r="A866" t="s">
        <v>1380</v>
      </c>
      <c r="B866" t="s">
        <v>1381</v>
      </c>
      <c r="C866">
        <v>419</v>
      </c>
      <c r="D866" t="s">
        <v>10</v>
      </c>
      <c r="E866">
        <v>21</v>
      </c>
      <c r="F866">
        <v>200</v>
      </c>
      <c r="G866">
        <v>1827</v>
      </c>
      <c r="H866" t="s">
        <v>11</v>
      </c>
    </row>
    <row r="867" spans="1:8" x14ac:dyDescent="0.25">
      <c r="A867" t="s">
        <v>1382</v>
      </c>
      <c r="B867" t="s">
        <v>1383</v>
      </c>
      <c r="C867">
        <v>300</v>
      </c>
      <c r="D867" t="s">
        <v>10</v>
      </c>
      <c r="E867">
        <v>20</v>
      </c>
      <c r="F867">
        <v>189</v>
      </c>
      <c r="G867">
        <v>1827</v>
      </c>
      <c r="H867" t="s">
        <v>11</v>
      </c>
    </row>
    <row r="868" spans="1:8" x14ac:dyDescent="0.25">
      <c r="A868" t="s">
        <v>1384</v>
      </c>
      <c r="B868" t="s">
        <v>1385</v>
      </c>
      <c r="C868">
        <v>364</v>
      </c>
      <c r="D868" t="s">
        <v>90</v>
      </c>
      <c r="E868">
        <v>267</v>
      </c>
      <c r="F868">
        <v>363</v>
      </c>
      <c r="G868">
        <v>2331</v>
      </c>
      <c r="H868" t="s">
        <v>91</v>
      </c>
    </row>
    <row r="869" spans="1:8" x14ac:dyDescent="0.25">
      <c r="A869" t="s">
        <v>1384</v>
      </c>
      <c r="B869" t="s">
        <v>1385</v>
      </c>
      <c r="C869">
        <v>364</v>
      </c>
      <c r="D869" t="s">
        <v>10</v>
      </c>
      <c r="E869">
        <v>52</v>
      </c>
      <c r="F869">
        <v>241</v>
      </c>
      <c r="G869">
        <v>1827</v>
      </c>
      <c r="H869" t="s">
        <v>11</v>
      </c>
    </row>
    <row r="870" spans="1:8" x14ac:dyDescent="0.25">
      <c r="A870" t="s">
        <v>1386</v>
      </c>
      <c r="B870" t="s">
        <v>1387</v>
      </c>
      <c r="C870">
        <v>359</v>
      </c>
      <c r="D870" t="s">
        <v>90</v>
      </c>
      <c r="E870">
        <v>263</v>
      </c>
      <c r="F870">
        <v>358</v>
      </c>
      <c r="G870">
        <v>2331</v>
      </c>
      <c r="H870" t="s">
        <v>91</v>
      </c>
    </row>
    <row r="871" spans="1:8" x14ac:dyDescent="0.25">
      <c r="A871" t="s">
        <v>1386</v>
      </c>
      <c r="B871" t="s">
        <v>1387</v>
      </c>
      <c r="C871">
        <v>359</v>
      </c>
      <c r="D871" t="s">
        <v>10</v>
      </c>
      <c r="E871">
        <v>28</v>
      </c>
      <c r="F871">
        <v>221</v>
      </c>
      <c r="G871">
        <v>1827</v>
      </c>
      <c r="H871" t="s">
        <v>11</v>
      </c>
    </row>
    <row r="872" spans="1:8" x14ac:dyDescent="0.25">
      <c r="A872" t="s">
        <v>1388</v>
      </c>
      <c r="B872" t="s">
        <v>1389</v>
      </c>
      <c r="C872">
        <v>363</v>
      </c>
      <c r="D872" t="s">
        <v>90</v>
      </c>
      <c r="E872">
        <v>269</v>
      </c>
      <c r="F872">
        <v>363</v>
      </c>
      <c r="G872">
        <v>2331</v>
      </c>
      <c r="H872" t="s">
        <v>91</v>
      </c>
    </row>
    <row r="873" spans="1:8" x14ac:dyDescent="0.25">
      <c r="A873" t="s">
        <v>1388</v>
      </c>
      <c r="B873" t="s">
        <v>1389</v>
      </c>
      <c r="C873">
        <v>363</v>
      </c>
      <c r="D873" t="s">
        <v>10</v>
      </c>
      <c r="E873">
        <v>35</v>
      </c>
      <c r="F873">
        <v>226</v>
      </c>
      <c r="G873">
        <v>1827</v>
      </c>
      <c r="H873" t="s">
        <v>11</v>
      </c>
    </row>
    <row r="874" spans="1:8" x14ac:dyDescent="0.25">
      <c r="A874" t="s">
        <v>1390</v>
      </c>
      <c r="B874" t="s">
        <v>1391</v>
      </c>
      <c r="C874">
        <v>319</v>
      </c>
      <c r="D874" t="s">
        <v>10</v>
      </c>
      <c r="E874">
        <v>32</v>
      </c>
      <c r="F874">
        <v>209</v>
      </c>
      <c r="G874">
        <v>1827</v>
      </c>
      <c r="H874" t="s">
        <v>11</v>
      </c>
    </row>
    <row r="875" spans="1:8" x14ac:dyDescent="0.25">
      <c r="A875" t="s">
        <v>1392</v>
      </c>
      <c r="B875" t="s">
        <v>1393</v>
      </c>
      <c r="C875">
        <v>404</v>
      </c>
      <c r="D875" t="s">
        <v>1264</v>
      </c>
      <c r="E875">
        <v>345</v>
      </c>
      <c r="F875">
        <v>403</v>
      </c>
      <c r="G875">
        <v>109</v>
      </c>
      <c r="H875" t="s">
        <v>1265</v>
      </c>
    </row>
    <row r="876" spans="1:8" x14ac:dyDescent="0.25">
      <c r="A876" t="s">
        <v>1392</v>
      </c>
      <c r="B876" t="s">
        <v>1393</v>
      </c>
      <c r="C876">
        <v>404</v>
      </c>
      <c r="D876" t="s">
        <v>10</v>
      </c>
      <c r="E876">
        <v>25</v>
      </c>
      <c r="F876">
        <v>217</v>
      </c>
      <c r="G876">
        <v>1827</v>
      </c>
      <c r="H876" t="s">
        <v>11</v>
      </c>
    </row>
    <row r="877" spans="1:8" x14ac:dyDescent="0.25">
      <c r="A877" t="s">
        <v>1394</v>
      </c>
      <c r="B877" t="s">
        <v>1395</v>
      </c>
      <c r="C877">
        <v>248</v>
      </c>
      <c r="D877" t="s">
        <v>10</v>
      </c>
      <c r="E877">
        <v>19</v>
      </c>
      <c r="F877">
        <v>245</v>
      </c>
      <c r="G877">
        <v>1827</v>
      </c>
      <c r="H877" t="s">
        <v>11</v>
      </c>
    </row>
    <row r="878" spans="1:8" x14ac:dyDescent="0.25">
      <c r="A878" t="s">
        <v>1396</v>
      </c>
      <c r="B878" t="s">
        <v>1397</v>
      </c>
      <c r="C878">
        <v>391</v>
      </c>
      <c r="D878" t="s">
        <v>14</v>
      </c>
      <c r="E878">
        <v>289</v>
      </c>
      <c r="F878">
        <v>385</v>
      </c>
      <c r="G878">
        <v>2466</v>
      </c>
      <c r="H878" t="s">
        <v>15</v>
      </c>
    </row>
    <row r="879" spans="1:8" x14ac:dyDescent="0.25">
      <c r="A879" t="s">
        <v>1396</v>
      </c>
      <c r="B879" t="s">
        <v>1397</v>
      </c>
      <c r="C879">
        <v>391</v>
      </c>
      <c r="D879" t="s">
        <v>10</v>
      </c>
      <c r="E879">
        <v>19</v>
      </c>
      <c r="F879">
        <v>248</v>
      </c>
      <c r="G879">
        <v>1827</v>
      </c>
      <c r="H879" t="s">
        <v>11</v>
      </c>
    </row>
    <row r="880" spans="1:8" x14ac:dyDescent="0.25">
      <c r="A880" t="s">
        <v>1398</v>
      </c>
      <c r="B880" t="s">
        <v>1399</v>
      </c>
      <c r="C880">
        <v>296</v>
      </c>
      <c r="D880" t="s">
        <v>10</v>
      </c>
      <c r="E880">
        <v>20</v>
      </c>
      <c r="F880">
        <v>189</v>
      </c>
      <c r="G880">
        <v>1827</v>
      </c>
      <c r="H880" t="s">
        <v>11</v>
      </c>
    </row>
    <row r="881" spans="1:8" x14ac:dyDescent="0.25">
      <c r="A881" t="s">
        <v>1400</v>
      </c>
      <c r="B881" t="s">
        <v>1401</v>
      </c>
      <c r="C881">
        <v>201</v>
      </c>
      <c r="D881" t="s">
        <v>10</v>
      </c>
      <c r="E881">
        <v>30</v>
      </c>
      <c r="F881">
        <v>199</v>
      </c>
      <c r="G881">
        <v>1827</v>
      </c>
      <c r="H881" t="s">
        <v>11</v>
      </c>
    </row>
    <row r="882" spans="1:8" x14ac:dyDescent="0.25">
      <c r="A882" t="s">
        <v>1402</v>
      </c>
      <c r="B882" t="s">
        <v>1403</v>
      </c>
      <c r="C882">
        <v>306</v>
      </c>
      <c r="D882" t="s">
        <v>10</v>
      </c>
      <c r="E882">
        <v>32</v>
      </c>
      <c r="F882">
        <v>209</v>
      </c>
      <c r="G882">
        <v>1827</v>
      </c>
      <c r="H882" t="s">
        <v>11</v>
      </c>
    </row>
    <row r="883" spans="1:8" x14ac:dyDescent="0.25">
      <c r="A883" t="s">
        <v>1404</v>
      </c>
      <c r="B883" t="s">
        <v>1405</v>
      </c>
      <c r="C883">
        <v>329</v>
      </c>
      <c r="D883" t="s">
        <v>10</v>
      </c>
      <c r="E883">
        <v>33</v>
      </c>
      <c r="F883">
        <v>210</v>
      </c>
      <c r="G883">
        <v>1827</v>
      </c>
      <c r="H883" t="s">
        <v>11</v>
      </c>
    </row>
    <row r="884" spans="1:8" x14ac:dyDescent="0.25">
      <c r="A884" t="s">
        <v>1406</v>
      </c>
      <c r="B884" t="s">
        <v>1407</v>
      </c>
      <c r="C884">
        <v>201</v>
      </c>
      <c r="D884" t="s">
        <v>10</v>
      </c>
      <c r="E884">
        <v>30</v>
      </c>
      <c r="F884">
        <v>199</v>
      </c>
      <c r="G884">
        <v>1827</v>
      </c>
      <c r="H884" t="s">
        <v>11</v>
      </c>
    </row>
    <row r="885" spans="1:8" x14ac:dyDescent="0.25">
      <c r="A885" t="s">
        <v>1408</v>
      </c>
      <c r="B885" t="s">
        <v>1409</v>
      </c>
      <c r="C885">
        <v>279</v>
      </c>
      <c r="D885" t="s">
        <v>10</v>
      </c>
      <c r="E885">
        <v>35</v>
      </c>
      <c r="F885">
        <v>212</v>
      </c>
      <c r="G885">
        <v>1827</v>
      </c>
      <c r="H885" t="s">
        <v>11</v>
      </c>
    </row>
    <row r="886" spans="1:8" x14ac:dyDescent="0.25">
      <c r="A886" t="s">
        <v>1410</v>
      </c>
      <c r="B886" t="s">
        <v>1411</v>
      </c>
      <c r="C886">
        <v>201</v>
      </c>
      <c r="D886" t="s">
        <v>10</v>
      </c>
      <c r="E886">
        <v>19</v>
      </c>
      <c r="F886">
        <v>198</v>
      </c>
      <c r="G886">
        <v>1827</v>
      </c>
      <c r="H886" t="s">
        <v>11</v>
      </c>
    </row>
    <row r="887" spans="1:8" x14ac:dyDescent="0.25">
      <c r="A887" t="s">
        <v>1412</v>
      </c>
      <c r="B887" t="s">
        <v>1413</v>
      </c>
      <c r="C887">
        <v>201</v>
      </c>
      <c r="D887" t="s">
        <v>10</v>
      </c>
      <c r="E887">
        <v>30</v>
      </c>
      <c r="F887">
        <v>199</v>
      </c>
      <c r="G887">
        <v>1827</v>
      </c>
      <c r="H887" t="s">
        <v>11</v>
      </c>
    </row>
    <row r="888" spans="1:8" x14ac:dyDescent="0.25">
      <c r="A888" t="s">
        <v>1414</v>
      </c>
      <c r="B888" t="s">
        <v>1415</v>
      </c>
      <c r="C888">
        <v>365</v>
      </c>
      <c r="D888" t="s">
        <v>10</v>
      </c>
      <c r="E888">
        <v>33</v>
      </c>
      <c r="F888">
        <v>210</v>
      </c>
      <c r="G888">
        <v>1827</v>
      </c>
      <c r="H888" t="s">
        <v>11</v>
      </c>
    </row>
    <row r="889" spans="1:8" x14ac:dyDescent="0.25">
      <c r="A889" t="s">
        <v>1416</v>
      </c>
      <c r="B889" t="s">
        <v>1417</v>
      </c>
      <c r="C889">
        <v>320</v>
      </c>
      <c r="D889" t="s">
        <v>10</v>
      </c>
      <c r="E889">
        <v>34</v>
      </c>
      <c r="F889">
        <v>211</v>
      </c>
      <c r="G889">
        <v>1827</v>
      </c>
      <c r="H889" t="s">
        <v>11</v>
      </c>
    </row>
    <row r="890" spans="1:8" x14ac:dyDescent="0.25">
      <c r="A890" t="s">
        <v>1418</v>
      </c>
      <c r="B890" t="s">
        <v>1419</v>
      </c>
      <c r="C890">
        <v>348</v>
      </c>
      <c r="D890" t="s">
        <v>10</v>
      </c>
      <c r="E890">
        <v>147</v>
      </c>
      <c r="F890">
        <v>345</v>
      </c>
      <c r="G890">
        <v>1827</v>
      </c>
      <c r="H890" t="s">
        <v>11</v>
      </c>
    </row>
    <row r="891" spans="1:8" x14ac:dyDescent="0.25">
      <c r="A891" t="s">
        <v>1420</v>
      </c>
      <c r="B891" t="s">
        <v>1421</v>
      </c>
      <c r="C891">
        <v>379</v>
      </c>
      <c r="D891" t="s">
        <v>10</v>
      </c>
      <c r="E891">
        <v>157</v>
      </c>
      <c r="F891">
        <v>376</v>
      </c>
      <c r="G891">
        <v>1827</v>
      </c>
      <c r="H891" t="s">
        <v>11</v>
      </c>
    </row>
    <row r="892" spans="1:8" x14ac:dyDescent="0.25">
      <c r="A892" t="s">
        <v>1422</v>
      </c>
      <c r="B892" t="s">
        <v>1423</v>
      </c>
      <c r="C892">
        <v>311</v>
      </c>
      <c r="D892" t="s">
        <v>10</v>
      </c>
      <c r="E892">
        <v>28</v>
      </c>
      <c r="F892">
        <v>205</v>
      </c>
      <c r="G892">
        <v>1827</v>
      </c>
      <c r="H892" t="s">
        <v>11</v>
      </c>
    </row>
    <row r="893" spans="1:8" x14ac:dyDescent="0.25">
      <c r="A893" t="s">
        <v>1424</v>
      </c>
      <c r="B893" t="s">
        <v>1425</v>
      </c>
      <c r="C893">
        <v>311</v>
      </c>
      <c r="D893" t="s">
        <v>10</v>
      </c>
      <c r="E893">
        <v>33</v>
      </c>
      <c r="F893">
        <v>209</v>
      </c>
      <c r="G893">
        <v>1827</v>
      </c>
      <c r="H893" t="s">
        <v>11</v>
      </c>
    </row>
    <row r="894" spans="1:8" x14ac:dyDescent="0.25">
      <c r="A894" t="s">
        <v>1426</v>
      </c>
      <c r="B894" t="s">
        <v>1427</v>
      </c>
      <c r="C894">
        <v>359</v>
      </c>
      <c r="D894" t="s">
        <v>90</v>
      </c>
      <c r="E894">
        <v>262</v>
      </c>
      <c r="F894">
        <v>356</v>
      </c>
      <c r="G894">
        <v>2331</v>
      </c>
      <c r="H894" t="s">
        <v>91</v>
      </c>
    </row>
    <row r="895" spans="1:8" x14ac:dyDescent="0.25">
      <c r="A895" t="s">
        <v>1426</v>
      </c>
      <c r="B895" t="s">
        <v>1427</v>
      </c>
      <c r="C895">
        <v>359</v>
      </c>
      <c r="D895" t="s">
        <v>10</v>
      </c>
      <c r="E895">
        <v>47</v>
      </c>
      <c r="F895">
        <v>236</v>
      </c>
      <c r="G895">
        <v>1827</v>
      </c>
      <c r="H895" t="s">
        <v>11</v>
      </c>
    </row>
    <row r="896" spans="1:8" x14ac:dyDescent="0.25">
      <c r="A896" t="s">
        <v>1428</v>
      </c>
      <c r="B896" t="s">
        <v>1429</v>
      </c>
      <c r="C896">
        <v>316</v>
      </c>
      <c r="D896" t="s">
        <v>10</v>
      </c>
      <c r="E896">
        <v>29</v>
      </c>
      <c r="F896">
        <v>206</v>
      </c>
      <c r="G896">
        <v>1827</v>
      </c>
      <c r="H896" t="s">
        <v>11</v>
      </c>
    </row>
    <row r="897" spans="1:8" x14ac:dyDescent="0.25">
      <c r="A897" t="s">
        <v>1430</v>
      </c>
      <c r="B897" t="s">
        <v>1431</v>
      </c>
      <c r="C897">
        <v>201</v>
      </c>
      <c r="D897" t="s">
        <v>10</v>
      </c>
      <c r="E897">
        <v>30</v>
      </c>
      <c r="F897">
        <v>199</v>
      </c>
      <c r="G897">
        <v>1827</v>
      </c>
      <c r="H897" t="s">
        <v>11</v>
      </c>
    </row>
    <row r="898" spans="1:8" x14ac:dyDescent="0.25">
      <c r="A898" t="s">
        <v>1432</v>
      </c>
      <c r="B898" t="s">
        <v>1433</v>
      </c>
      <c r="C898">
        <v>359</v>
      </c>
      <c r="D898" t="s">
        <v>10</v>
      </c>
      <c r="E898">
        <v>36</v>
      </c>
      <c r="F898">
        <v>242</v>
      </c>
      <c r="G898">
        <v>1827</v>
      </c>
      <c r="H898" t="s">
        <v>11</v>
      </c>
    </row>
    <row r="899" spans="1:8" x14ac:dyDescent="0.25">
      <c r="A899" t="s">
        <v>1434</v>
      </c>
      <c r="B899" t="s">
        <v>1435</v>
      </c>
      <c r="C899">
        <v>380</v>
      </c>
      <c r="D899" t="s">
        <v>10</v>
      </c>
      <c r="E899">
        <v>13</v>
      </c>
      <c r="F899">
        <v>192</v>
      </c>
      <c r="G899">
        <v>1827</v>
      </c>
      <c r="H899" t="s">
        <v>11</v>
      </c>
    </row>
    <row r="900" spans="1:8" x14ac:dyDescent="0.25">
      <c r="A900" t="s">
        <v>1436</v>
      </c>
      <c r="B900" t="s">
        <v>1437</v>
      </c>
      <c r="C900">
        <v>331</v>
      </c>
      <c r="D900" t="s">
        <v>10</v>
      </c>
      <c r="E900">
        <v>29</v>
      </c>
      <c r="F900">
        <v>206</v>
      </c>
      <c r="G900">
        <v>1827</v>
      </c>
      <c r="H900" t="s">
        <v>11</v>
      </c>
    </row>
    <row r="901" spans="1:8" x14ac:dyDescent="0.25">
      <c r="A901" t="s">
        <v>1438</v>
      </c>
      <c r="B901" t="s">
        <v>1439</v>
      </c>
      <c r="C901">
        <v>377</v>
      </c>
      <c r="D901" t="s">
        <v>90</v>
      </c>
      <c r="E901">
        <v>280</v>
      </c>
      <c r="F901">
        <v>377</v>
      </c>
      <c r="G901">
        <v>2331</v>
      </c>
      <c r="H901" t="s">
        <v>91</v>
      </c>
    </row>
    <row r="902" spans="1:8" x14ac:dyDescent="0.25">
      <c r="A902" t="s">
        <v>1438</v>
      </c>
      <c r="B902" t="s">
        <v>1439</v>
      </c>
      <c r="C902">
        <v>377</v>
      </c>
      <c r="D902" t="s">
        <v>10</v>
      </c>
      <c r="E902">
        <v>33</v>
      </c>
      <c r="F902">
        <v>221</v>
      </c>
      <c r="G902">
        <v>1827</v>
      </c>
      <c r="H902" t="s">
        <v>11</v>
      </c>
    </row>
    <row r="903" spans="1:8" x14ac:dyDescent="0.25">
      <c r="A903" t="s">
        <v>1440</v>
      </c>
      <c r="B903" t="s">
        <v>1441</v>
      </c>
      <c r="C903">
        <v>371</v>
      </c>
      <c r="D903" t="s">
        <v>90</v>
      </c>
      <c r="E903">
        <v>275</v>
      </c>
      <c r="F903">
        <v>370</v>
      </c>
      <c r="G903">
        <v>2331</v>
      </c>
      <c r="H903" t="s">
        <v>91</v>
      </c>
    </row>
    <row r="904" spans="1:8" x14ac:dyDescent="0.25">
      <c r="A904" t="s">
        <v>1440</v>
      </c>
      <c r="B904" t="s">
        <v>1441</v>
      </c>
      <c r="C904">
        <v>371</v>
      </c>
      <c r="D904" t="s">
        <v>10</v>
      </c>
      <c r="E904">
        <v>38</v>
      </c>
      <c r="F904">
        <v>228</v>
      </c>
      <c r="G904">
        <v>1827</v>
      </c>
      <c r="H904" t="s">
        <v>11</v>
      </c>
    </row>
    <row r="905" spans="1:8" x14ac:dyDescent="0.25">
      <c r="A905" t="s">
        <v>1442</v>
      </c>
      <c r="B905" t="s">
        <v>1443</v>
      </c>
      <c r="C905">
        <v>255</v>
      </c>
      <c r="D905" t="s">
        <v>10</v>
      </c>
      <c r="E905">
        <v>28</v>
      </c>
      <c r="F905">
        <v>166</v>
      </c>
      <c r="G905">
        <v>1827</v>
      </c>
      <c r="H905" t="s">
        <v>11</v>
      </c>
    </row>
    <row r="906" spans="1:8" x14ac:dyDescent="0.25">
      <c r="A906" t="s">
        <v>1444</v>
      </c>
      <c r="B906" t="s">
        <v>1445</v>
      </c>
      <c r="C906">
        <v>188</v>
      </c>
      <c r="D906" t="s">
        <v>10</v>
      </c>
      <c r="E906">
        <v>1</v>
      </c>
      <c r="F906">
        <v>184</v>
      </c>
      <c r="G906">
        <v>1827</v>
      </c>
      <c r="H906" t="s">
        <v>11</v>
      </c>
    </row>
    <row r="907" spans="1:8" x14ac:dyDescent="0.25">
      <c r="A907" t="s">
        <v>1446</v>
      </c>
      <c r="B907" t="s">
        <v>1447</v>
      </c>
      <c r="C907">
        <v>319</v>
      </c>
      <c r="D907" t="s">
        <v>10</v>
      </c>
      <c r="E907">
        <v>28</v>
      </c>
      <c r="F907">
        <v>205</v>
      </c>
      <c r="G907">
        <v>1827</v>
      </c>
      <c r="H907" t="s">
        <v>11</v>
      </c>
    </row>
    <row r="908" spans="1:8" x14ac:dyDescent="0.25">
      <c r="A908" t="s">
        <v>1448</v>
      </c>
      <c r="B908" t="s">
        <v>1449</v>
      </c>
      <c r="C908">
        <v>363</v>
      </c>
      <c r="D908" t="s">
        <v>90</v>
      </c>
      <c r="E908">
        <v>266</v>
      </c>
      <c r="F908">
        <v>363</v>
      </c>
      <c r="G908">
        <v>2331</v>
      </c>
      <c r="H908" t="s">
        <v>91</v>
      </c>
    </row>
    <row r="909" spans="1:8" x14ac:dyDescent="0.25">
      <c r="A909" t="s">
        <v>1448</v>
      </c>
      <c r="B909" t="s">
        <v>1449</v>
      </c>
      <c r="C909">
        <v>363</v>
      </c>
      <c r="D909" t="s">
        <v>10</v>
      </c>
      <c r="E909">
        <v>52</v>
      </c>
      <c r="F909">
        <v>241</v>
      </c>
      <c r="G909">
        <v>1827</v>
      </c>
      <c r="H909" t="s">
        <v>11</v>
      </c>
    </row>
    <row r="910" spans="1:8" x14ac:dyDescent="0.25">
      <c r="A910" t="s">
        <v>1450</v>
      </c>
      <c r="B910" t="s">
        <v>1451</v>
      </c>
      <c r="C910">
        <v>378</v>
      </c>
      <c r="D910" t="s">
        <v>90</v>
      </c>
      <c r="E910">
        <v>279</v>
      </c>
      <c r="F910">
        <v>375</v>
      </c>
      <c r="G910">
        <v>2331</v>
      </c>
      <c r="H910" t="s">
        <v>91</v>
      </c>
    </row>
    <row r="911" spans="1:8" x14ac:dyDescent="0.25">
      <c r="A911" t="s">
        <v>1450</v>
      </c>
      <c r="B911" t="s">
        <v>1451</v>
      </c>
      <c r="C911">
        <v>378</v>
      </c>
      <c r="D911" t="s">
        <v>10</v>
      </c>
      <c r="E911">
        <v>34</v>
      </c>
      <c r="F911">
        <v>224</v>
      </c>
      <c r="G911">
        <v>1827</v>
      </c>
      <c r="H911" t="s">
        <v>11</v>
      </c>
    </row>
    <row r="912" spans="1:8" x14ac:dyDescent="0.25">
      <c r="A912" t="s">
        <v>1452</v>
      </c>
      <c r="B912" t="s">
        <v>1453</v>
      </c>
      <c r="C912">
        <v>201</v>
      </c>
      <c r="D912" t="s">
        <v>10</v>
      </c>
      <c r="E912">
        <v>30</v>
      </c>
      <c r="F912">
        <v>199</v>
      </c>
      <c r="G912">
        <v>1827</v>
      </c>
      <c r="H912" t="s">
        <v>11</v>
      </c>
    </row>
    <row r="913" spans="1:8" x14ac:dyDescent="0.25">
      <c r="A913" t="s">
        <v>1454</v>
      </c>
      <c r="B913" t="s">
        <v>1455</v>
      </c>
      <c r="C913">
        <v>201</v>
      </c>
      <c r="D913" t="s">
        <v>10</v>
      </c>
      <c r="E913">
        <v>30</v>
      </c>
      <c r="F913">
        <v>199</v>
      </c>
      <c r="G913">
        <v>1827</v>
      </c>
      <c r="H913" t="s">
        <v>11</v>
      </c>
    </row>
    <row r="914" spans="1:8" x14ac:dyDescent="0.25">
      <c r="A914" t="s">
        <v>1456</v>
      </c>
      <c r="B914" t="s">
        <v>1457</v>
      </c>
      <c r="C914">
        <v>307</v>
      </c>
      <c r="D914" t="s">
        <v>10</v>
      </c>
      <c r="E914">
        <v>29</v>
      </c>
      <c r="F914">
        <v>206</v>
      </c>
      <c r="G914">
        <v>1827</v>
      </c>
      <c r="H914" t="s">
        <v>11</v>
      </c>
    </row>
    <row r="915" spans="1:8" x14ac:dyDescent="0.25">
      <c r="A915" t="s">
        <v>1458</v>
      </c>
      <c r="B915" t="s">
        <v>1459</v>
      </c>
      <c r="C915">
        <v>332</v>
      </c>
      <c r="D915" t="s">
        <v>90</v>
      </c>
      <c r="E915">
        <v>235</v>
      </c>
      <c r="F915">
        <v>331</v>
      </c>
      <c r="G915">
        <v>2331</v>
      </c>
      <c r="H915" t="s">
        <v>91</v>
      </c>
    </row>
    <row r="916" spans="1:8" x14ac:dyDescent="0.25">
      <c r="A916" t="s">
        <v>1458</v>
      </c>
      <c r="B916" t="s">
        <v>1459</v>
      </c>
      <c r="C916">
        <v>332</v>
      </c>
      <c r="D916" t="s">
        <v>10</v>
      </c>
      <c r="E916">
        <v>20</v>
      </c>
      <c r="F916">
        <v>209</v>
      </c>
      <c r="G916">
        <v>1827</v>
      </c>
      <c r="H916" t="s">
        <v>11</v>
      </c>
    </row>
    <row r="917" spans="1:8" x14ac:dyDescent="0.25">
      <c r="A917" t="s">
        <v>1460</v>
      </c>
      <c r="B917" t="s">
        <v>1461</v>
      </c>
      <c r="C917">
        <v>321</v>
      </c>
      <c r="D917" t="s">
        <v>10</v>
      </c>
      <c r="E917">
        <v>27</v>
      </c>
      <c r="F917">
        <v>202</v>
      </c>
      <c r="G917">
        <v>1827</v>
      </c>
      <c r="H917" t="s">
        <v>11</v>
      </c>
    </row>
    <row r="918" spans="1:8" x14ac:dyDescent="0.25">
      <c r="A918" t="s">
        <v>1462</v>
      </c>
      <c r="B918" t="s">
        <v>1463</v>
      </c>
      <c r="C918">
        <v>226</v>
      </c>
      <c r="D918" t="s">
        <v>10</v>
      </c>
      <c r="E918">
        <v>44</v>
      </c>
      <c r="F918">
        <v>224</v>
      </c>
      <c r="G918">
        <v>1827</v>
      </c>
      <c r="H918" t="s">
        <v>11</v>
      </c>
    </row>
    <row r="919" spans="1:8" x14ac:dyDescent="0.25">
      <c r="A919" t="s">
        <v>1464</v>
      </c>
      <c r="B919" t="s">
        <v>1465</v>
      </c>
      <c r="C919">
        <v>240</v>
      </c>
      <c r="D919" t="s">
        <v>10</v>
      </c>
      <c r="E919">
        <v>31</v>
      </c>
      <c r="F919">
        <v>168</v>
      </c>
      <c r="G919">
        <v>1827</v>
      </c>
      <c r="H919" t="s">
        <v>11</v>
      </c>
    </row>
    <row r="920" spans="1:8" x14ac:dyDescent="0.25">
      <c r="A920" t="s">
        <v>1466</v>
      </c>
      <c r="B920" t="s">
        <v>1467</v>
      </c>
      <c r="C920">
        <v>233</v>
      </c>
      <c r="D920" t="s">
        <v>10</v>
      </c>
      <c r="E920">
        <v>31</v>
      </c>
      <c r="F920">
        <v>168</v>
      </c>
      <c r="G920">
        <v>1827</v>
      </c>
      <c r="H920" t="s">
        <v>11</v>
      </c>
    </row>
    <row r="921" spans="1:8" x14ac:dyDescent="0.25">
      <c r="A921" t="s">
        <v>1468</v>
      </c>
      <c r="B921" t="s">
        <v>1469</v>
      </c>
      <c r="C921">
        <v>357</v>
      </c>
      <c r="D921" t="s">
        <v>90</v>
      </c>
      <c r="E921">
        <v>260</v>
      </c>
      <c r="F921">
        <v>356</v>
      </c>
      <c r="G921">
        <v>2331</v>
      </c>
      <c r="H921" t="s">
        <v>91</v>
      </c>
    </row>
    <row r="922" spans="1:8" x14ac:dyDescent="0.25">
      <c r="A922" t="s">
        <v>1468</v>
      </c>
      <c r="B922" t="s">
        <v>1469</v>
      </c>
      <c r="C922">
        <v>357</v>
      </c>
      <c r="D922" t="s">
        <v>10</v>
      </c>
      <c r="E922">
        <v>45</v>
      </c>
      <c r="F922">
        <v>234</v>
      </c>
      <c r="G922">
        <v>1827</v>
      </c>
      <c r="H922" t="s">
        <v>11</v>
      </c>
    </row>
    <row r="923" spans="1:8" x14ac:dyDescent="0.25">
      <c r="A923" t="s">
        <v>1470</v>
      </c>
      <c r="B923" t="s">
        <v>1471</v>
      </c>
      <c r="C923">
        <v>294</v>
      </c>
      <c r="D923" t="s">
        <v>10</v>
      </c>
      <c r="E923">
        <v>32</v>
      </c>
      <c r="F923">
        <v>209</v>
      </c>
      <c r="G923">
        <v>1827</v>
      </c>
      <c r="H923" t="s">
        <v>11</v>
      </c>
    </row>
    <row r="924" spans="1:8" x14ac:dyDescent="0.25">
      <c r="A924" t="s">
        <v>1472</v>
      </c>
      <c r="B924" t="s">
        <v>1473</v>
      </c>
      <c r="C924">
        <v>233</v>
      </c>
      <c r="D924" t="s">
        <v>10</v>
      </c>
      <c r="E924">
        <v>32</v>
      </c>
      <c r="F924">
        <v>230</v>
      </c>
      <c r="G924">
        <v>1827</v>
      </c>
      <c r="H924" t="s">
        <v>11</v>
      </c>
    </row>
    <row r="925" spans="1:8" x14ac:dyDescent="0.25">
      <c r="A925" t="s">
        <v>1474</v>
      </c>
      <c r="B925" t="s">
        <v>1475</v>
      </c>
      <c r="C925">
        <v>183</v>
      </c>
      <c r="D925" t="s">
        <v>10</v>
      </c>
      <c r="E925">
        <v>24</v>
      </c>
      <c r="F925">
        <v>182</v>
      </c>
      <c r="G925">
        <v>1827</v>
      </c>
      <c r="H925" t="s">
        <v>11</v>
      </c>
    </row>
    <row r="926" spans="1:8" x14ac:dyDescent="0.25">
      <c r="A926" t="s">
        <v>1476</v>
      </c>
      <c r="B926" t="s">
        <v>1477</v>
      </c>
      <c r="C926">
        <v>521</v>
      </c>
      <c r="D926" t="s">
        <v>10</v>
      </c>
      <c r="E926">
        <v>23</v>
      </c>
      <c r="F926">
        <v>197</v>
      </c>
      <c r="G926">
        <v>1827</v>
      </c>
      <c r="H926" t="s">
        <v>11</v>
      </c>
    </row>
    <row r="927" spans="1:8" x14ac:dyDescent="0.25">
      <c r="A927" t="s">
        <v>1478</v>
      </c>
      <c r="B927" t="s">
        <v>1479</v>
      </c>
      <c r="C927">
        <v>385</v>
      </c>
      <c r="D927" t="s">
        <v>14</v>
      </c>
      <c r="E927">
        <v>283</v>
      </c>
      <c r="F927">
        <v>379</v>
      </c>
      <c r="G927">
        <v>2466</v>
      </c>
      <c r="H927" t="s">
        <v>15</v>
      </c>
    </row>
    <row r="928" spans="1:8" x14ac:dyDescent="0.25">
      <c r="A928" t="s">
        <v>1478</v>
      </c>
      <c r="B928" t="s">
        <v>1479</v>
      </c>
      <c r="C928">
        <v>385</v>
      </c>
      <c r="D928" t="s">
        <v>10</v>
      </c>
      <c r="E928">
        <v>19</v>
      </c>
      <c r="F928">
        <v>247</v>
      </c>
      <c r="G928">
        <v>1827</v>
      </c>
      <c r="H928" t="s">
        <v>11</v>
      </c>
    </row>
    <row r="929" spans="1:8" x14ac:dyDescent="0.25">
      <c r="A929" t="s">
        <v>1480</v>
      </c>
      <c r="B929" t="s">
        <v>1481</v>
      </c>
      <c r="C929">
        <v>248</v>
      </c>
      <c r="D929" t="s">
        <v>10</v>
      </c>
      <c r="E929">
        <v>19</v>
      </c>
      <c r="F929">
        <v>245</v>
      </c>
      <c r="G929">
        <v>1827</v>
      </c>
      <c r="H929" t="s">
        <v>11</v>
      </c>
    </row>
    <row r="930" spans="1:8" x14ac:dyDescent="0.25">
      <c r="A930" t="s">
        <v>1482</v>
      </c>
      <c r="B930" t="s">
        <v>1483</v>
      </c>
      <c r="C930">
        <v>303</v>
      </c>
      <c r="D930" t="s">
        <v>10</v>
      </c>
      <c r="E930">
        <v>20</v>
      </c>
      <c r="F930">
        <v>189</v>
      </c>
      <c r="G930">
        <v>1827</v>
      </c>
      <c r="H930" t="s">
        <v>11</v>
      </c>
    </row>
    <row r="931" spans="1:8" x14ac:dyDescent="0.25">
      <c r="A931" t="s">
        <v>1484</v>
      </c>
      <c r="B931" t="s">
        <v>1485</v>
      </c>
      <c r="C931">
        <v>185</v>
      </c>
      <c r="D931" t="s">
        <v>10</v>
      </c>
      <c r="E931">
        <v>19</v>
      </c>
      <c r="F931">
        <v>182</v>
      </c>
      <c r="G931">
        <v>1827</v>
      </c>
      <c r="H931" t="s">
        <v>11</v>
      </c>
    </row>
    <row r="932" spans="1:8" x14ac:dyDescent="0.25">
      <c r="A932" t="s">
        <v>1486</v>
      </c>
      <c r="B932" t="s">
        <v>1487</v>
      </c>
      <c r="C932">
        <v>186</v>
      </c>
      <c r="D932" t="s">
        <v>10</v>
      </c>
      <c r="E932">
        <v>18</v>
      </c>
      <c r="F932">
        <v>182</v>
      </c>
      <c r="G932">
        <v>1827</v>
      </c>
      <c r="H932" t="s">
        <v>11</v>
      </c>
    </row>
    <row r="933" spans="1:8" x14ac:dyDescent="0.25">
      <c r="A933" t="s">
        <v>1488</v>
      </c>
      <c r="B933" t="s">
        <v>1489</v>
      </c>
      <c r="C933">
        <v>260</v>
      </c>
      <c r="D933" t="s">
        <v>10</v>
      </c>
      <c r="E933">
        <v>18</v>
      </c>
      <c r="F933">
        <v>185</v>
      </c>
      <c r="G933">
        <v>1827</v>
      </c>
      <c r="H933" t="s">
        <v>11</v>
      </c>
    </row>
    <row r="934" spans="1:8" x14ac:dyDescent="0.25">
      <c r="A934" t="s">
        <v>1490</v>
      </c>
      <c r="B934" t="s">
        <v>1491</v>
      </c>
      <c r="C934">
        <v>258</v>
      </c>
      <c r="D934" t="s">
        <v>10</v>
      </c>
      <c r="E934">
        <v>18</v>
      </c>
      <c r="F934">
        <v>185</v>
      </c>
      <c r="G934">
        <v>1827</v>
      </c>
      <c r="H934" t="s">
        <v>11</v>
      </c>
    </row>
    <row r="935" spans="1:8" x14ac:dyDescent="0.25">
      <c r="A935" t="s">
        <v>1492</v>
      </c>
      <c r="B935" t="s">
        <v>1493</v>
      </c>
      <c r="C935">
        <v>186</v>
      </c>
      <c r="D935" t="s">
        <v>10</v>
      </c>
      <c r="E935">
        <v>18</v>
      </c>
      <c r="F935">
        <v>182</v>
      </c>
      <c r="G935">
        <v>1827</v>
      </c>
      <c r="H935" t="s">
        <v>11</v>
      </c>
    </row>
    <row r="936" spans="1:8" x14ac:dyDescent="0.25">
      <c r="A936" t="s">
        <v>1494</v>
      </c>
      <c r="B936" t="s">
        <v>1495</v>
      </c>
      <c r="C936">
        <v>381</v>
      </c>
      <c r="D936" t="s">
        <v>14</v>
      </c>
      <c r="E936">
        <v>280</v>
      </c>
      <c r="F936">
        <v>376</v>
      </c>
      <c r="G936">
        <v>2466</v>
      </c>
      <c r="H936" t="s">
        <v>15</v>
      </c>
    </row>
    <row r="937" spans="1:8" x14ac:dyDescent="0.25">
      <c r="A937" t="s">
        <v>1494</v>
      </c>
      <c r="B937" t="s">
        <v>1495</v>
      </c>
      <c r="C937">
        <v>381</v>
      </c>
      <c r="D937" t="s">
        <v>10</v>
      </c>
      <c r="E937">
        <v>19</v>
      </c>
      <c r="F937">
        <v>248</v>
      </c>
      <c r="G937">
        <v>1827</v>
      </c>
      <c r="H937" t="s">
        <v>11</v>
      </c>
    </row>
    <row r="938" spans="1:8" x14ac:dyDescent="0.25">
      <c r="A938" t="s">
        <v>1496</v>
      </c>
      <c r="B938" t="s">
        <v>1497</v>
      </c>
      <c r="C938">
        <v>185</v>
      </c>
      <c r="D938" t="s">
        <v>10</v>
      </c>
      <c r="E938">
        <v>19</v>
      </c>
      <c r="F938">
        <v>182</v>
      </c>
      <c r="G938">
        <v>1827</v>
      </c>
      <c r="H938" t="s">
        <v>11</v>
      </c>
    </row>
    <row r="939" spans="1:8" x14ac:dyDescent="0.25">
      <c r="A939" t="s">
        <v>1498</v>
      </c>
      <c r="B939" t="s">
        <v>1499</v>
      </c>
      <c r="C939">
        <v>381</v>
      </c>
      <c r="D939" t="s">
        <v>14</v>
      </c>
      <c r="E939">
        <v>280</v>
      </c>
      <c r="F939">
        <v>376</v>
      </c>
      <c r="G939">
        <v>2466</v>
      </c>
      <c r="H939" t="s">
        <v>15</v>
      </c>
    </row>
    <row r="940" spans="1:8" x14ac:dyDescent="0.25">
      <c r="A940" t="s">
        <v>1498</v>
      </c>
      <c r="B940" t="s">
        <v>1499</v>
      </c>
      <c r="C940">
        <v>381</v>
      </c>
      <c r="D940" t="s">
        <v>10</v>
      </c>
      <c r="E940">
        <v>19</v>
      </c>
      <c r="F940">
        <v>248</v>
      </c>
      <c r="G940">
        <v>1827</v>
      </c>
      <c r="H940" t="s">
        <v>11</v>
      </c>
    </row>
    <row r="941" spans="1:8" x14ac:dyDescent="0.25">
      <c r="A941" t="s">
        <v>1500</v>
      </c>
      <c r="B941" t="s">
        <v>1501</v>
      </c>
      <c r="C941">
        <v>391</v>
      </c>
      <c r="D941" t="s">
        <v>14</v>
      </c>
      <c r="E941">
        <v>290</v>
      </c>
      <c r="F941">
        <v>386</v>
      </c>
      <c r="G941">
        <v>2466</v>
      </c>
      <c r="H941" t="s">
        <v>15</v>
      </c>
    </row>
    <row r="942" spans="1:8" x14ac:dyDescent="0.25">
      <c r="A942" t="s">
        <v>1500</v>
      </c>
      <c r="B942" t="s">
        <v>1501</v>
      </c>
      <c r="C942">
        <v>391</v>
      </c>
      <c r="D942" t="s">
        <v>10</v>
      </c>
      <c r="E942">
        <v>20</v>
      </c>
      <c r="F942">
        <v>249</v>
      </c>
      <c r="G942">
        <v>1827</v>
      </c>
      <c r="H942" t="s">
        <v>11</v>
      </c>
    </row>
    <row r="943" spans="1:8" x14ac:dyDescent="0.25">
      <c r="A943" t="s">
        <v>1502</v>
      </c>
      <c r="B943" t="s">
        <v>1503</v>
      </c>
      <c r="C943">
        <v>297</v>
      </c>
      <c r="D943" t="s">
        <v>10</v>
      </c>
      <c r="E943">
        <v>21</v>
      </c>
      <c r="F943">
        <v>190</v>
      </c>
      <c r="G943">
        <v>1827</v>
      </c>
      <c r="H943" t="s">
        <v>11</v>
      </c>
    </row>
    <row r="944" spans="1:8" x14ac:dyDescent="0.25">
      <c r="A944" t="s">
        <v>1504</v>
      </c>
      <c r="B944" t="s">
        <v>1505</v>
      </c>
      <c r="C944">
        <v>246</v>
      </c>
      <c r="D944" t="s">
        <v>10</v>
      </c>
      <c r="E944">
        <v>28</v>
      </c>
      <c r="F944">
        <v>166</v>
      </c>
      <c r="G944">
        <v>1827</v>
      </c>
      <c r="H944" t="s">
        <v>11</v>
      </c>
    </row>
    <row r="945" spans="1:8" x14ac:dyDescent="0.25">
      <c r="A945" t="s">
        <v>1506</v>
      </c>
      <c r="B945" t="s">
        <v>1507</v>
      </c>
      <c r="C945">
        <v>375</v>
      </c>
      <c r="D945" t="s">
        <v>90</v>
      </c>
      <c r="E945">
        <v>278</v>
      </c>
      <c r="F945">
        <v>374</v>
      </c>
      <c r="G945">
        <v>2331</v>
      </c>
      <c r="H945" t="s">
        <v>91</v>
      </c>
    </row>
    <row r="946" spans="1:8" x14ac:dyDescent="0.25">
      <c r="A946" t="s">
        <v>1506</v>
      </c>
      <c r="B946" t="s">
        <v>1507</v>
      </c>
      <c r="C946">
        <v>375</v>
      </c>
      <c r="D946" t="s">
        <v>10</v>
      </c>
      <c r="E946">
        <v>38</v>
      </c>
      <c r="F946">
        <v>228</v>
      </c>
      <c r="G946">
        <v>1827</v>
      </c>
      <c r="H946" t="s">
        <v>11</v>
      </c>
    </row>
    <row r="947" spans="1:8" x14ac:dyDescent="0.25">
      <c r="A947" t="s">
        <v>1508</v>
      </c>
      <c r="B947" t="s">
        <v>1509</v>
      </c>
      <c r="C947">
        <v>226</v>
      </c>
      <c r="D947" t="s">
        <v>10</v>
      </c>
      <c r="E947">
        <v>44</v>
      </c>
      <c r="F947">
        <v>223</v>
      </c>
      <c r="G947">
        <v>1827</v>
      </c>
      <c r="H947" t="s">
        <v>11</v>
      </c>
    </row>
    <row r="948" spans="1:8" x14ac:dyDescent="0.25">
      <c r="A948" t="s">
        <v>1510</v>
      </c>
      <c r="B948" t="s">
        <v>1511</v>
      </c>
      <c r="C948">
        <v>221</v>
      </c>
      <c r="D948" t="s">
        <v>10</v>
      </c>
      <c r="E948">
        <v>25</v>
      </c>
      <c r="F948">
        <v>172</v>
      </c>
      <c r="G948">
        <v>1827</v>
      </c>
      <c r="H948" t="s">
        <v>11</v>
      </c>
    </row>
    <row r="949" spans="1:8" x14ac:dyDescent="0.25">
      <c r="A949" t="s">
        <v>1512</v>
      </c>
      <c r="B949" t="s">
        <v>1513</v>
      </c>
      <c r="C949">
        <v>194</v>
      </c>
      <c r="D949" t="s">
        <v>10</v>
      </c>
      <c r="E949">
        <v>21</v>
      </c>
      <c r="F949">
        <v>157</v>
      </c>
      <c r="G949">
        <v>1827</v>
      </c>
      <c r="H949" t="s">
        <v>11</v>
      </c>
    </row>
    <row r="950" spans="1:8" x14ac:dyDescent="0.25">
      <c r="A950" t="s">
        <v>1514</v>
      </c>
      <c r="B950" t="s">
        <v>1515</v>
      </c>
      <c r="C950">
        <v>210</v>
      </c>
      <c r="D950" t="s">
        <v>10</v>
      </c>
      <c r="E950">
        <v>45</v>
      </c>
      <c r="F950">
        <v>161</v>
      </c>
      <c r="G950">
        <v>1827</v>
      </c>
      <c r="H950" t="s">
        <v>11</v>
      </c>
    </row>
    <row r="951" spans="1:8" x14ac:dyDescent="0.25">
      <c r="A951" t="s">
        <v>1516</v>
      </c>
      <c r="B951" t="s">
        <v>1517</v>
      </c>
      <c r="C951">
        <v>172</v>
      </c>
      <c r="D951" t="s">
        <v>10</v>
      </c>
      <c r="E951">
        <v>3</v>
      </c>
      <c r="F951">
        <v>143</v>
      </c>
      <c r="G951">
        <v>1827</v>
      </c>
      <c r="H951" t="s">
        <v>11</v>
      </c>
    </row>
    <row r="952" spans="1:8" x14ac:dyDescent="0.25">
      <c r="A952" t="s">
        <v>1518</v>
      </c>
      <c r="B952" t="s">
        <v>1519</v>
      </c>
      <c r="C952">
        <v>226</v>
      </c>
      <c r="D952" t="s">
        <v>10</v>
      </c>
      <c r="E952">
        <v>17</v>
      </c>
      <c r="F952">
        <v>156</v>
      </c>
      <c r="G952">
        <v>1827</v>
      </c>
      <c r="H952" t="s">
        <v>11</v>
      </c>
    </row>
    <row r="953" spans="1:8" x14ac:dyDescent="0.25">
      <c r="A953" t="s">
        <v>1520</v>
      </c>
      <c r="B953" t="s">
        <v>1521</v>
      </c>
      <c r="C953">
        <v>192</v>
      </c>
      <c r="D953" t="s">
        <v>10</v>
      </c>
      <c r="E953">
        <v>20</v>
      </c>
      <c r="F953">
        <v>189</v>
      </c>
      <c r="G953">
        <v>1827</v>
      </c>
      <c r="H953" t="s">
        <v>11</v>
      </c>
    </row>
    <row r="954" spans="1:8" x14ac:dyDescent="0.25">
      <c r="A954" t="s">
        <v>1522</v>
      </c>
      <c r="B954" t="s">
        <v>1523</v>
      </c>
      <c r="C954">
        <v>557</v>
      </c>
      <c r="D954" t="s">
        <v>10</v>
      </c>
      <c r="E954">
        <v>30</v>
      </c>
      <c r="F954">
        <v>154</v>
      </c>
      <c r="G954">
        <v>1827</v>
      </c>
      <c r="H954" t="s">
        <v>11</v>
      </c>
    </row>
    <row r="955" spans="1:8" x14ac:dyDescent="0.25">
      <c r="A955" t="s">
        <v>1524</v>
      </c>
      <c r="B955" t="s">
        <v>1525</v>
      </c>
      <c r="C955">
        <v>199</v>
      </c>
      <c r="D955" t="s">
        <v>10</v>
      </c>
      <c r="E955">
        <v>50</v>
      </c>
      <c r="F955">
        <v>158</v>
      </c>
      <c r="G955">
        <v>1827</v>
      </c>
      <c r="H955" t="s">
        <v>11</v>
      </c>
    </row>
    <row r="956" spans="1:8" x14ac:dyDescent="0.25">
      <c r="A956" t="s">
        <v>1526</v>
      </c>
      <c r="B956" t="s">
        <v>1527</v>
      </c>
      <c r="C956">
        <v>204</v>
      </c>
      <c r="D956" t="s">
        <v>10</v>
      </c>
      <c r="E956">
        <v>17</v>
      </c>
      <c r="F956">
        <v>187</v>
      </c>
      <c r="G956">
        <v>1827</v>
      </c>
      <c r="H956" t="s">
        <v>11</v>
      </c>
    </row>
    <row r="957" spans="1:8" x14ac:dyDescent="0.25">
      <c r="A957" t="s">
        <v>1528</v>
      </c>
      <c r="B957" t="s">
        <v>1529</v>
      </c>
      <c r="C957">
        <v>476</v>
      </c>
      <c r="D957" t="s">
        <v>10</v>
      </c>
      <c r="E957">
        <v>24</v>
      </c>
      <c r="F957">
        <v>203</v>
      </c>
      <c r="G957">
        <v>1827</v>
      </c>
      <c r="H957" t="s">
        <v>11</v>
      </c>
    </row>
    <row r="958" spans="1:8" x14ac:dyDescent="0.25">
      <c r="A958" t="s">
        <v>1530</v>
      </c>
      <c r="B958" t="s">
        <v>1531</v>
      </c>
      <c r="C958">
        <v>532</v>
      </c>
      <c r="D958" t="s">
        <v>90</v>
      </c>
      <c r="E958">
        <v>437</v>
      </c>
      <c r="F958">
        <v>531</v>
      </c>
      <c r="G958">
        <v>2331</v>
      </c>
      <c r="H958" t="s">
        <v>91</v>
      </c>
    </row>
    <row r="959" spans="1:8" x14ac:dyDescent="0.25">
      <c r="A959" t="s">
        <v>1530</v>
      </c>
      <c r="B959" t="s">
        <v>1531</v>
      </c>
      <c r="C959">
        <v>532</v>
      </c>
      <c r="D959" t="s">
        <v>10</v>
      </c>
      <c r="E959">
        <v>22</v>
      </c>
      <c r="F959">
        <v>221</v>
      </c>
      <c r="G959">
        <v>1827</v>
      </c>
      <c r="H959" t="s">
        <v>11</v>
      </c>
    </row>
    <row r="960" spans="1:8" x14ac:dyDescent="0.25">
      <c r="A960" t="s">
        <v>1532</v>
      </c>
      <c r="B960" t="s">
        <v>1533</v>
      </c>
      <c r="C960">
        <v>1323</v>
      </c>
      <c r="D960" t="s">
        <v>90</v>
      </c>
      <c r="E960">
        <v>274</v>
      </c>
      <c r="F960">
        <v>374</v>
      </c>
      <c r="G960">
        <v>2331</v>
      </c>
      <c r="H960" t="s">
        <v>91</v>
      </c>
    </row>
    <row r="961" spans="1:8" x14ac:dyDescent="0.25">
      <c r="A961" t="s">
        <v>1532</v>
      </c>
      <c r="B961" t="s">
        <v>1533</v>
      </c>
      <c r="C961">
        <v>1323</v>
      </c>
      <c r="D961" t="s">
        <v>90</v>
      </c>
      <c r="E961">
        <v>455</v>
      </c>
      <c r="F961">
        <v>554</v>
      </c>
      <c r="G961">
        <v>2331</v>
      </c>
      <c r="H961" t="s">
        <v>91</v>
      </c>
    </row>
    <row r="962" spans="1:8" x14ac:dyDescent="0.25">
      <c r="A962" t="s">
        <v>1532</v>
      </c>
      <c r="B962" t="s">
        <v>1533</v>
      </c>
      <c r="C962">
        <v>1323</v>
      </c>
      <c r="D962" t="s">
        <v>1534</v>
      </c>
      <c r="E962">
        <v>1169</v>
      </c>
      <c r="F962">
        <v>1251</v>
      </c>
      <c r="G962">
        <v>408</v>
      </c>
      <c r="H962" t="s">
        <v>1535</v>
      </c>
    </row>
    <row r="963" spans="1:8" x14ac:dyDescent="0.25">
      <c r="A963" t="s">
        <v>1532</v>
      </c>
      <c r="B963" t="s">
        <v>1533</v>
      </c>
      <c r="C963">
        <v>1323</v>
      </c>
      <c r="D963" t="s">
        <v>1536</v>
      </c>
      <c r="E963">
        <v>597</v>
      </c>
      <c r="F963">
        <v>688</v>
      </c>
      <c r="G963">
        <v>9511</v>
      </c>
      <c r="H963" t="s">
        <v>1537</v>
      </c>
    </row>
    <row r="964" spans="1:8" x14ac:dyDescent="0.25">
      <c r="A964" t="s">
        <v>1532</v>
      </c>
      <c r="B964" t="s">
        <v>1533</v>
      </c>
      <c r="C964">
        <v>1323</v>
      </c>
      <c r="D964" t="s">
        <v>1538</v>
      </c>
      <c r="E964">
        <v>716</v>
      </c>
      <c r="F964">
        <v>1142</v>
      </c>
      <c r="G964">
        <v>3081</v>
      </c>
      <c r="H964" t="s">
        <v>1539</v>
      </c>
    </row>
    <row r="965" spans="1:8" x14ac:dyDescent="0.25">
      <c r="A965" t="s">
        <v>1532</v>
      </c>
      <c r="B965" t="s">
        <v>1533</v>
      </c>
      <c r="C965">
        <v>1323</v>
      </c>
      <c r="D965" t="s">
        <v>10</v>
      </c>
      <c r="E965">
        <v>39</v>
      </c>
      <c r="F965">
        <v>215</v>
      </c>
      <c r="G965">
        <v>1827</v>
      </c>
      <c r="H965" t="s">
        <v>11</v>
      </c>
    </row>
    <row r="966" spans="1:8" x14ac:dyDescent="0.25">
      <c r="A966" t="s">
        <v>1540</v>
      </c>
      <c r="B966" t="s">
        <v>1541</v>
      </c>
      <c r="C966">
        <v>206</v>
      </c>
      <c r="D966" t="s">
        <v>10</v>
      </c>
      <c r="E966">
        <v>8</v>
      </c>
      <c r="F966">
        <v>177</v>
      </c>
      <c r="G966">
        <v>1827</v>
      </c>
      <c r="H966" t="s">
        <v>11</v>
      </c>
    </row>
    <row r="967" spans="1:8" x14ac:dyDescent="0.25">
      <c r="A967" t="s">
        <v>1542</v>
      </c>
      <c r="B967" t="s">
        <v>1543</v>
      </c>
      <c r="C967">
        <v>378</v>
      </c>
      <c r="D967" t="s">
        <v>14</v>
      </c>
      <c r="E967">
        <v>277</v>
      </c>
      <c r="F967">
        <v>373</v>
      </c>
      <c r="G967">
        <v>2466</v>
      </c>
      <c r="H967" t="s">
        <v>15</v>
      </c>
    </row>
    <row r="968" spans="1:8" x14ac:dyDescent="0.25">
      <c r="A968" t="s">
        <v>1542</v>
      </c>
      <c r="B968" t="s">
        <v>1543</v>
      </c>
      <c r="C968">
        <v>378</v>
      </c>
      <c r="D968" t="s">
        <v>10</v>
      </c>
      <c r="E968">
        <v>18</v>
      </c>
      <c r="F968">
        <v>244</v>
      </c>
      <c r="G968">
        <v>1827</v>
      </c>
      <c r="H968" t="s">
        <v>11</v>
      </c>
    </row>
    <row r="969" spans="1:8" x14ac:dyDescent="0.25">
      <c r="A969" t="s">
        <v>1544</v>
      </c>
      <c r="B969" t="s">
        <v>1545</v>
      </c>
      <c r="C969">
        <v>308</v>
      </c>
      <c r="D969" t="s">
        <v>10</v>
      </c>
      <c r="E969">
        <v>53</v>
      </c>
      <c r="F969">
        <v>237</v>
      </c>
      <c r="G969">
        <v>1827</v>
      </c>
      <c r="H969" t="s">
        <v>11</v>
      </c>
    </row>
    <row r="970" spans="1:8" x14ac:dyDescent="0.25">
      <c r="A970" t="s">
        <v>1546</v>
      </c>
      <c r="B970" t="s">
        <v>1547</v>
      </c>
      <c r="C970">
        <v>383</v>
      </c>
      <c r="D970" t="s">
        <v>10</v>
      </c>
      <c r="E970">
        <v>46</v>
      </c>
      <c r="F970">
        <v>267</v>
      </c>
      <c r="G970">
        <v>1827</v>
      </c>
      <c r="H970" t="s">
        <v>11</v>
      </c>
    </row>
    <row r="971" spans="1:8" x14ac:dyDescent="0.25">
      <c r="A971" t="s">
        <v>1548</v>
      </c>
      <c r="B971" t="s">
        <v>1549</v>
      </c>
      <c r="C971">
        <v>215</v>
      </c>
      <c r="D971" t="s">
        <v>10</v>
      </c>
      <c r="E971">
        <v>23</v>
      </c>
      <c r="F971">
        <v>211</v>
      </c>
      <c r="G971">
        <v>1827</v>
      </c>
      <c r="H971" t="s">
        <v>11</v>
      </c>
    </row>
    <row r="972" spans="1:8" x14ac:dyDescent="0.25">
      <c r="A972" t="s">
        <v>1550</v>
      </c>
      <c r="B972" t="s">
        <v>1551</v>
      </c>
      <c r="C972">
        <v>216</v>
      </c>
      <c r="D972" t="s">
        <v>10</v>
      </c>
      <c r="E972">
        <v>23</v>
      </c>
      <c r="F972">
        <v>212</v>
      </c>
      <c r="G972">
        <v>1827</v>
      </c>
      <c r="H972" t="s">
        <v>11</v>
      </c>
    </row>
    <row r="973" spans="1:8" x14ac:dyDescent="0.25">
      <c r="A973" t="s">
        <v>1552</v>
      </c>
      <c r="B973" t="s">
        <v>1553</v>
      </c>
      <c r="C973">
        <v>386</v>
      </c>
      <c r="D973" t="s">
        <v>10</v>
      </c>
      <c r="E973">
        <v>114</v>
      </c>
      <c r="F973">
        <v>283</v>
      </c>
      <c r="G973">
        <v>1827</v>
      </c>
      <c r="H973" t="s">
        <v>11</v>
      </c>
    </row>
    <row r="974" spans="1:8" x14ac:dyDescent="0.25">
      <c r="A974" t="s">
        <v>1552</v>
      </c>
      <c r="B974" t="s">
        <v>1553</v>
      </c>
      <c r="C974">
        <v>386</v>
      </c>
      <c r="D974" t="s">
        <v>1038</v>
      </c>
      <c r="E974">
        <v>2</v>
      </c>
      <c r="F974">
        <v>89</v>
      </c>
      <c r="G974">
        <v>226</v>
      </c>
      <c r="H974" t="s">
        <v>1039</v>
      </c>
    </row>
    <row r="975" spans="1:8" x14ac:dyDescent="0.25">
      <c r="A975" t="s">
        <v>1554</v>
      </c>
      <c r="B975" t="s">
        <v>1555</v>
      </c>
      <c r="C975">
        <v>1244</v>
      </c>
      <c r="D975" t="s">
        <v>46</v>
      </c>
      <c r="E975">
        <v>587</v>
      </c>
      <c r="F975">
        <v>676</v>
      </c>
      <c r="G975">
        <v>2235</v>
      </c>
      <c r="H975" t="s">
        <v>47</v>
      </c>
    </row>
    <row r="976" spans="1:8" x14ac:dyDescent="0.25">
      <c r="A976" t="s">
        <v>1554</v>
      </c>
      <c r="B976" t="s">
        <v>1555</v>
      </c>
      <c r="C976">
        <v>1244</v>
      </c>
      <c r="D976" t="s">
        <v>46</v>
      </c>
      <c r="E976">
        <v>757</v>
      </c>
      <c r="F976">
        <v>878</v>
      </c>
      <c r="G976">
        <v>2235</v>
      </c>
      <c r="H976" t="s">
        <v>47</v>
      </c>
    </row>
    <row r="977" spans="1:8" x14ac:dyDescent="0.25">
      <c r="A977" t="s">
        <v>1554</v>
      </c>
      <c r="B977" t="s">
        <v>1555</v>
      </c>
      <c r="C977">
        <v>1244</v>
      </c>
      <c r="D977" t="s">
        <v>10</v>
      </c>
      <c r="E977">
        <v>33</v>
      </c>
      <c r="F977">
        <v>159</v>
      </c>
      <c r="G977">
        <v>1827</v>
      </c>
      <c r="H977" t="s">
        <v>11</v>
      </c>
    </row>
    <row r="978" spans="1:8" x14ac:dyDescent="0.25">
      <c r="A978" t="s">
        <v>1556</v>
      </c>
      <c r="B978" t="s">
        <v>1557</v>
      </c>
      <c r="C978">
        <v>300</v>
      </c>
      <c r="D978" t="s">
        <v>10</v>
      </c>
      <c r="E978">
        <v>21</v>
      </c>
      <c r="F978">
        <v>242</v>
      </c>
      <c r="G978">
        <v>1827</v>
      </c>
      <c r="H978" t="s">
        <v>11</v>
      </c>
    </row>
    <row r="979" spans="1:8" x14ac:dyDescent="0.25">
      <c r="A979" t="s">
        <v>1558</v>
      </c>
      <c r="B979" t="s">
        <v>1559</v>
      </c>
      <c r="C979">
        <v>327</v>
      </c>
      <c r="D979" t="s">
        <v>10</v>
      </c>
      <c r="E979">
        <v>21</v>
      </c>
      <c r="F979">
        <v>242</v>
      </c>
      <c r="G979">
        <v>1827</v>
      </c>
      <c r="H979" t="s">
        <v>11</v>
      </c>
    </row>
    <row r="980" spans="1:8" x14ac:dyDescent="0.25">
      <c r="A980" t="s">
        <v>1560</v>
      </c>
      <c r="B980" t="s">
        <v>1561</v>
      </c>
      <c r="C980">
        <v>161</v>
      </c>
      <c r="D980" t="s">
        <v>10</v>
      </c>
      <c r="E980">
        <v>22</v>
      </c>
      <c r="F980">
        <v>158</v>
      </c>
      <c r="G980">
        <v>1827</v>
      </c>
      <c r="H980" t="s">
        <v>11</v>
      </c>
    </row>
    <row r="981" spans="1:8" x14ac:dyDescent="0.25">
      <c r="A981" t="s">
        <v>1562</v>
      </c>
      <c r="B981" t="s">
        <v>1563</v>
      </c>
      <c r="C981">
        <v>1227</v>
      </c>
      <c r="D981" t="s">
        <v>46</v>
      </c>
      <c r="E981">
        <v>560</v>
      </c>
      <c r="F981">
        <v>647</v>
      </c>
      <c r="G981">
        <v>2235</v>
      </c>
      <c r="H981" t="s">
        <v>47</v>
      </c>
    </row>
    <row r="982" spans="1:8" x14ac:dyDescent="0.25">
      <c r="A982" t="s">
        <v>1562</v>
      </c>
      <c r="B982" t="s">
        <v>1563</v>
      </c>
      <c r="C982">
        <v>1227</v>
      </c>
      <c r="D982" t="s">
        <v>46</v>
      </c>
      <c r="E982">
        <v>729</v>
      </c>
      <c r="F982">
        <v>850</v>
      </c>
      <c r="G982">
        <v>2235</v>
      </c>
      <c r="H982" t="s">
        <v>47</v>
      </c>
    </row>
    <row r="983" spans="1:8" x14ac:dyDescent="0.25">
      <c r="A983" t="s">
        <v>1562</v>
      </c>
      <c r="B983" t="s">
        <v>1563</v>
      </c>
      <c r="C983">
        <v>1227</v>
      </c>
      <c r="D983" t="s">
        <v>10</v>
      </c>
      <c r="E983">
        <v>29</v>
      </c>
      <c r="F983">
        <v>155</v>
      </c>
      <c r="G983">
        <v>1827</v>
      </c>
      <c r="H983" t="s">
        <v>11</v>
      </c>
    </row>
    <row r="984" spans="1:8" x14ac:dyDescent="0.25">
      <c r="A984" t="s">
        <v>1564</v>
      </c>
      <c r="B984" t="s">
        <v>1565</v>
      </c>
      <c r="C984">
        <v>317</v>
      </c>
      <c r="D984" t="s">
        <v>10</v>
      </c>
      <c r="E984">
        <v>23</v>
      </c>
      <c r="F984">
        <v>210</v>
      </c>
      <c r="G984">
        <v>1827</v>
      </c>
      <c r="H984" t="s">
        <v>11</v>
      </c>
    </row>
    <row r="985" spans="1:8" x14ac:dyDescent="0.25">
      <c r="A985" t="s">
        <v>1566</v>
      </c>
      <c r="B985" t="s">
        <v>1567</v>
      </c>
      <c r="C985">
        <v>304</v>
      </c>
      <c r="D985" t="s">
        <v>10</v>
      </c>
      <c r="E985">
        <v>1</v>
      </c>
      <c r="F985">
        <v>188</v>
      </c>
      <c r="G985">
        <v>1827</v>
      </c>
      <c r="H985" t="s">
        <v>11</v>
      </c>
    </row>
    <row r="986" spans="1:8" x14ac:dyDescent="0.25">
      <c r="A986" t="s">
        <v>1568</v>
      </c>
      <c r="B986" t="s">
        <v>1569</v>
      </c>
      <c r="C986">
        <v>248</v>
      </c>
      <c r="D986" t="s">
        <v>10</v>
      </c>
      <c r="E986">
        <v>70</v>
      </c>
      <c r="F986">
        <v>237</v>
      </c>
      <c r="G986">
        <v>1827</v>
      </c>
      <c r="H986" t="s">
        <v>11</v>
      </c>
    </row>
    <row r="987" spans="1:8" x14ac:dyDescent="0.25">
      <c r="A987" t="s">
        <v>1570</v>
      </c>
      <c r="B987" t="s">
        <v>1571</v>
      </c>
      <c r="C987">
        <v>1230</v>
      </c>
      <c r="D987" t="s">
        <v>46</v>
      </c>
      <c r="E987">
        <v>572</v>
      </c>
      <c r="F987">
        <v>661</v>
      </c>
      <c r="G987">
        <v>2235</v>
      </c>
      <c r="H987" t="s">
        <v>47</v>
      </c>
    </row>
    <row r="988" spans="1:8" x14ac:dyDescent="0.25">
      <c r="A988" t="s">
        <v>1570</v>
      </c>
      <c r="B988" t="s">
        <v>1571</v>
      </c>
      <c r="C988">
        <v>1230</v>
      </c>
      <c r="D988" t="s">
        <v>46</v>
      </c>
      <c r="E988">
        <v>742</v>
      </c>
      <c r="F988">
        <v>863</v>
      </c>
      <c r="G988">
        <v>2235</v>
      </c>
      <c r="H988" t="s">
        <v>47</v>
      </c>
    </row>
    <row r="989" spans="1:8" x14ac:dyDescent="0.25">
      <c r="A989" t="s">
        <v>1570</v>
      </c>
      <c r="B989" t="s">
        <v>1571</v>
      </c>
      <c r="C989">
        <v>1230</v>
      </c>
      <c r="D989" t="s">
        <v>10</v>
      </c>
      <c r="E989">
        <v>19</v>
      </c>
      <c r="F989">
        <v>145</v>
      </c>
      <c r="G989">
        <v>1827</v>
      </c>
      <c r="H989" t="s">
        <v>11</v>
      </c>
    </row>
    <row r="990" spans="1:8" x14ac:dyDescent="0.25">
      <c r="A990" t="s">
        <v>1572</v>
      </c>
      <c r="B990" t="s">
        <v>1573</v>
      </c>
      <c r="C990">
        <v>515</v>
      </c>
      <c r="D990" t="s">
        <v>10</v>
      </c>
      <c r="E990">
        <v>209</v>
      </c>
      <c r="F990">
        <v>399</v>
      </c>
      <c r="G990">
        <v>1827</v>
      </c>
      <c r="H990" t="s">
        <v>11</v>
      </c>
    </row>
    <row r="991" spans="1:8" x14ac:dyDescent="0.25">
      <c r="A991" t="s">
        <v>1574</v>
      </c>
      <c r="B991" t="s">
        <v>1575</v>
      </c>
      <c r="C991">
        <v>216</v>
      </c>
      <c r="D991" t="s">
        <v>10</v>
      </c>
      <c r="E991">
        <v>23</v>
      </c>
      <c r="F991">
        <v>212</v>
      </c>
      <c r="G991">
        <v>1827</v>
      </c>
      <c r="H991" t="s">
        <v>11</v>
      </c>
    </row>
    <row r="992" spans="1:8" x14ac:dyDescent="0.25">
      <c r="A992" t="s">
        <v>1576</v>
      </c>
      <c r="B992" t="s">
        <v>1577</v>
      </c>
      <c r="C992">
        <v>471</v>
      </c>
      <c r="D992" t="s">
        <v>90</v>
      </c>
      <c r="E992">
        <v>366</v>
      </c>
      <c r="F992">
        <v>470</v>
      </c>
      <c r="G992">
        <v>2331</v>
      </c>
      <c r="H992" t="s">
        <v>91</v>
      </c>
    </row>
    <row r="993" spans="1:8" x14ac:dyDescent="0.25">
      <c r="A993" t="s">
        <v>1576</v>
      </c>
      <c r="B993" t="s">
        <v>1577</v>
      </c>
      <c r="C993">
        <v>471</v>
      </c>
      <c r="D993" t="s">
        <v>10</v>
      </c>
      <c r="E993">
        <v>30</v>
      </c>
      <c r="F993">
        <v>219</v>
      </c>
      <c r="G993">
        <v>1827</v>
      </c>
      <c r="H993" t="s">
        <v>11</v>
      </c>
    </row>
    <row r="994" spans="1:8" x14ac:dyDescent="0.25">
      <c r="A994" t="s">
        <v>1578</v>
      </c>
      <c r="B994" t="s">
        <v>1579</v>
      </c>
      <c r="C994">
        <v>242</v>
      </c>
      <c r="D994" t="s">
        <v>10</v>
      </c>
      <c r="E994">
        <v>30</v>
      </c>
      <c r="F994">
        <v>168</v>
      </c>
      <c r="G994">
        <v>1827</v>
      </c>
      <c r="H994" t="s">
        <v>11</v>
      </c>
    </row>
    <row r="995" spans="1:8" x14ac:dyDescent="0.25">
      <c r="A995" t="s">
        <v>1580</v>
      </c>
      <c r="B995" t="s">
        <v>1581</v>
      </c>
      <c r="C995">
        <v>256</v>
      </c>
      <c r="D995" t="s">
        <v>10</v>
      </c>
      <c r="E995">
        <v>28</v>
      </c>
      <c r="F995">
        <v>166</v>
      </c>
      <c r="G995">
        <v>1827</v>
      </c>
      <c r="H995" t="s">
        <v>11</v>
      </c>
    </row>
    <row r="996" spans="1:8" x14ac:dyDescent="0.25">
      <c r="A996" t="s">
        <v>1582</v>
      </c>
      <c r="B996" t="s">
        <v>1583</v>
      </c>
      <c r="C996">
        <v>381</v>
      </c>
      <c r="D996" t="s">
        <v>14</v>
      </c>
      <c r="E996">
        <v>280</v>
      </c>
      <c r="F996">
        <v>376</v>
      </c>
      <c r="G996">
        <v>2466</v>
      </c>
      <c r="H996" t="s">
        <v>15</v>
      </c>
    </row>
    <row r="997" spans="1:8" x14ac:dyDescent="0.25">
      <c r="A997" t="s">
        <v>1582</v>
      </c>
      <c r="B997" t="s">
        <v>1583</v>
      </c>
      <c r="C997">
        <v>381</v>
      </c>
      <c r="D997" t="s">
        <v>10</v>
      </c>
      <c r="E997">
        <v>19</v>
      </c>
      <c r="F997">
        <v>248</v>
      </c>
      <c r="G997">
        <v>1827</v>
      </c>
      <c r="H997" t="s">
        <v>11</v>
      </c>
    </row>
    <row r="998" spans="1:8" x14ac:dyDescent="0.25">
      <c r="A998" t="s">
        <v>1584</v>
      </c>
      <c r="B998" t="s">
        <v>1585</v>
      </c>
      <c r="C998">
        <v>449</v>
      </c>
      <c r="D998" t="s">
        <v>10</v>
      </c>
      <c r="E998">
        <v>38</v>
      </c>
      <c r="F998">
        <v>201</v>
      </c>
      <c r="G998">
        <v>1827</v>
      </c>
      <c r="H998" t="s">
        <v>11</v>
      </c>
    </row>
    <row r="999" spans="1:8" x14ac:dyDescent="0.25">
      <c r="A999" t="s">
        <v>1584</v>
      </c>
      <c r="B999" t="s">
        <v>1585</v>
      </c>
      <c r="C999">
        <v>449</v>
      </c>
      <c r="D999" t="s">
        <v>34</v>
      </c>
      <c r="E999">
        <v>215</v>
      </c>
      <c r="F999">
        <v>291</v>
      </c>
      <c r="G999">
        <v>88510</v>
      </c>
      <c r="H999" t="s">
        <v>35</v>
      </c>
    </row>
    <row r="1000" spans="1:8" x14ac:dyDescent="0.25">
      <c r="A1000" t="s">
        <v>1584</v>
      </c>
      <c r="B1000" t="s">
        <v>1585</v>
      </c>
      <c r="C1000">
        <v>449</v>
      </c>
      <c r="D1000" t="s">
        <v>34</v>
      </c>
      <c r="E1000">
        <v>312</v>
      </c>
      <c r="F1000">
        <v>391</v>
      </c>
      <c r="G1000">
        <v>88510</v>
      </c>
      <c r="H1000" t="s">
        <v>35</v>
      </c>
    </row>
    <row r="1001" spans="1:8" x14ac:dyDescent="0.25">
      <c r="A1001" t="s">
        <v>1586</v>
      </c>
      <c r="B1001" t="s">
        <v>1587</v>
      </c>
      <c r="C1001">
        <v>243</v>
      </c>
      <c r="D1001" t="s">
        <v>10</v>
      </c>
      <c r="E1001">
        <v>54</v>
      </c>
      <c r="F1001">
        <v>236</v>
      </c>
      <c r="G1001">
        <v>1827</v>
      </c>
      <c r="H1001" t="s">
        <v>11</v>
      </c>
    </row>
    <row r="1002" spans="1:8" x14ac:dyDescent="0.25">
      <c r="A1002" t="s">
        <v>1588</v>
      </c>
      <c r="B1002" t="s">
        <v>1589</v>
      </c>
      <c r="C1002">
        <v>224</v>
      </c>
      <c r="D1002" t="s">
        <v>10</v>
      </c>
      <c r="E1002">
        <v>32</v>
      </c>
      <c r="F1002">
        <v>220</v>
      </c>
      <c r="G1002">
        <v>1827</v>
      </c>
      <c r="H1002" t="s">
        <v>11</v>
      </c>
    </row>
    <row r="1003" spans="1:8" x14ac:dyDescent="0.25">
      <c r="A1003" t="s">
        <v>1590</v>
      </c>
      <c r="B1003" t="s">
        <v>1591</v>
      </c>
      <c r="C1003">
        <v>571</v>
      </c>
      <c r="D1003" t="s">
        <v>10</v>
      </c>
      <c r="E1003">
        <v>475</v>
      </c>
      <c r="F1003">
        <v>565</v>
      </c>
      <c r="G1003">
        <v>1827</v>
      </c>
      <c r="H1003" t="s">
        <v>11</v>
      </c>
    </row>
    <row r="1004" spans="1:8" x14ac:dyDescent="0.25">
      <c r="A1004" t="s">
        <v>1592</v>
      </c>
      <c r="B1004" t="s">
        <v>1593</v>
      </c>
      <c r="C1004">
        <v>337</v>
      </c>
      <c r="D1004" t="s">
        <v>10</v>
      </c>
      <c r="E1004">
        <v>20</v>
      </c>
      <c r="F1004">
        <v>212</v>
      </c>
      <c r="G1004">
        <v>1827</v>
      </c>
      <c r="H1004" t="s">
        <v>11</v>
      </c>
    </row>
    <row r="1005" spans="1:8" x14ac:dyDescent="0.25">
      <c r="A1005" t="s">
        <v>1594</v>
      </c>
      <c r="B1005" t="s">
        <v>1595</v>
      </c>
      <c r="C1005">
        <v>747</v>
      </c>
      <c r="D1005" t="s">
        <v>10</v>
      </c>
      <c r="E1005">
        <v>29</v>
      </c>
      <c r="F1005">
        <v>204</v>
      </c>
      <c r="G1005">
        <v>1827</v>
      </c>
      <c r="H1005" t="s">
        <v>11</v>
      </c>
    </row>
    <row r="1006" spans="1:8" x14ac:dyDescent="0.25">
      <c r="A1006" t="s">
        <v>1594</v>
      </c>
      <c r="B1006" t="s">
        <v>1595</v>
      </c>
      <c r="C1006">
        <v>747</v>
      </c>
      <c r="D1006" t="s">
        <v>1596</v>
      </c>
      <c r="E1006">
        <v>222</v>
      </c>
      <c r="F1006">
        <v>287</v>
      </c>
      <c r="G1006">
        <v>7813</v>
      </c>
      <c r="H1006" t="s">
        <v>1597</v>
      </c>
    </row>
    <row r="1007" spans="1:8" x14ac:dyDescent="0.25">
      <c r="A1007" t="s">
        <v>1594</v>
      </c>
      <c r="B1007" t="s">
        <v>1595</v>
      </c>
      <c r="C1007">
        <v>747</v>
      </c>
      <c r="D1007" t="s">
        <v>1596</v>
      </c>
      <c r="E1007">
        <v>458</v>
      </c>
      <c r="F1007">
        <v>516</v>
      </c>
      <c r="G1007">
        <v>7813</v>
      </c>
      <c r="H1007" t="s">
        <v>1597</v>
      </c>
    </row>
    <row r="1008" spans="1:8" x14ac:dyDescent="0.25">
      <c r="A1008" t="s">
        <v>1598</v>
      </c>
      <c r="B1008" t="s">
        <v>1599</v>
      </c>
      <c r="C1008">
        <v>281</v>
      </c>
      <c r="D1008" t="s">
        <v>10</v>
      </c>
      <c r="E1008">
        <v>20</v>
      </c>
      <c r="F1008">
        <v>185</v>
      </c>
      <c r="G1008">
        <v>1827</v>
      </c>
      <c r="H1008" t="s">
        <v>11</v>
      </c>
    </row>
    <row r="1009" spans="1:8" x14ac:dyDescent="0.25">
      <c r="A1009" t="s">
        <v>1600</v>
      </c>
      <c r="B1009" t="s">
        <v>1601</v>
      </c>
      <c r="C1009">
        <v>186</v>
      </c>
      <c r="D1009" t="s">
        <v>10</v>
      </c>
      <c r="E1009">
        <v>19</v>
      </c>
      <c r="F1009">
        <v>182</v>
      </c>
      <c r="G1009">
        <v>1827</v>
      </c>
      <c r="H1009" t="s">
        <v>11</v>
      </c>
    </row>
    <row r="1010" spans="1:8" x14ac:dyDescent="0.25">
      <c r="A1010" t="s">
        <v>1602</v>
      </c>
      <c r="B1010" t="s">
        <v>1603</v>
      </c>
      <c r="C1010">
        <v>387</v>
      </c>
      <c r="D1010" t="s">
        <v>14</v>
      </c>
      <c r="E1010">
        <v>286</v>
      </c>
      <c r="F1010">
        <v>382</v>
      </c>
      <c r="G1010">
        <v>2466</v>
      </c>
      <c r="H1010" t="s">
        <v>15</v>
      </c>
    </row>
    <row r="1011" spans="1:8" x14ac:dyDescent="0.25">
      <c r="A1011" t="s">
        <v>1602</v>
      </c>
      <c r="B1011" t="s">
        <v>1603</v>
      </c>
      <c r="C1011">
        <v>387</v>
      </c>
      <c r="D1011" t="s">
        <v>10</v>
      </c>
      <c r="E1011">
        <v>18</v>
      </c>
      <c r="F1011">
        <v>244</v>
      </c>
      <c r="G1011">
        <v>1827</v>
      </c>
      <c r="H1011" t="s">
        <v>11</v>
      </c>
    </row>
    <row r="1012" spans="1:8" x14ac:dyDescent="0.25">
      <c r="A1012" t="s">
        <v>1604</v>
      </c>
      <c r="B1012" t="s">
        <v>1605</v>
      </c>
      <c r="C1012">
        <v>174</v>
      </c>
      <c r="D1012" t="s">
        <v>10</v>
      </c>
      <c r="E1012">
        <v>31</v>
      </c>
      <c r="F1012">
        <v>168</v>
      </c>
      <c r="G1012">
        <v>1827</v>
      </c>
      <c r="H1012" t="s">
        <v>11</v>
      </c>
    </row>
    <row r="1013" spans="1:8" x14ac:dyDescent="0.25">
      <c r="A1013" t="s">
        <v>1606</v>
      </c>
      <c r="B1013" t="s">
        <v>1607</v>
      </c>
      <c r="C1013">
        <v>172</v>
      </c>
      <c r="D1013" t="s">
        <v>10</v>
      </c>
      <c r="E1013">
        <v>31</v>
      </c>
      <c r="F1013">
        <v>168</v>
      </c>
      <c r="G1013">
        <v>1827</v>
      </c>
      <c r="H1013" t="s">
        <v>11</v>
      </c>
    </row>
    <row r="1014" spans="1:8" x14ac:dyDescent="0.25">
      <c r="A1014" t="s">
        <v>1608</v>
      </c>
      <c r="B1014" t="s">
        <v>1609</v>
      </c>
      <c r="C1014">
        <v>225</v>
      </c>
      <c r="D1014" t="s">
        <v>10</v>
      </c>
      <c r="E1014">
        <v>1</v>
      </c>
      <c r="F1014">
        <v>222</v>
      </c>
      <c r="G1014">
        <v>1827</v>
      </c>
      <c r="H1014" t="s">
        <v>11</v>
      </c>
    </row>
    <row r="1015" spans="1:8" x14ac:dyDescent="0.25">
      <c r="A1015" t="s">
        <v>1610</v>
      </c>
      <c r="B1015" t="s">
        <v>1611</v>
      </c>
      <c r="C1015">
        <v>244</v>
      </c>
      <c r="D1015" t="s">
        <v>48</v>
      </c>
      <c r="E1015">
        <v>196</v>
      </c>
      <c r="F1015">
        <v>232</v>
      </c>
      <c r="G1015">
        <v>3981</v>
      </c>
      <c r="H1015" t="s">
        <v>49</v>
      </c>
    </row>
    <row r="1016" spans="1:8" x14ac:dyDescent="0.25">
      <c r="A1016" t="s">
        <v>1610</v>
      </c>
      <c r="B1016" t="s">
        <v>1611</v>
      </c>
      <c r="C1016">
        <v>244</v>
      </c>
      <c r="D1016" t="s">
        <v>10</v>
      </c>
      <c r="E1016">
        <v>50</v>
      </c>
      <c r="F1016">
        <v>156</v>
      </c>
      <c r="G1016">
        <v>1827</v>
      </c>
      <c r="H1016" t="s">
        <v>11</v>
      </c>
    </row>
    <row r="1017" spans="1:8" x14ac:dyDescent="0.25">
      <c r="A1017" t="s">
        <v>1612</v>
      </c>
      <c r="B1017" t="s">
        <v>1613</v>
      </c>
      <c r="C1017">
        <v>215</v>
      </c>
      <c r="D1017" t="s">
        <v>10</v>
      </c>
      <c r="E1017">
        <v>22</v>
      </c>
      <c r="F1017">
        <v>212</v>
      </c>
      <c r="G1017">
        <v>1827</v>
      </c>
      <c r="H1017" t="s">
        <v>11</v>
      </c>
    </row>
    <row r="1018" spans="1:8" x14ac:dyDescent="0.25">
      <c r="A1018" t="s">
        <v>1614</v>
      </c>
      <c r="B1018" t="s">
        <v>1615</v>
      </c>
      <c r="C1018">
        <v>380</v>
      </c>
      <c r="D1018" t="s">
        <v>10</v>
      </c>
      <c r="E1018">
        <v>125</v>
      </c>
      <c r="F1018">
        <v>317</v>
      </c>
      <c r="G1018">
        <v>1827</v>
      </c>
      <c r="H1018" t="s">
        <v>11</v>
      </c>
    </row>
    <row r="1019" spans="1:8" x14ac:dyDescent="0.25">
      <c r="A1019" t="s">
        <v>1616</v>
      </c>
      <c r="B1019" t="s">
        <v>1617</v>
      </c>
      <c r="C1019">
        <v>163</v>
      </c>
      <c r="D1019" t="s">
        <v>10</v>
      </c>
      <c r="E1019">
        <v>28</v>
      </c>
      <c r="F1019">
        <v>162</v>
      </c>
      <c r="G1019">
        <v>1827</v>
      </c>
      <c r="H1019" t="s">
        <v>11</v>
      </c>
    </row>
    <row r="1020" spans="1:8" x14ac:dyDescent="0.25">
      <c r="A1020" t="s">
        <v>1618</v>
      </c>
      <c r="B1020" t="s">
        <v>1619</v>
      </c>
      <c r="C1020">
        <v>442</v>
      </c>
      <c r="D1020" t="s">
        <v>10</v>
      </c>
      <c r="E1020">
        <v>30</v>
      </c>
      <c r="F1020">
        <v>224</v>
      </c>
      <c r="G1020">
        <v>1827</v>
      </c>
      <c r="H1020" t="s">
        <v>11</v>
      </c>
    </row>
    <row r="1021" spans="1:8" x14ac:dyDescent="0.25">
      <c r="A1021" t="s">
        <v>1620</v>
      </c>
      <c r="B1021" t="s">
        <v>1621</v>
      </c>
      <c r="C1021">
        <v>117</v>
      </c>
      <c r="D1021" t="s">
        <v>10</v>
      </c>
      <c r="E1021">
        <v>7</v>
      </c>
      <c r="F1021">
        <v>115</v>
      </c>
      <c r="G1021">
        <v>1827</v>
      </c>
      <c r="H1021" t="s">
        <v>11</v>
      </c>
    </row>
    <row r="1022" spans="1:8" x14ac:dyDescent="0.25">
      <c r="A1022" t="s">
        <v>1622</v>
      </c>
      <c r="B1022" t="s">
        <v>1623</v>
      </c>
      <c r="C1022">
        <v>185</v>
      </c>
      <c r="D1022" t="s">
        <v>10</v>
      </c>
      <c r="E1022">
        <v>13</v>
      </c>
      <c r="F1022">
        <v>182</v>
      </c>
      <c r="G1022">
        <v>1827</v>
      </c>
      <c r="H1022" t="s">
        <v>11</v>
      </c>
    </row>
    <row r="1023" spans="1:8" x14ac:dyDescent="0.25">
      <c r="A1023" t="s">
        <v>1624</v>
      </c>
      <c r="B1023" t="s">
        <v>1625</v>
      </c>
      <c r="C1023">
        <v>261</v>
      </c>
      <c r="D1023" t="s">
        <v>10</v>
      </c>
      <c r="E1023">
        <v>18</v>
      </c>
      <c r="F1023">
        <v>185</v>
      </c>
      <c r="G1023">
        <v>1827</v>
      </c>
      <c r="H1023" t="s">
        <v>11</v>
      </c>
    </row>
    <row r="1024" spans="1:8" x14ac:dyDescent="0.25">
      <c r="A1024" t="s">
        <v>1626</v>
      </c>
      <c r="B1024" t="s">
        <v>1627</v>
      </c>
      <c r="C1024">
        <v>185</v>
      </c>
      <c r="D1024" t="s">
        <v>10</v>
      </c>
      <c r="E1024">
        <v>19</v>
      </c>
      <c r="F1024">
        <v>182</v>
      </c>
      <c r="G1024">
        <v>1827</v>
      </c>
      <c r="H1024" t="s">
        <v>11</v>
      </c>
    </row>
    <row r="1025" spans="1:8" x14ac:dyDescent="0.25">
      <c r="A1025" t="s">
        <v>1628</v>
      </c>
      <c r="B1025" t="s">
        <v>1629</v>
      </c>
      <c r="C1025">
        <v>188</v>
      </c>
      <c r="D1025" t="s">
        <v>10</v>
      </c>
      <c r="E1025">
        <v>18</v>
      </c>
      <c r="F1025">
        <v>184</v>
      </c>
      <c r="G1025">
        <v>1827</v>
      </c>
      <c r="H1025" t="s">
        <v>11</v>
      </c>
    </row>
    <row r="1026" spans="1:8" x14ac:dyDescent="0.25">
      <c r="A1026" t="s">
        <v>1630</v>
      </c>
      <c r="B1026" t="s">
        <v>1631</v>
      </c>
      <c r="C1026">
        <v>259</v>
      </c>
      <c r="D1026" t="s">
        <v>10</v>
      </c>
      <c r="E1026">
        <v>18</v>
      </c>
      <c r="F1026">
        <v>185</v>
      </c>
      <c r="G1026">
        <v>1827</v>
      </c>
      <c r="H1026" t="s">
        <v>11</v>
      </c>
    </row>
    <row r="1027" spans="1:8" x14ac:dyDescent="0.25">
      <c r="A1027" t="s">
        <v>1632</v>
      </c>
      <c r="B1027" t="s">
        <v>1633</v>
      </c>
      <c r="C1027">
        <v>269</v>
      </c>
      <c r="D1027" t="s">
        <v>10</v>
      </c>
      <c r="E1027">
        <v>103</v>
      </c>
      <c r="F1027">
        <v>266</v>
      </c>
      <c r="G1027">
        <v>1827</v>
      </c>
      <c r="H1027" t="s">
        <v>11</v>
      </c>
    </row>
    <row r="1028" spans="1:8" x14ac:dyDescent="0.25">
      <c r="A1028" t="s">
        <v>1634</v>
      </c>
      <c r="B1028" t="s">
        <v>1635</v>
      </c>
      <c r="C1028">
        <v>193</v>
      </c>
      <c r="D1028" t="s">
        <v>10</v>
      </c>
      <c r="E1028">
        <v>23</v>
      </c>
      <c r="F1028">
        <v>189</v>
      </c>
      <c r="G1028">
        <v>1827</v>
      </c>
      <c r="H1028" t="s">
        <v>11</v>
      </c>
    </row>
    <row r="1029" spans="1:8" x14ac:dyDescent="0.25">
      <c r="A1029" t="s">
        <v>1636</v>
      </c>
      <c r="B1029" t="s">
        <v>1637</v>
      </c>
      <c r="C1029">
        <v>381</v>
      </c>
      <c r="D1029" t="s">
        <v>14</v>
      </c>
      <c r="E1029">
        <v>280</v>
      </c>
      <c r="F1029">
        <v>376</v>
      </c>
      <c r="G1029">
        <v>2466</v>
      </c>
      <c r="H1029" t="s">
        <v>15</v>
      </c>
    </row>
    <row r="1030" spans="1:8" x14ac:dyDescent="0.25">
      <c r="A1030" t="s">
        <v>1636</v>
      </c>
      <c r="B1030" t="s">
        <v>1637</v>
      </c>
      <c r="C1030">
        <v>381</v>
      </c>
      <c r="D1030" t="s">
        <v>10</v>
      </c>
      <c r="E1030">
        <v>19</v>
      </c>
      <c r="F1030">
        <v>248</v>
      </c>
      <c r="G1030">
        <v>1827</v>
      </c>
      <c r="H1030" t="s">
        <v>11</v>
      </c>
    </row>
    <row r="1031" spans="1:8" x14ac:dyDescent="0.25">
      <c r="A1031" t="s">
        <v>1638</v>
      </c>
      <c r="B1031" t="s">
        <v>1639</v>
      </c>
      <c r="C1031">
        <v>221</v>
      </c>
      <c r="D1031" t="s">
        <v>10</v>
      </c>
      <c r="E1031">
        <v>17</v>
      </c>
      <c r="F1031">
        <v>207</v>
      </c>
      <c r="G1031">
        <v>1827</v>
      </c>
      <c r="H1031" t="s">
        <v>11</v>
      </c>
    </row>
    <row r="1032" spans="1:8" x14ac:dyDescent="0.25">
      <c r="A1032" t="s">
        <v>1640</v>
      </c>
      <c r="B1032" t="s">
        <v>1641</v>
      </c>
      <c r="C1032">
        <v>197</v>
      </c>
      <c r="D1032" t="s">
        <v>10</v>
      </c>
      <c r="E1032">
        <v>23</v>
      </c>
      <c r="F1032">
        <v>188</v>
      </c>
      <c r="G1032">
        <v>1827</v>
      </c>
      <c r="H1032" t="s">
        <v>11</v>
      </c>
    </row>
    <row r="1033" spans="1:8" x14ac:dyDescent="0.25">
      <c r="A1033" t="s">
        <v>1642</v>
      </c>
      <c r="B1033" t="s">
        <v>1643</v>
      </c>
      <c r="C1033">
        <v>196</v>
      </c>
      <c r="D1033" t="s">
        <v>10</v>
      </c>
      <c r="E1033">
        <v>19</v>
      </c>
      <c r="F1033">
        <v>186</v>
      </c>
      <c r="G1033">
        <v>1827</v>
      </c>
      <c r="H1033" t="s">
        <v>11</v>
      </c>
    </row>
    <row r="1034" spans="1:8" x14ac:dyDescent="0.25">
      <c r="A1034" t="s">
        <v>1644</v>
      </c>
      <c r="B1034" t="s">
        <v>1645</v>
      </c>
      <c r="C1034">
        <v>355</v>
      </c>
      <c r="D1034" t="s">
        <v>90</v>
      </c>
      <c r="E1034">
        <v>268</v>
      </c>
      <c r="F1034">
        <v>355</v>
      </c>
      <c r="G1034">
        <v>2331</v>
      </c>
      <c r="H1034" t="s">
        <v>91</v>
      </c>
    </row>
    <row r="1035" spans="1:8" x14ac:dyDescent="0.25">
      <c r="A1035" t="s">
        <v>1644</v>
      </c>
      <c r="B1035" t="s">
        <v>1645</v>
      </c>
      <c r="C1035">
        <v>355</v>
      </c>
      <c r="D1035" t="s">
        <v>10</v>
      </c>
      <c r="E1035">
        <v>38</v>
      </c>
      <c r="F1035">
        <v>220</v>
      </c>
      <c r="G1035">
        <v>1827</v>
      </c>
      <c r="H1035" t="s">
        <v>11</v>
      </c>
    </row>
    <row r="1036" spans="1:8" x14ac:dyDescent="0.25">
      <c r="A1036" t="s">
        <v>1646</v>
      </c>
      <c r="B1036" t="s">
        <v>1647</v>
      </c>
      <c r="C1036">
        <v>448</v>
      </c>
      <c r="D1036" t="s">
        <v>10</v>
      </c>
      <c r="E1036">
        <v>38</v>
      </c>
      <c r="F1036">
        <v>201</v>
      </c>
      <c r="G1036">
        <v>1827</v>
      </c>
      <c r="H1036" t="s">
        <v>11</v>
      </c>
    </row>
    <row r="1037" spans="1:8" x14ac:dyDescent="0.25">
      <c r="A1037" t="s">
        <v>1646</v>
      </c>
      <c r="B1037" t="s">
        <v>1647</v>
      </c>
      <c r="C1037">
        <v>448</v>
      </c>
      <c r="D1037" t="s">
        <v>34</v>
      </c>
      <c r="E1037">
        <v>216</v>
      </c>
      <c r="F1037">
        <v>292</v>
      </c>
      <c r="G1037">
        <v>88510</v>
      </c>
      <c r="H1037" t="s">
        <v>35</v>
      </c>
    </row>
    <row r="1038" spans="1:8" x14ac:dyDescent="0.25">
      <c r="A1038" t="s">
        <v>1646</v>
      </c>
      <c r="B1038" t="s">
        <v>1647</v>
      </c>
      <c r="C1038">
        <v>448</v>
      </c>
      <c r="D1038" t="s">
        <v>34</v>
      </c>
      <c r="E1038">
        <v>310</v>
      </c>
      <c r="F1038">
        <v>389</v>
      </c>
      <c r="G1038">
        <v>88510</v>
      </c>
      <c r="H1038" t="s">
        <v>35</v>
      </c>
    </row>
    <row r="1039" spans="1:8" x14ac:dyDescent="0.25">
      <c r="A1039" t="s">
        <v>1648</v>
      </c>
      <c r="B1039" t="s">
        <v>1649</v>
      </c>
      <c r="C1039">
        <v>452</v>
      </c>
      <c r="D1039" t="s">
        <v>10</v>
      </c>
      <c r="E1039">
        <v>38</v>
      </c>
      <c r="F1039">
        <v>201</v>
      </c>
      <c r="G1039">
        <v>1827</v>
      </c>
      <c r="H1039" t="s">
        <v>11</v>
      </c>
    </row>
    <row r="1040" spans="1:8" x14ac:dyDescent="0.25">
      <c r="A1040" t="s">
        <v>1648</v>
      </c>
      <c r="B1040" t="s">
        <v>1649</v>
      </c>
      <c r="C1040">
        <v>452</v>
      </c>
      <c r="D1040" t="s">
        <v>34</v>
      </c>
      <c r="E1040">
        <v>215</v>
      </c>
      <c r="F1040">
        <v>293</v>
      </c>
      <c r="G1040">
        <v>88510</v>
      </c>
      <c r="H1040" t="s">
        <v>35</v>
      </c>
    </row>
    <row r="1041" spans="1:8" x14ac:dyDescent="0.25">
      <c r="A1041" t="s">
        <v>1648</v>
      </c>
      <c r="B1041" t="s">
        <v>1649</v>
      </c>
      <c r="C1041">
        <v>452</v>
      </c>
      <c r="D1041" t="s">
        <v>34</v>
      </c>
      <c r="E1041">
        <v>312</v>
      </c>
      <c r="F1041">
        <v>391</v>
      </c>
      <c r="G1041">
        <v>88510</v>
      </c>
      <c r="H1041" t="s">
        <v>35</v>
      </c>
    </row>
    <row r="1042" spans="1:8" x14ac:dyDescent="0.25">
      <c r="A1042" t="s">
        <v>1650</v>
      </c>
      <c r="B1042" t="s">
        <v>1651</v>
      </c>
      <c r="C1042">
        <v>447</v>
      </c>
      <c r="D1042" t="s">
        <v>38</v>
      </c>
      <c r="E1042">
        <v>419</v>
      </c>
      <c r="F1042">
        <v>443</v>
      </c>
      <c r="G1042">
        <v>346</v>
      </c>
      <c r="H1042" t="s">
        <v>39</v>
      </c>
    </row>
    <row r="1043" spans="1:8" x14ac:dyDescent="0.25">
      <c r="A1043" t="s">
        <v>1650</v>
      </c>
      <c r="B1043" t="s">
        <v>1651</v>
      </c>
      <c r="C1043">
        <v>447</v>
      </c>
      <c r="D1043" t="s">
        <v>10</v>
      </c>
      <c r="E1043">
        <v>39</v>
      </c>
      <c r="F1043">
        <v>201</v>
      </c>
      <c r="G1043">
        <v>1827</v>
      </c>
      <c r="H1043" t="s">
        <v>11</v>
      </c>
    </row>
    <row r="1044" spans="1:8" x14ac:dyDescent="0.25">
      <c r="A1044" t="s">
        <v>1650</v>
      </c>
      <c r="B1044" t="s">
        <v>1651</v>
      </c>
      <c r="C1044">
        <v>447</v>
      </c>
      <c r="D1044" t="s">
        <v>34</v>
      </c>
      <c r="E1044">
        <v>213</v>
      </c>
      <c r="F1044">
        <v>290</v>
      </c>
      <c r="G1044">
        <v>88510</v>
      </c>
      <c r="H1044" t="s">
        <v>35</v>
      </c>
    </row>
    <row r="1045" spans="1:8" x14ac:dyDescent="0.25">
      <c r="A1045" t="s">
        <v>1650</v>
      </c>
      <c r="B1045" t="s">
        <v>1651</v>
      </c>
      <c r="C1045">
        <v>447</v>
      </c>
      <c r="D1045" t="s">
        <v>34</v>
      </c>
      <c r="E1045">
        <v>309</v>
      </c>
      <c r="F1045">
        <v>388</v>
      </c>
      <c r="G1045">
        <v>88510</v>
      </c>
      <c r="H1045" t="s">
        <v>35</v>
      </c>
    </row>
    <row r="1046" spans="1:8" x14ac:dyDescent="0.25">
      <c r="A1046" t="s">
        <v>1652</v>
      </c>
      <c r="B1046" t="s">
        <v>1653</v>
      </c>
      <c r="C1046">
        <v>201</v>
      </c>
      <c r="D1046" t="s">
        <v>10</v>
      </c>
      <c r="E1046">
        <v>30</v>
      </c>
      <c r="F1046">
        <v>199</v>
      </c>
      <c r="G1046">
        <v>1827</v>
      </c>
      <c r="H1046" t="s">
        <v>11</v>
      </c>
    </row>
    <row r="1047" spans="1:8" x14ac:dyDescent="0.25">
      <c r="A1047" t="s">
        <v>1654</v>
      </c>
      <c r="B1047" t="s">
        <v>1655</v>
      </c>
      <c r="C1047">
        <v>359</v>
      </c>
      <c r="D1047" t="s">
        <v>10</v>
      </c>
      <c r="E1047">
        <v>31</v>
      </c>
      <c r="F1047">
        <v>208</v>
      </c>
      <c r="G1047">
        <v>1827</v>
      </c>
      <c r="H1047" t="s">
        <v>11</v>
      </c>
    </row>
    <row r="1048" spans="1:8" x14ac:dyDescent="0.25">
      <c r="A1048" t="s">
        <v>1656</v>
      </c>
      <c r="B1048" t="s">
        <v>1657</v>
      </c>
      <c r="C1048">
        <v>244</v>
      </c>
      <c r="D1048" t="s">
        <v>10</v>
      </c>
      <c r="E1048">
        <v>28</v>
      </c>
      <c r="F1048">
        <v>166</v>
      </c>
      <c r="G1048">
        <v>1827</v>
      </c>
      <c r="H1048" t="s">
        <v>11</v>
      </c>
    </row>
    <row r="1049" spans="1:8" x14ac:dyDescent="0.25">
      <c r="A1049" t="s">
        <v>1658</v>
      </c>
      <c r="B1049" t="s">
        <v>1659</v>
      </c>
      <c r="C1049">
        <v>291</v>
      </c>
      <c r="D1049" t="s">
        <v>10</v>
      </c>
      <c r="E1049">
        <v>31</v>
      </c>
      <c r="F1049">
        <v>206</v>
      </c>
      <c r="G1049">
        <v>1827</v>
      </c>
      <c r="H1049" t="s">
        <v>11</v>
      </c>
    </row>
    <row r="1050" spans="1:8" x14ac:dyDescent="0.25">
      <c r="A1050" t="s">
        <v>1660</v>
      </c>
      <c r="B1050" t="s">
        <v>1661</v>
      </c>
      <c r="C1050">
        <v>222</v>
      </c>
      <c r="D1050" t="s">
        <v>10</v>
      </c>
      <c r="E1050">
        <v>37</v>
      </c>
      <c r="F1050">
        <v>219</v>
      </c>
      <c r="G1050">
        <v>1827</v>
      </c>
      <c r="H1050" t="s">
        <v>11</v>
      </c>
    </row>
    <row r="1051" spans="1:8" x14ac:dyDescent="0.25">
      <c r="A1051" t="s">
        <v>1662</v>
      </c>
      <c r="B1051" t="s">
        <v>1663</v>
      </c>
      <c r="C1051">
        <v>319</v>
      </c>
      <c r="D1051" t="s">
        <v>90</v>
      </c>
      <c r="E1051">
        <v>224</v>
      </c>
      <c r="F1051">
        <v>318</v>
      </c>
      <c r="G1051">
        <v>2331</v>
      </c>
      <c r="H1051" t="s">
        <v>91</v>
      </c>
    </row>
    <row r="1052" spans="1:8" x14ac:dyDescent="0.25">
      <c r="A1052" t="s">
        <v>1662</v>
      </c>
      <c r="B1052" t="s">
        <v>1663</v>
      </c>
      <c r="C1052">
        <v>319</v>
      </c>
      <c r="D1052" t="s">
        <v>10</v>
      </c>
      <c r="E1052">
        <v>1</v>
      </c>
      <c r="F1052">
        <v>187</v>
      </c>
      <c r="G1052">
        <v>1827</v>
      </c>
      <c r="H1052" t="s">
        <v>11</v>
      </c>
    </row>
    <row r="1053" spans="1:8" x14ac:dyDescent="0.25">
      <c r="A1053" t="s">
        <v>1664</v>
      </c>
      <c r="B1053" t="s">
        <v>1665</v>
      </c>
      <c r="C1053">
        <v>261</v>
      </c>
      <c r="D1053" t="s">
        <v>38</v>
      </c>
      <c r="E1053">
        <v>232</v>
      </c>
      <c r="F1053">
        <v>254</v>
      </c>
      <c r="G1053">
        <v>346</v>
      </c>
      <c r="H1053" t="s">
        <v>39</v>
      </c>
    </row>
    <row r="1054" spans="1:8" x14ac:dyDescent="0.25">
      <c r="A1054" t="s">
        <v>1664</v>
      </c>
      <c r="B1054" t="s">
        <v>1665</v>
      </c>
      <c r="C1054">
        <v>261</v>
      </c>
      <c r="D1054" t="s">
        <v>10</v>
      </c>
      <c r="E1054">
        <v>27</v>
      </c>
      <c r="F1054">
        <v>192</v>
      </c>
      <c r="G1054">
        <v>1827</v>
      </c>
      <c r="H1054" t="s">
        <v>11</v>
      </c>
    </row>
    <row r="1055" spans="1:8" x14ac:dyDescent="0.25">
      <c r="A1055" t="s">
        <v>1666</v>
      </c>
      <c r="B1055" t="s">
        <v>1667</v>
      </c>
      <c r="C1055">
        <v>329</v>
      </c>
      <c r="D1055" t="s">
        <v>10</v>
      </c>
      <c r="E1055">
        <v>27</v>
      </c>
      <c r="F1055">
        <v>204</v>
      </c>
      <c r="G1055">
        <v>1827</v>
      </c>
      <c r="H1055" t="s">
        <v>11</v>
      </c>
    </row>
    <row r="1056" spans="1:8" x14ac:dyDescent="0.25">
      <c r="A1056" t="s">
        <v>1668</v>
      </c>
      <c r="B1056" t="s">
        <v>1669</v>
      </c>
      <c r="C1056">
        <v>201</v>
      </c>
      <c r="D1056" t="s">
        <v>10</v>
      </c>
      <c r="E1056">
        <v>30</v>
      </c>
      <c r="F1056">
        <v>199</v>
      </c>
      <c r="G1056">
        <v>1827</v>
      </c>
      <c r="H1056" t="s">
        <v>11</v>
      </c>
    </row>
    <row r="1057" spans="1:8" x14ac:dyDescent="0.25">
      <c r="A1057" t="s">
        <v>1670</v>
      </c>
      <c r="B1057" t="s">
        <v>1671</v>
      </c>
      <c r="C1057">
        <v>383</v>
      </c>
      <c r="D1057" t="s">
        <v>14</v>
      </c>
      <c r="E1057">
        <v>283</v>
      </c>
      <c r="F1057">
        <v>379</v>
      </c>
      <c r="G1057">
        <v>2466</v>
      </c>
      <c r="H1057" t="s">
        <v>15</v>
      </c>
    </row>
    <row r="1058" spans="1:8" x14ac:dyDescent="0.25">
      <c r="A1058" t="s">
        <v>1670</v>
      </c>
      <c r="B1058" t="s">
        <v>1671</v>
      </c>
      <c r="C1058">
        <v>383</v>
      </c>
      <c r="D1058" t="s">
        <v>10</v>
      </c>
      <c r="E1058">
        <v>18</v>
      </c>
      <c r="F1058">
        <v>244</v>
      </c>
      <c r="G1058">
        <v>1827</v>
      </c>
      <c r="H1058" t="s">
        <v>11</v>
      </c>
    </row>
    <row r="1059" spans="1:8" x14ac:dyDescent="0.25">
      <c r="A1059" t="s">
        <v>1672</v>
      </c>
      <c r="B1059" t="s">
        <v>1673</v>
      </c>
      <c r="C1059">
        <v>205</v>
      </c>
      <c r="D1059" t="s">
        <v>10</v>
      </c>
      <c r="E1059">
        <v>18</v>
      </c>
      <c r="F1059">
        <v>190</v>
      </c>
      <c r="G1059">
        <v>1827</v>
      </c>
      <c r="H1059" t="s">
        <v>11</v>
      </c>
    </row>
    <row r="1060" spans="1:8" x14ac:dyDescent="0.25">
      <c r="A1060" t="s">
        <v>1674</v>
      </c>
      <c r="B1060" t="s">
        <v>1675</v>
      </c>
      <c r="C1060">
        <v>185</v>
      </c>
      <c r="D1060" t="s">
        <v>10</v>
      </c>
      <c r="E1060">
        <v>18</v>
      </c>
      <c r="F1060">
        <v>182</v>
      </c>
      <c r="G1060">
        <v>1827</v>
      </c>
      <c r="H1060" t="s">
        <v>11</v>
      </c>
    </row>
    <row r="1061" spans="1:8" x14ac:dyDescent="0.25">
      <c r="A1061" t="s">
        <v>1676</v>
      </c>
      <c r="B1061" t="s">
        <v>1677</v>
      </c>
      <c r="C1061">
        <v>204</v>
      </c>
      <c r="D1061" t="s">
        <v>10</v>
      </c>
      <c r="E1061">
        <v>11</v>
      </c>
      <c r="F1061">
        <v>180</v>
      </c>
      <c r="G1061">
        <v>1827</v>
      </c>
      <c r="H1061" t="s">
        <v>11</v>
      </c>
    </row>
    <row r="1062" spans="1:8" x14ac:dyDescent="0.25">
      <c r="A1062" t="s">
        <v>1678</v>
      </c>
      <c r="B1062" t="s">
        <v>1679</v>
      </c>
      <c r="C1062">
        <v>210</v>
      </c>
      <c r="D1062" t="s">
        <v>10</v>
      </c>
      <c r="E1062">
        <v>21</v>
      </c>
      <c r="F1062">
        <v>192</v>
      </c>
      <c r="G1062">
        <v>1827</v>
      </c>
      <c r="H1062" t="s">
        <v>11</v>
      </c>
    </row>
    <row r="1063" spans="1:8" x14ac:dyDescent="0.25">
      <c r="A1063" t="s">
        <v>1680</v>
      </c>
      <c r="B1063" t="s">
        <v>1681</v>
      </c>
      <c r="C1063">
        <v>386</v>
      </c>
      <c r="D1063" t="s">
        <v>14</v>
      </c>
      <c r="E1063">
        <v>285</v>
      </c>
      <c r="F1063">
        <v>381</v>
      </c>
      <c r="G1063">
        <v>2466</v>
      </c>
      <c r="H1063" t="s">
        <v>15</v>
      </c>
    </row>
    <row r="1064" spans="1:8" x14ac:dyDescent="0.25">
      <c r="A1064" t="s">
        <v>1680</v>
      </c>
      <c r="B1064" t="s">
        <v>1681</v>
      </c>
      <c r="C1064">
        <v>386</v>
      </c>
      <c r="D1064" t="s">
        <v>10</v>
      </c>
      <c r="E1064">
        <v>18</v>
      </c>
      <c r="F1064">
        <v>245</v>
      </c>
      <c r="G1064">
        <v>1827</v>
      </c>
      <c r="H1064" t="s">
        <v>11</v>
      </c>
    </row>
    <row r="1065" spans="1:8" x14ac:dyDescent="0.25">
      <c r="A1065" t="s">
        <v>1682</v>
      </c>
      <c r="B1065" t="s">
        <v>1683</v>
      </c>
      <c r="C1065">
        <v>272</v>
      </c>
      <c r="D1065" t="s">
        <v>10</v>
      </c>
      <c r="E1065">
        <v>20</v>
      </c>
      <c r="F1065">
        <v>185</v>
      </c>
      <c r="G1065">
        <v>1827</v>
      </c>
      <c r="H1065" t="s">
        <v>11</v>
      </c>
    </row>
    <row r="1066" spans="1:8" x14ac:dyDescent="0.25">
      <c r="A1066" t="s">
        <v>1684</v>
      </c>
      <c r="B1066" t="s">
        <v>1685</v>
      </c>
      <c r="C1066">
        <v>226</v>
      </c>
      <c r="D1066" t="s">
        <v>10</v>
      </c>
      <c r="E1066">
        <v>41</v>
      </c>
      <c r="F1066">
        <v>223</v>
      </c>
      <c r="G1066">
        <v>1827</v>
      </c>
      <c r="H1066" t="s">
        <v>11</v>
      </c>
    </row>
    <row r="1067" spans="1:8" x14ac:dyDescent="0.25">
      <c r="A1067" t="s">
        <v>1686</v>
      </c>
      <c r="B1067" t="s">
        <v>1687</v>
      </c>
      <c r="C1067">
        <v>358</v>
      </c>
      <c r="D1067" t="s">
        <v>90</v>
      </c>
      <c r="E1067">
        <v>259</v>
      </c>
      <c r="F1067">
        <v>356</v>
      </c>
      <c r="G1067">
        <v>2331</v>
      </c>
      <c r="H1067" t="s">
        <v>91</v>
      </c>
    </row>
    <row r="1068" spans="1:8" x14ac:dyDescent="0.25">
      <c r="A1068" t="s">
        <v>1686</v>
      </c>
      <c r="B1068" t="s">
        <v>1687</v>
      </c>
      <c r="C1068">
        <v>358</v>
      </c>
      <c r="D1068" t="s">
        <v>10</v>
      </c>
      <c r="E1068">
        <v>34</v>
      </c>
      <c r="F1068">
        <v>224</v>
      </c>
      <c r="G1068">
        <v>1827</v>
      </c>
      <c r="H1068" t="s">
        <v>11</v>
      </c>
    </row>
    <row r="1069" spans="1:8" x14ac:dyDescent="0.25">
      <c r="A1069" t="s">
        <v>1688</v>
      </c>
      <c r="B1069" t="s">
        <v>1689</v>
      </c>
      <c r="C1069">
        <v>199</v>
      </c>
      <c r="D1069" t="s">
        <v>10</v>
      </c>
      <c r="E1069">
        <v>29</v>
      </c>
      <c r="F1069">
        <v>197</v>
      </c>
      <c r="G1069">
        <v>1827</v>
      </c>
      <c r="H1069" t="s">
        <v>11</v>
      </c>
    </row>
    <row r="1070" spans="1:8" x14ac:dyDescent="0.25">
      <c r="A1070" t="s">
        <v>1690</v>
      </c>
      <c r="B1070" t="s">
        <v>1691</v>
      </c>
      <c r="C1070">
        <v>244</v>
      </c>
      <c r="D1070" t="s">
        <v>10</v>
      </c>
      <c r="E1070">
        <v>21</v>
      </c>
      <c r="F1070">
        <v>150</v>
      </c>
      <c r="G1070">
        <v>1827</v>
      </c>
      <c r="H1070" t="s">
        <v>11</v>
      </c>
    </row>
    <row r="1071" spans="1:8" x14ac:dyDescent="0.25">
      <c r="A1071" t="s">
        <v>1692</v>
      </c>
      <c r="B1071" t="s">
        <v>1693</v>
      </c>
      <c r="C1071">
        <v>298</v>
      </c>
      <c r="D1071" t="s">
        <v>10</v>
      </c>
      <c r="E1071">
        <v>20</v>
      </c>
      <c r="F1071">
        <v>185</v>
      </c>
      <c r="G1071">
        <v>1827</v>
      </c>
      <c r="H1071" t="s">
        <v>11</v>
      </c>
    </row>
    <row r="1072" spans="1:8" x14ac:dyDescent="0.25">
      <c r="A1072" t="s">
        <v>1694</v>
      </c>
      <c r="B1072" t="s">
        <v>1695</v>
      </c>
      <c r="C1072">
        <v>206</v>
      </c>
      <c r="D1072" t="s">
        <v>10</v>
      </c>
      <c r="E1072">
        <v>18</v>
      </c>
      <c r="F1072">
        <v>190</v>
      </c>
      <c r="G1072">
        <v>1827</v>
      </c>
      <c r="H1072" t="s">
        <v>11</v>
      </c>
    </row>
    <row r="1073" spans="1:8" x14ac:dyDescent="0.25">
      <c r="A1073" t="s">
        <v>1696</v>
      </c>
      <c r="B1073" t="s">
        <v>1697</v>
      </c>
      <c r="C1073">
        <v>390</v>
      </c>
      <c r="D1073" t="s">
        <v>14</v>
      </c>
      <c r="E1073">
        <v>289</v>
      </c>
      <c r="F1073">
        <v>385</v>
      </c>
      <c r="G1073">
        <v>2466</v>
      </c>
      <c r="H1073" t="s">
        <v>15</v>
      </c>
    </row>
    <row r="1074" spans="1:8" x14ac:dyDescent="0.25">
      <c r="A1074" t="s">
        <v>1696</v>
      </c>
      <c r="B1074" t="s">
        <v>1697</v>
      </c>
      <c r="C1074">
        <v>390</v>
      </c>
      <c r="D1074" t="s">
        <v>10</v>
      </c>
      <c r="E1074">
        <v>18</v>
      </c>
      <c r="F1074">
        <v>245</v>
      </c>
      <c r="G1074">
        <v>1827</v>
      </c>
      <c r="H1074" t="s">
        <v>11</v>
      </c>
    </row>
    <row r="1075" spans="1:8" x14ac:dyDescent="0.25">
      <c r="A1075" t="s">
        <v>1698</v>
      </c>
      <c r="B1075" t="s">
        <v>1699</v>
      </c>
      <c r="C1075">
        <v>305</v>
      </c>
      <c r="D1075" t="s">
        <v>10</v>
      </c>
      <c r="E1075">
        <v>20</v>
      </c>
      <c r="F1075">
        <v>185</v>
      </c>
      <c r="G1075">
        <v>1827</v>
      </c>
      <c r="H1075" t="s">
        <v>11</v>
      </c>
    </row>
    <row r="1076" spans="1:8" x14ac:dyDescent="0.25">
      <c r="A1076" t="s">
        <v>1700</v>
      </c>
      <c r="B1076" t="s">
        <v>1701</v>
      </c>
      <c r="C1076">
        <v>385</v>
      </c>
      <c r="D1076" t="s">
        <v>14</v>
      </c>
      <c r="E1076">
        <v>284</v>
      </c>
      <c r="F1076">
        <v>380</v>
      </c>
      <c r="G1076">
        <v>2466</v>
      </c>
      <c r="H1076" t="s">
        <v>15</v>
      </c>
    </row>
    <row r="1077" spans="1:8" x14ac:dyDescent="0.25">
      <c r="A1077" t="s">
        <v>1700</v>
      </c>
      <c r="B1077" t="s">
        <v>1701</v>
      </c>
      <c r="C1077">
        <v>385</v>
      </c>
      <c r="D1077" t="s">
        <v>10</v>
      </c>
      <c r="E1077">
        <v>18</v>
      </c>
      <c r="F1077">
        <v>245</v>
      </c>
      <c r="G1077">
        <v>1827</v>
      </c>
      <c r="H1077" t="s">
        <v>11</v>
      </c>
    </row>
    <row r="1078" spans="1:8" x14ac:dyDescent="0.25">
      <c r="A1078" t="s">
        <v>1702</v>
      </c>
      <c r="B1078" t="s">
        <v>1703</v>
      </c>
      <c r="C1078">
        <v>211</v>
      </c>
      <c r="D1078" t="s">
        <v>10</v>
      </c>
      <c r="E1078">
        <v>18</v>
      </c>
      <c r="F1078">
        <v>192</v>
      </c>
      <c r="G1078">
        <v>1827</v>
      </c>
      <c r="H1078" t="s">
        <v>11</v>
      </c>
    </row>
    <row r="1079" spans="1:8" x14ac:dyDescent="0.25">
      <c r="A1079" t="s">
        <v>1704</v>
      </c>
      <c r="B1079" t="s">
        <v>1705</v>
      </c>
      <c r="C1079">
        <v>1865</v>
      </c>
      <c r="D1079" t="s">
        <v>46</v>
      </c>
      <c r="E1079">
        <v>774</v>
      </c>
      <c r="F1079">
        <v>861</v>
      </c>
      <c r="G1079">
        <v>2235</v>
      </c>
      <c r="H1079" t="s">
        <v>47</v>
      </c>
    </row>
    <row r="1080" spans="1:8" x14ac:dyDescent="0.25">
      <c r="A1080" t="s">
        <v>1704</v>
      </c>
      <c r="B1080" t="s">
        <v>1705</v>
      </c>
      <c r="C1080">
        <v>1865</v>
      </c>
      <c r="D1080" t="s">
        <v>46</v>
      </c>
      <c r="E1080">
        <v>925</v>
      </c>
      <c r="F1080">
        <v>1053</v>
      </c>
      <c r="G1080">
        <v>2235</v>
      </c>
      <c r="H1080" t="s">
        <v>47</v>
      </c>
    </row>
    <row r="1081" spans="1:8" x14ac:dyDescent="0.25">
      <c r="A1081" t="s">
        <v>1704</v>
      </c>
      <c r="B1081" t="s">
        <v>1705</v>
      </c>
      <c r="C1081">
        <v>1865</v>
      </c>
      <c r="D1081" t="s">
        <v>10</v>
      </c>
      <c r="E1081">
        <v>20</v>
      </c>
      <c r="F1081">
        <v>145</v>
      </c>
      <c r="G1081">
        <v>1827</v>
      </c>
      <c r="H1081" t="s">
        <v>11</v>
      </c>
    </row>
    <row r="1082" spans="1:8" x14ac:dyDescent="0.25">
      <c r="A1082" t="s">
        <v>1704</v>
      </c>
      <c r="B1082" t="s">
        <v>1705</v>
      </c>
      <c r="C1082">
        <v>1865</v>
      </c>
      <c r="D1082" t="s">
        <v>1706</v>
      </c>
      <c r="E1082">
        <v>1499</v>
      </c>
      <c r="F1082">
        <v>1862</v>
      </c>
      <c r="G1082">
        <v>7642</v>
      </c>
      <c r="H1082" t="s">
        <v>1707</v>
      </c>
    </row>
    <row r="1083" spans="1:8" x14ac:dyDescent="0.25">
      <c r="A1083" t="s">
        <v>1708</v>
      </c>
      <c r="B1083" t="s">
        <v>1709</v>
      </c>
      <c r="C1083">
        <v>356</v>
      </c>
      <c r="D1083" t="s">
        <v>10</v>
      </c>
      <c r="E1083">
        <v>50</v>
      </c>
      <c r="F1083">
        <v>235</v>
      </c>
      <c r="G1083">
        <v>1827</v>
      </c>
      <c r="H1083" t="s">
        <v>11</v>
      </c>
    </row>
    <row r="1084" spans="1:8" x14ac:dyDescent="0.25">
      <c r="A1084" t="s">
        <v>1710</v>
      </c>
      <c r="B1084" t="s">
        <v>1711</v>
      </c>
      <c r="C1084">
        <v>302</v>
      </c>
      <c r="D1084" t="s">
        <v>10</v>
      </c>
      <c r="E1084">
        <v>38</v>
      </c>
      <c r="F1084">
        <v>221</v>
      </c>
      <c r="G1084">
        <v>1827</v>
      </c>
      <c r="H1084" t="s">
        <v>11</v>
      </c>
    </row>
    <row r="1085" spans="1:8" x14ac:dyDescent="0.25">
      <c r="A1085" t="s">
        <v>1712</v>
      </c>
      <c r="B1085" t="s">
        <v>1713</v>
      </c>
      <c r="C1085">
        <v>406</v>
      </c>
      <c r="D1085" t="s">
        <v>10</v>
      </c>
      <c r="E1085">
        <v>62</v>
      </c>
      <c r="F1085">
        <v>253</v>
      </c>
      <c r="G1085">
        <v>1827</v>
      </c>
      <c r="H1085" t="s">
        <v>11</v>
      </c>
    </row>
    <row r="1086" spans="1:8" x14ac:dyDescent="0.25">
      <c r="A1086" t="s">
        <v>1714</v>
      </c>
      <c r="B1086" t="s">
        <v>1715</v>
      </c>
      <c r="C1086">
        <v>258</v>
      </c>
      <c r="D1086" t="s">
        <v>10</v>
      </c>
      <c r="E1086">
        <v>42</v>
      </c>
      <c r="F1086">
        <v>225</v>
      </c>
      <c r="G1086">
        <v>1827</v>
      </c>
      <c r="H1086" t="s">
        <v>11</v>
      </c>
    </row>
    <row r="1087" spans="1:8" x14ac:dyDescent="0.25">
      <c r="A1087" t="s">
        <v>1716</v>
      </c>
      <c r="B1087" t="s">
        <v>1717</v>
      </c>
      <c r="C1087">
        <v>426</v>
      </c>
      <c r="D1087" t="s">
        <v>10</v>
      </c>
      <c r="E1087">
        <v>82</v>
      </c>
      <c r="F1087">
        <v>273</v>
      </c>
      <c r="G1087">
        <v>1827</v>
      </c>
      <c r="H1087" t="s">
        <v>11</v>
      </c>
    </row>
    <row r="1088" spans="1:8" x14ac:dyDescent="0.25">
      <c r="A1088" t="s">
        <v>1718</v>
      </c>
      <c r="B1088" t="s">
        <v>1719</v>
      </c>
      <c r="C1088">
        <v>160</v>
      </c>
      <c r="D1088" t="s">
        <v>10</v>
      </c>
      <c r="E1088">
        <v>1</v>
      </c>
      <c r="F1088">
        <v>156</v>
      </c>
      <c r="G1088">
        <v>1827</v>
      </c>
      <c r="H1088" t="s">
        <v>11</v>
      </c>
    </row>
    <row r="1089" spans="1:8" x14ac:dyDescent="0.25">
      <c r="A1089" t="s">
        <v>1720</v>
      </c>
      <c r="B1089" t="s">
        <v>1721</v>
      </c>
      <c r="C1089">
        <v>204</v>
      </c>
      <c r="D1089" t="s">
        <v>10</v>
      </c>
      <c r="E1089">
        <v>18</v>
      </c>
      <c r="F1089">
        <v>189</v>
      </c>
      <c r="G1089">
        <v>1827</v>
      </c>
      <c r="H1089" t="s">
        <v>11</v>
      </c>
    </row>
    <row r="1090" spans="1:8" x14ac:dyDescent="0.25">
      <c r="A1090" t="s">
        <v>1722</v>
      </c>
      <c r="B1090" t="s">
        <v>1723</v>
      </c>
      <c r="C1090">
        <v>276</v>
      </c>
      <c r="D1090" t="s">
        <v>10</v>
      </c>
      <c r="E1090">
        <v>21</v>
      </c>
      <c r="F1090">
        <v>190</v>
      </c>
      <c r="G1090">
        <v>1827</v>
      </c>
      <c r="H1090" t="s">
        <v>11</v>
      </c>
    </row>
    <row r="1091" spans="1:8" x14ac:dyDescent="0.25">
      <c r="A1091" t="s">
        <v>1724</v>
      </c>
      <c r="B1091" t="s">
        <v>1725</v>
      </c>
      <c r="C1091">
        <v>187</v>
      </c>
      <c r="D1091" t="s">
        <v>10</v>
      </c>
      <c r="E1091">
        <v>17</v>
      </c>
      <c r="F1091">
        <v>185</v>
      </c>
      <c r="G1091">
        <v>1827</v>
      </c>
      <c r="H1091" t="s">
        <v>11</v>
      </c>
    </row>
    <row r="1092" spans="1:8" x14ac:dyDescent="0.25">
      <c r="A1092" t="s">
        <v>1726</v>
      </c>
      <c r="B1092" t="s">
        <v>1727</v>
      </c>
      <c r="C1092">
        <v>473</v>
      </c>
      <c r="D1092" t="s">
        <v>10</v>
      </c>
      <c r="E1092">
        <v>22</v>
      </c>
      <c r="F1092">
        <v>187</v>
      </c>
      <c r="G1092">
        <v>1827</v>
      </c>
      <c r="H1092" t="s">
        <v>11</v>
      </c>
    </row>
    <row r="1093" spans="1:8" x14ac:dyDescent="0.25">
      <c r="A1093" t="s">
        <v>1728</v>
      </c>
      <c r="B1093" t="s">
        <v>1729</v>
      </c>
      <c r="C1093">
        <v>250</v>
      </c>
      <c r="D1093" t="s">
        <v>10</v>
      </c>
      <c r="E1093">
        <v>34</v>
      </c>
      <c r="F1093">
        <v>241</v>
      </c>
      <c r="G1093">
        <v>1827</v>
      </c>
      <c r="H1093" t="s">
        <v>11</v>
      </c>
    </row>
    <row r="1094" spans="1:8" x14ac:dyDescent="0.25">
      <c r="A1094" t="s">
        <v>1730</v>
      </c>
      <c r="B1094" t="s">
        <v>1731</v>
      </c>
      <c r="C1094">
        <v>198</v>
      </c>
      <c r="D1094" t="s">
        <v>10</v>
      </c>
      <c r="E1094">
        <v>28</v>
      </c>
      <c r="F1094">
        <v>193</v>
      </c>
      <c r="G1094">
        <v>1827</v>
      </c>
      <c r="H1094" t="s">
        <v>11</v>
      </c>
    </row>
    <row r="1095" spans="1:8" x14ac:dyDescent="0.25">
      <c r="A1095" t="s">
        <v>1732</v>
      </c>
      <c r="B1095" t="s">
        <v>1733</v>
      </c>
      <c r="C1095">
        <v>494</v>
      </c>
      <c r="D1095" t="s">
        <v>10</v>
      </c>
      <c r="E1095">
        <v>45</v>
      </c>
      <c r="F1095">
        <v>209</v>
      </c>
      <c r="G1095">
        <v>1827</v>
      </c>
      <c r="H1095" t="s">
        <v>11</v>
      </c>
    </row>
    <row r="1096" spans="1:8" x14ac:dyDescent="0.25">
      <c r="A1096" t="s">
        <v>1734</v>
      </c>
      <c r="B1096" t="s">
        <v>1735</v>
      </c>
      <c r="C1096">
        <v>248</v>
      </c>
      <c r="D1096" t="s">
        <v>10</v>
      </c>
      <c r="E1096">
        <v>19</v>
      </c>
      <c r="F1096">
        <v>245</v>
      </c>
      <c r="G1096">
        <v>1827</v>
      </c>
      <c r="H1096" t="s">
        <v>11</v>
      </c>
    </row>
    <row r="1097" spans="1:8" x14ac:dyDescent="0.25">
      <c r="A1097" t="s">
        <v>1736</v>
      </c>
      <c r="B1097" t="s">
        <v>1737</v>
      </c>
      <c r="C1097">
        <v>385</v>
      </c>
      <c r="D1097" t="s">
        <v>14</v>
      </c>
      <c r="E1097">
        <v>283</v>
      </c>
      <c r="F1097">
        <v>379</v>
      </c>
      <c r="G1097">
        <v>2466</v>
      </c>
      <c r="H1097" t="s">
        <v>15</v>
      </c>
    </row>
    <row r="1098" spans="1:8" x14ac:dyDescent="0.25">
      <c r="A1098" t="s">
        <v>1736</v>
      </c>
      <c r="B1098" t="s">
        <v>1737</v>
      </c>
      <c r="C1098">
        <v>385</v>
      </c>
      <c r="D1098" t="s">
        <v>10</v>
      </c>
      <c r="E1098">
        <v>19</v>
      </c>
      <c r="F1098">
        <v>247</v>
      </c>
      <c r="G1098">
        <v>1827</v>
      </c>
      <c r="H1098" t="s">
        <v>11</v>
      </c>
    </row>
    <row r="1099" spans="1:8" x14ac:dyDescent="0.25">
      <c r="A1099" t="s">
        <v>1738</v>
      </c>
      <c r="B1099" t="s">
        <v>1739</v>
      </c>
      <c r="C1099">
        <v>276</v>
      </c>
      <c r="D1099" t="s">
        <v>10</v>
      </c>
      <c r="E1099">
        <v>20</v>
      </c>
      <c r="F1099">
        <v>189</v>
      </c>
      <c r="G1099">
        <v>1827</v>
      </c>
      <c r="H1099" t="s">
        <v>11</v>
      </c>
    </row>
    <row r="1100" spans="1:8" x14ac:dyDescent="0.25">
      <c r="A1100" t="s">
        <v>1740</v>
      </c>
      <c r="B1100" t="s">
        <v>1741</v>
      </c>
      <c r="C1100">
        <v>381</v>
      </c>
      <c r="D1100" t="s">
        <v>14</v>
      </c>
      <c r="E1100">
        <v>279</v>
      </c>
      <c r="F1100">
        <v>375</v>
      </c>
      <c r="G1100">
        <v>2466</v>
      </c>
      <c r="H1100" t="s">
        <v>15</v>
      </c>
    </row>
    <row r="1101" spans="1:8" x14ac:dyDescent="0.25">
      <c r="A1101" t="s">
        <v>1740</v>
      </c>
      <c r="B1101" t="s">
        <v>1741</v>
      </c>
      <c r="C1101">
        <v>381</v>
      </c>
      <c r="D1101" t="s">
        <v>10</v>
      </c>
      <c r="E1101">
        <v>18</v>
      </c>
      <c r="F1101">
        <v>247</v>
      </c>
      <c r="G1101">
        <v>1827</v>
      </c>
      <c r="H1101" t="s">
        <v>11</v>
      </c>
    </row>
    <row r="1102" spans="1:8" x14ac:dyDescent="0.25">
      <c r="A1102" t="s">
        <v>1742</v>
      </c>
      <c r="B1102" t="s">
        <v>1743</v>
      </c>
      <c r="C1102">
        <v>301</v>
      </c>
      <c r="D1102" t="s">
        <v>10</v>
      </c>
      <c r="E1102">
        <v>20</v>
      </c>
      <c r="F1102">
        <v>189</v>
      </c>
      <c r="G1102">
        <v>1827</v>
      </c>
      <c r="H1102" t="s">
        <v>11</v>
      </c>
    </row>
    <row r="1103" spans="1:8" x14ac:dyDescent="0.25">
      <c r="A1103" t="s">
        <v>1744</v>
      </c>
      <c r="B1103" t="s">
        <v>1745</v>
      </c>
      <c r="C1103">
        <v>266</v>
      </c>
      <c r="D1103" t="s">
        <v>10</v>
      </c>
      <c r="E1103">
        <v>19</v>
      </c>
      <c r="F1103">
        <v>263</v>
      </c>
      <c r="G1103">
        <v>1827</v>
      </c>
      <c r="H1103" t="s">
        <v>11</v>
      </c>
    </row>
    <row r="1104" spans="1:8" x14ac:dyDescent="0.25">
      <c r="A1104" t="s">
        <v>1746</v>
      </c>
      <c r="B1104" t="s">
        <v>1747</v>
      </c>
      <c r="C1104">
        <v>242</v>
      </c>
      <c r="D1104" t="s">
        <v>10</v>
      </c>
      <c r="E1104">
        <v>54</v>
      </c>
      <c r="F1104">
        <v>180</v>
      </c>
      <c r="G1104">
        <v>1827</v>
      </c>
      <c r="H1104" t="s">
        <v>11</v>
      </c>
    </row>
    <row r="1105" spans="1:8" x14ac:dyDescent="0.25">
      <c r="A1105" t="s">
        <v>1748</v>
      </c>
      <c r="B1105" t="s">
        <v>1749</v>
      </c>
      <c r="C1105">
        <v>297</v>
      </c>
      <c r="D1105" t="s">
        <v>10</v>
      </c>
      <c r="E1105">
        <v>20</v>
      </c>
      <c r="F1105">
        <v>189</v>
      </c>
      <c r="G1105">
        <v>1827</v>
      </c>
      <c r="H1105" t="s">
        <v>11</v>
      </c>
    </row>
    <row r="1106" spans="1:8" x14ac:dyDescent="0.25">
      <c r="A1106" t="s">
        <v>1750</v>
      </c>
      <c r="B1106" t="s">
        <v>1751</v>
      </c>
      <c r="C1106">
        <v>491</v>
      </c>
      <c r="D1106" t="s">
        <v>90</v>
      </c>
      <c r="E1106">
        <v>394</v>
      </c>
      <c r="F1106">
        <v>490</v>
      </c>
      <c r="G1106">
        <v>2331</v>
      </c>
      <c r="H1106" t="s">
        <v>91</v>
      </c>
    </row>
    <row r="1107" spans="1:8" x14ac:dyDescent="0.25">
      <c r="A1107" t="s">
        <v>1750</v>
      </c>
      <c r="B1107" t="s">
        <v>1751</v>
      </c>
      <c r="C1107">
        <v>491</v>
      </c>
      <c r="D1107" t="s">
        <v>10</v>
      </c>
      <c r="E1107">
        <v>11</v>
      </c>
      <c r="F1107">
        <v>208</v>
      </c>
      <c r="G1107">
        <v>1827</v>
      </c>
      <c r="H1107" t="s">
        <v>11</v>
      </c>
    </row>
    <row r="1108" spans="1:8" x14ac:dyDescent="0.25">
      <c r="A1108" t="s">
        <v>1750</v>
      </c>
      <c r="B1108" t="s">
        <v>1751</v>
      </c>
      <c r="C1108">
        <v>491</v>
      </c>
      <c r="D1108" t="s">
        <v>1596</v>
      </c>
      <c r="E1108">
        <v>310</v>
      </c>
      <c r="F1108">
        <v>378</v>
      </c>
      <c r="G1108">
        <v>7813</v>
      </c>
      <c r="H1108" t="s">
        <v>1597</v>
      </c>
    </row>
    <row r="1109" spans="1:8" x14ac:dyDescent="0.25">
      <c r="A1109" t="s">
        <v>1752</v>
      </c>
      <c r="B1109" t="s">
        <v>1753</v>
      </c>
      <c r="C1109">
        <v>489</v>
      </c>
      <c r="D1109" t="s">
        <v>10</v>
      </c>
      <c r="E1109">
        <v>29</v>
      </c>
      <c r="F1109">
        <v>194</v>
      </c>
      <c r="G1109">
        <v>1827</v>
      </c>
      <c r="H1109" t="s">
        <v>11</v>
      </c>
    </row>
    <row r="1110" spans="1:8" x14ac:dyDescent="0.25">
      <c r="A1110" t="s">
        <v>1754</v>
      </c>
      <c r="B1110" t="s">
        <v>1755</v>
      </c>
      <c r="C1110">
        <v>526</v>
      </c>
      <c r="D1110" t="s">
        <v>38</v>
      </c>
      <c r="E1110">
        <v>501</v>
      </c>
      <c r="F1110">
        <v>523</v>
      </c>
      <c r="G1110">
        <v>346</v>
      </c>
      <c r="H1110" t="s">
        <v>39</v>
      </c>
    </row>
    <row r="1111" spans="1:8" x14ac:dyDescent="0.25">
      <c r="A1111" t="s">
        <v>1754</v>
      </c>
      <c r="B1111" t="s">
        <v>1755</v>
      </c>
      <c r="C1111">
        <v>526</v>
      </c>
      <c r="D1111" t="s">
        <v>10</v>
      </c>
      <c r="E1111">
        <v>28</v>
      </c>
      <c r="F1111">
        <v>225</v>
      </c>
      <c r="G1111">
        <v>1827</v>
      </c>
      <c r="H1111" t="s">
        <v>11</v>
      </c>
    </row>
    <row r="1112" spans="1:8" x14ac:dyDescent="0.25">
      <c r="A1112" t="s">
        <v>1756</v>
      </c>
      <c r="B1112" t="s">
        <v>1757</v>
      </c>
      <c r="C1112">
        <v>201</v>
      </c>
      <c r="D1112" t="s">
        <v>10</v>
      </c>
      <c r="E1112">
        <v>33</v>
      </c>
      <c r="F1112">
        <v>198</v>
      </c>
      <c r="G1112">
        <v>1827</v>
      </c>
      <c r="H1112" t="s">
        <v>11</v>
      </c>
    </row>
    <row r="1113" spans="1:8" x14ac:dyDescent="0.25">
      <c r="A1113" t="s">
        <v>1758</v>
      </c>
      <c r="B1113" t="s">
        <v>1759</v>
      </c>
      <c r="C1113">
        <v>285</v>
      </c>
      <c r="D1113" t="s">
        <v>10</v>
      </c>
      <c r="E1113">
        <v>31</v>
      </c>
      <c r="F1113">
        <v>208</v>
      </c>
      <c r="G1113">
        <v>1827</v>
      </c>
      <c r="H1113" t="s">
        <v>11</v>
      </c>
    </row>
    <row r="1114" spans="1:8" x14ac:dyDescent="0.25">
      <c r="A1114" t="s">
        <v>1760</v>
      </c>
      <c r="B1114" t="s">
        <v>1761</v>
      </c>
      <c r="C1114">
        <v>356</v>
      </c>
      <c r="D1114" t="s">
        <v>10</v>
      </c>
      <c r="E1114">
        <v>28</v>
      </c>
      <c r="F1114">
        <v>166</v>
      </c>
      <c r="G1114">
        <v>1827</v>
      </c>
      <c r="H1114" t="s">
        <v>11</v>
      </c>
    </row>
    <row r="1115" spans="1:8" x14ac:dyDescent="0.25">
      <c r="A1115" t="s">
        <v>1762</v>
      </c>
      <c r="B1115" t="s">
        <v>1763</v>
      </c>
      <c r="C1115">
        <v>266</v>
      </c>
      <c r="D1115" t="s">
        <v>10</v>
      </c>
      <c r="E1115">
        <v>31</v>
      </c>
      <c r="F1115">
        <v>169</v>
      </c>
      <c r="G1115">
        <v>1827</v>
      </c>
      <c r="H1115" t="s">
        <v>11</v>
      </c>
    </row>
    <row r="1116" spans="1:8" x14ac:dyDescent="0.25">
      <c r="A1116" t="s">
        <v>1764</v>
      </c>
      <c r="B1116" t="s">
        <v>1765</v>
      </c>
      <c r="C1116">
        <v>360</v>
      </c>
      <c r="D1116" t="s">
        <v>90</v>
      </c>
      <c r="E1116">
        <v>263</v>
      </c>
      <c r="F1116">
        <v>360</v>
      </c>
      <c r="G1116">
        <v>2331</v>
      </c>
      <c r="H1116" t="s">
        <v>91</v>
      </c>
    </row>
    <row r="1117" spans="1:8" x14ac:dyDescent="0.25">
      <c r="A1117" t="s">
        <v>1764</v>
      </c>
      <c r="B1117" t="s">
        <v>1765</v>
      </c>
      <c r="C1117">
        <v>360</v>
      </c>
      <c r="D1117" t="s">
        <v>10</v>
      </c>
      <c r="E1117">
        <v>35</v>
      </c>
      <c r="F1117">
        <v>224</v>
      </c>
      <c r="G1117">
        <v>1827</v>
      </c>
      <c r="H1117" t="s">
        <v>11</v>
      </c>
    </row>
    <row r="1118" spans="1:8" x14ac:dyDescent="0.25">
      <c r="A1118" t="s">
        <v>1766</v>
      </c>
      <c r="B1118" t="s">
        <v>1767</v>
      </c>
      <c r="C1118">
        <v>473</v>
      </c>
      <c r="D1118" t="s">
        <v>10</v>
      </c>
      <c r="E1118">
        <v>24</v>
      </c>
      <c r="F1118">
        <v>188</v>
      </c>
      <c r="G1118">
        <v>1827</v>
      </c>
      <c r="H1118" t="s">
        <v>11</v>
      </c>
    </row>
    <row r="1119" spans="1:8" x14ac:dyDescent="0.25">
      <c r="A1119" t="s">
        <v>1768</v>
      </c>
      <c r="B1119" t="s">
        <v>1769</v>
      </c>
      <c r="C1119">
        <v>483</v>
      </c>
      <c r="D1119" t="s">
        <v>10</v>
      </c>
      <c r="E1119">
        <v>24</v>
      </c>
      <c r="F1119">
        <v>198</v>
      </c>
      <c r="G1119">
        <v>1827</v>
      </c>
      <c r="H1119" t="s">
        <v>11</v>
      </c>
    </row>
    <row r="1120" spans="1:8" x14ac:dyDescent="0.25">
      <c r="A1120" t="s">
        <v>1770</v>
      </c>
      <c r="B1120" t="s">
        <v>1771</v>
      </c>
      <c r="C1120">
        <v>203</v>
      </c>
      <c r="D1120" t="s">
        <v>10</v>
      </c>
      <c r="E1120">
        <v>20</v>
      </c>
      <c r="F1120">
        <v>189</v>
      </c>
      <c r="G1120">
        <v>1827</v>
      </c>
      <c r="H1120" t="s">
        <v>11</v>
      </c>
    </row>
    <row r="1121" spans="1:8" x14ac:dyDescent="0.25">
      <c r="A1121" t="s">
        <v>1772</v>
      </c>
      <c r="B1121" t="s">
        <v>1773</v>
      </c>
      <c r="C1121">
        <v>398</v>
      </c>
      <c r="D1121" t="s">
        <v>14</v>
      </c>
      <c r="E1121">
        <v>296</v>
      </c>
      <c r="F1121">
        <v>392</v>
      </c>
      <c r="G1121">
        <v>2466</v>
      </c>
      <c r="H1121" t="s">
        <v>15</v>
      </c>
    </row>
    <row r="1122" spans="1:8" x14ac:dyDescent="0.25">
      <c r="A1122" t="s">
        <v>1772</v>
      </c>
      <c r="B1122" t="s">
        <v>1773</v>
      </c>
      <c r="C1122">
        <v>398</v>
      </c>
      <c r="D1122" t="s">
        <v>10</v>
      </c>
      <c r="E1122">
        <v>24</v>
      </c>
      <c r="F1122">
        <v>251</v>
      </c>
      <c r="G1122">
        <v>1827</v>
      </c>
      <c r="H1122" t="s">
        <v>11</v>
      </c>
    </row>
    <row r="1123" spans="1:8" x14ac:dyDescent="0.25">
      <c r="A1123" t="s">
        <v>1774</v>
      </c>
      <c r="B1123" t="s">
        <v>1775</v>
      </c>
      <c r="C1123">
        <v>294</v>
      </c>
      <c r="D1123" t="s">
        <v>10</v>
      </c>
      <c r="E1123">
        <v>20</v>
      </c>
      <c r="F1123">
        <v>188</v>
      </c>
      <c r="G1123">
        <v>1827</v>
      </c>
      <c r="H1123" t="s">
        <v>11</v>
      </c>
    </row>
    <row r="1124" spans="1:8" x14ac:dyDescent="0.25">
      <c r="A1124" t="s">
        <v>1776</v>
      </c>
      <c r="B1124" t="s">
        <v>1777</v>
      </c>
      <c r="C1124">
        <v>216</v>
      </c>
      <c r="D1124" t="s">
        <v>10</v>
      </c>
      <c r="E1124">
        <v>35</v>
      </c>
      <c r="F1124">
        <v>198</v>
      </c>
      <c r="G1124">
        <v>1827</v>
      </c>
      <c r="H1124" t="s">
        <v>11</v>
      </c>
    </row>
    <row r="1125" spans="1:8" x14ac:dyDescent="0.25">
      <c r="A1125" t="s">
        <v>1778</v>
      </c>
      <c r="B1125" t="s">
        <v>1779</v>
      </c>
      <c r="C1125">
        <v>459</v>
      </c>
      <c r="D1125" t="s">
        <v>10</v>
      </c>
      <c r="E1125">
        <v>41</v>
      </c>
      <c r="F1125">
        <v>207</v>
      </c>
      <c r="G1125">
        <v>1827</v>
      </c>
      <c r="H1125" t="s">
        <v>11</v>
      </c>
    </row>
    <row r="1126" spans="1:8" x14ac:dyDescent="0.25">
      <c r="A1126" t="s">
        <v>1778</v>
      </c>
      <c r="B1126" t="s">
        <v>1779</v>
      </c>
      <c r="C1126">
        <v>459</v>
      </c>
      <c r="D1126" t="s">
        <v>34</v>
      </c>
      <c r="E1126">
        <v>315</v>
      </c>
      <c r="F1126">
        <v>396</v>
      </c>
      <c r="G1126">
        <v>88510</v>
      </c>
      <c r="H1126" t="s">
        <v>35</v>
      </c>
    </row>
    <row r="1127" spans="1:8" x14ac:dyDescent="0.25">
      <c r="A1127" t="s">
        <v>1780</v>
      </c>
      <c r="B1127" t="s">
        <v>1781</v>
      </c>
      <c r="C1127">
        <v>187</v>
      </c>
      <c r="D1127" t="s">
        <v>10</v>
      </c>
      <c r="E1127">
        <v>3</v>
      </c>
      <c r="F1127">
        <v>184</v>
      </c>
      <c r="G1127">
        <v>1827</v>
      </c>
      <c r="H1127" t="s">
        <v>11</v>
      </c>
    </row>
    <row r="1128" spans="1:8" x14ac:dyDescent="0.25">
      <c r="A1128" t="s">
        <v>1782</v>
      </c>
      <c r="B1128" t="s">
        <v>1783</v>
      </c>
      <c r="C1128">
        <v>266</v>
      </c>
      <c r="D1128" t="s">
        <v>10</v>
      </c>
      <c r="E1128">
        <v>29</v>
      </c>
      <c r="F1128">
        <v>195</v>
      </c>
      <c r="G1128">
        <v>1827</v>
      </c>
      <c r="H1128" t="s">
        <v>11</v>
      </c>
    </row>
    <row r="1129" spans="1:8" x14ac:dyDescent="0.25">
      <c r="A1129" t="s">
        <v>1784</v>
      </c>
      <c r="B1129" t="s">
        <v>1785</v>
      </c>
      <c r="C1129">
        <v>113</v>
      </c>
      <c r="D1129" t="s">
        <v>10</v>
      </c>
      <c r="E1129">
        <v>13</v>
      </c>
      <c r="F1129">
        <v>112</v>
      </c>
      <c r="G1129">
        <v>1827</v>
      </c>
      <c r="H1129" t="s">
        <v>11</v>
      </c>
    </row>
    <row r="1130" spans="1:8" x14ac:dyDescent="0.25">
      <c r="A1130" t="s">
        <v>1786</v>
      </c>
      <c r="B1130" t="s">
        <v>1787</v>
      </c>
      <c r="C1130">
        <v>298</v>
      </c>
      <c r="D1130" t="s">
        <v>10</v>
      </c>
      <c r="E1130">
        <v>29</v>
      </c>
      <c r="F1130">
        <v>212</v>
      </c>
      <c r="G1130">
        <v>1827</v>
      </c>
      <c r="H1130" t="s">
        <v>11</v>
      </c>
    </row>
    <row r="1131" spans="1:8" x14ac:dyDescent="0.25">
      <c r="A1131" t="s">
        <v>1788</v>
      </c>
      <c r="B1131" t="s">
        <v>1789</v>
      </c>
      <c r="C1131">
        <v>164</v>
      </c>
      <c r="D1131" t="s">
        <v>10</v>
      </c>
      <c r="E1131">
        <v>1</v>
      </c>
      <c r="F1131">
        <v>161</v>
      </c>
      <c r="G1131">
        <v>1827</v>
      </c>
      <c r="H1131" t="s">
        <v>11</v>
      </c>
    </row>
    <row r="1132" spans="1:8" x14ac:dyDescent="0.25">
      <c r="A1132" t="s">
        <v>1790</v>
      </c>
      <c r="B1132" t="s">
        <v>1791</v>
      </c>
      <c r="C1132">
        <v>295</v>
      </c>
      <c r="D1132" t="s">
        <v>10</v>
      </c>
      <c r="E1132">
        <v>22</v>
      </c>
      <c r="F1132">
        <v>205</v>
      </c>
      <c r="G1132">
        <v>1827</v>
      </c>
      <c r="H1132" t="s">
        <v>11</v>
      </c>
    </row>
    <row r="1133" spans="1:8" x14ac:dyDescent="0.25">
      <c r="A1133" t="s">
        <v>1792</v>
      </c>
      <c r="B1133" t="s">
        <v>1793</v>
      </c>
      <c r="C1133">
        <v>276</v>
      </c>
      <c r="D1133" t="s">
        <v>10</v>
      </c>
      <c r="E1133">
        <v>39</v>
      </c>
      <c r="F1133">
        <v>272</v>
      </c>
      <c r="G1133">
        <v>1827</v>
      </c>
      <c r="H1133" t="s">
        <v>11</v>
      </c>
    </row>
    <row r="1134" spans="1:8" x14ac:dyDescent="0.25">
      <c r="A1134" t="s">
        <v>1794</v>
      </c>
      <c r="B1134" t="s">
        <v>1795</v>
      </c>
      <c r="C1134">
        <v>197</v>
      </c>
      <c r="D1134" t="s">
        <v>10</v>
      </c>
      <c r="E1134">
        <v>28</v>
      </c>
      <c r="F1134">
        <v>193</v>
      </c>
      <c r="G1134">
        <v>1827</v>
      </c>
      <c r="H1134" t="s">
        <v>11</v>
      </c>
    </row>
    <row r="1135" spans="1:8" x14ac:dyDescent="0.25">
      <c r="A1135" t="s">
        <v>1796</v>
      </c>
      <c r="B1135" t="s">
        <v>1797</v>
      </c>
      <c r="C1135">
        <v>471</v>
      </c>
      <c r="D1135" t="s">
        <v>10</v>
      </c>
      <c r="E1135">
        <v>22</v>
      </c>
      <c r="F1135">
        <v>187</v>
      </c>
      <c r="G1135">
        <v>1827</v>
      </c>
      <c r="H1135" t="s">
        <v>11</v>
      </c>
    </row>
    <row r="1136" spans="1:8" x14ac:dyDescent="0.25">
      <c r="A1136" t="s">
        <v>1798</v>
      </c>
      <c r="B1136" t="s">
        <v>1799</v>
      </c>
      <c r="C1136">
        <v>219</v>
      </c>
      <c r="D1136" t="s">
        <v>10</v>
      </c>
      <c r="E1136">
        <v>30</v>
      </c>
      <c r="F1136">
        <v>193</v>
      </c>
      <c r="G1136">
        <v>1827</v>
      </c>
      <c r="H1136" t="s">
        <v>11</v>
      </c>
    </row>
    <row r="1137" spans="1:8" x14ac:dyDescent="0.25">
      <c r="A1137" t="s">
        <v>1800</v>
      </c>
      <c r="B1137" t="s">
        <v>1801</v>
      </c>
      <c r="C1137">
        <v>192</v>
      </c>
      <c r="D1137" t="s">
        <v>10</v>
      </c>
      <c r="E1137">
        <v>10</v>
      </c>
      <c r="F1137">
        <v>189</v>
      </c>
      <c r="G1137">
        <v>1827</v>
      </c>
      <c r="H1137" t="s">
        <v>11</v>
      </c>
    </row>
    <row r="1138" spans="1:8" x14ac:dyDescent="0.25">
      <c r="A1138" t="s">
        <v>1802</v>
      </c>
      <c r="B1138" t="s">
        <v>1803</v>
      </c>
      <c r="C1138">
        <v>495</v>
      </c>
      <c r="D1138" t="s">
        <v>10</v>
      </c>
      <c r="E1138">
        <v>27</v>
      </c>
      <c r="F1138">
        <v>211</v>
      </c>
      <c r="G1138">
        <v>1827</v>
      </c>
      <c r="H1138" t="s">
        <v>11</v>
      </c>
    </row>
    <row r="1139" spans="1:8" x14ac:dyDescent="0.25">
      <c r="A1139" t="s">
        <v>1804</v>
      </c>
      <c r="B1139" t="s">
        <v>1805</v>
      </c>
      <c r="C1139">
        <v>392</v>
      </c>
      <c r="D1139" t="s">
        <v>10</v>
      </c>
      <c r="E1139">
        <v>26</v>
      </c>
      <c r="F1139">
        <v>214</v>
      </c>
      <c r="G1139">
        <v>1827</v>
      </c>
      <c r="H1139" t="s">
        <v>11</v>
      </c>
    </row>
    <row r="1140" spans="1:8" x14ac:dyDescent="0.25">
      <c r="A1140" t="s">
        <v>1806</v>
      </c>
      <c r="B1140" t="s">
        <v>1807</v>
      </c>
      <c r="C1140">
        <v>340</v>
      </c>
      <c r="D1140" t="s">
        <v>10</v>
      </c>
      <c r="E1140">
        <v>30</v>
      </c>
      <c r="F1140">
        <v>222</v>
      </c>
      <c r="G1140">
        <v>1827</v>
      </c>
      <c r="H1140" t="s">
        <v>11</v>
      </c>
    </row>
    <row r="1141" spans="1:8" x14ac:dyDescent="0.25">
      <c r="A1141" t="s">
        <v>1808</v>
      </c>
      <c r="B1141" t="s">
        <v>1809</v>
      </c>
      <c r="C1141">
        <v>307</v>
      </c>
      <c r="D1141" t="s">
        <v>10</v>
      </c>
      <c r="E1141">
        <v>30</v>
      </c>
      <c r="F1141">
        <v>208</v>
      </c>
      <c r="G1141">
        <v>1827</v>
      </c>
      <c r="H1141" t="s">
        <v>11</v>
      </c>
    </row>
    <row r="1142" spans="1:8" x14ac:dyDescent="0.25">
      <c r="A1142" t="s">
        <v>1810</v>
      </c>
      <c r="B1142" t="s">
        <v>1811</v>
      </c>
      <c r="C1142">
        <v>293</v>
      </c>
      <c r="D1142" t="s">
        <v>10</v>
      </c>
      <c r="E1142">
        <v>16</v>
      </c>
      <c r="F1142">
        <v>158</v>
      </c>
      <c r="G1142">
        <v>1827</v>
      </c>
      <c r="H1142" t="s">
        <v>11</v>
      </c>
    </row>
    <row r="1143" spans="1:8" x14ac:dyDescent="0.25">
      <c r="A1143" t="s">
        <v>1812</v>
      </c>
      <c r="B1143" t="s">
        <v>1813</v>
      </c>
      <c r="C1143">
        <v>215</v>
      </c>
      <c r="D1143" t="s">
        <v>10</v>
      </c>
      <c r="E1143">
        <v>28</v>
      </c>
      <c r="F1143">
        <v>191</v>
      </c>
      <c r="G1143">
        <v>1827</v>
      </c>
      <c r="H1143" t="s">
        <v>11</v>
      </c>
    </row>
    <row r="1144" spans="1:8" x14ac:dyDescent="0.25">
      <c r="A1144" t="s">
        <v>1814</v>
      </c>
      <c r="B1144" t="s">
        <v>1815</v>
      </c>
      <c r="C1144">
        <v>251</v>
      </c>
      <c r="D1144" t="s">
        <v>10</v>
      </c>
      <c r="E1144">
        <v>22</v>
      </c>
      <c r="F1144">
        <v>210</v>
      </c>
      <c r="G1144">
        <v>1827</v>
      </c>
      <c r="H1144" t="s">
        <v>11</v>
      </c>
    </row>
    <row r="1145" spans="1:8" x14ac:dyDescent="0.25">
      <c r="A1145" t="s">
        <v>1816</v>
      </c>
      <c r="B1145" t="s">
        <v>1817</v>
      </c>
      <c r="C1145">
        <v>296</v>
      </c>
      <c r="D1145" t="s">
        <v>10</v>
      </c>
      <c r="E1145">
        <v>9</v>
      </c>
      <c r="F1145">
        <v>59</v>
      </c>
      <c r="G1145">
        <v>1827</v>
      </c>
      <c r="H1145" t="s">
        <v>11</v>
      </c>
    </row>
    <row r="1146" spans="1:8" x14ac:dyDescent="0.25">
      <c r="A1146" t="s">
        <v>1818</v>
      </c>
      <c r="B1146" t="s">
        <v>1819</v>
      </c>
      <c r="C1146">
        <v>210</v>
      </c>
      <c r="D1146" t="s">
        <v>10</v>
      </c>
      <c r="E1146">
        <v>2</v>
      </c>
      <c r="F1146">
        <v>45</v>
      </c>
      <c r="G1146">
        <v>1827</v>
      </c>
      <c r="H1146" t="s">
        <v>11</v>
      </c>
    </row>
    <row r="1147" spans="1:8" x14ac:dyDescent="0.25">
      <c r="A1147" t="s">
        <v>1820</v>
      </c>
      <c r="B1147" t="s">
        <v>1821</v>
      </c>
      <c r="C1147">
        <v>203</v>
      </c>
      <c r="D1147" t="s">
        <v>10</v>
      </c>
      <c r="E1147">
        <v>29</v>
      </c>
      <c r="F1147">
        <v>202</v>
      </c>
      <c r="G1147">
        <v>1827</v>
      </c>
      <c r="H1147" t="s">
        <v>11</v>
      </c>
    </row>
    <row r="1148" spans="1:8" x14ac:dyDescent="0.25">
      <c r="A1148" t="s">
        <v>1822</v>
      </c>
      <c r="B1148" t="s">
        <v>1823</v>
      </c>
      <c r="C1148">
        <v>276</v>
      </c>
      <c r="D1148" t="s">
        <v>10</v>
      </c>
      <c r="E1148">
        <v>99</v>
      </c>
      <c r="F1148">
        <v>270</v>
      </c>
      <c r="G1148">
        <v>1827</v>
      </c>
      <c r="H1148" t="s">
        <v>11</v>
      </c>
    </row>
    <row r="1149" spans="1:8" x14ac:dyDescent="0.25">
      <c r="A1149" t="s">
        <v>1824</v>
      </c>
      <c r="B1149" t="s">
        <v>1825</v>
      </c>
      <c r="C1149">
        <v>477</v>
      </c>
      <c r="D1149" t="s">
        <v>10</v>
      </c>
      <c r="E1149">
        <v>30</v>
      </c>
      <c r="F1149">
        <v>195</v>
      </c>
      <c r="G1149">
        <v>1827</v>
      </c>
      <c r="H1149" t="s">
        <v>11</v>
      </c>
    </row>
    <row r="1150" spans="1:8" x14ac:dyDescent="0.25">
      <c r="A1150" t="s">
        <v>1826</v>
      </c>
      <c r="B1150" t="s">
        <v>1827</v>
      </c>
      <c r="C1150">
        <v>405</v>
      </c>
      <c r="D1150" t="s">
        <v>10</v>
      </c>
      <c r="E1150">
        <v>39</v>
      </c>
      <c r="F1150">
        <v>235</v>
      </c>
      <c r="G1150">
        <v>1827</v>
      </c>
      <c r="H1150" t="s">
        <v>11</v>
      </c>
    </row>
    <row r="1151" spans="1:8" x14ac:dyDescent="0.25">
      <c r="A1151" t="s">
        <v>1828</v>
      </c>
      <c r="B1151" t="s">
        <v>1829</v>
      </c>
      <c r="C1151">
        <v>171</v>
      </c>
      <c r="D1151" t="s">
        <v>10</v>
      </c>
      <c r="E1151">
        <v>31</v>
      </c>
      <c r="F1151">
        <v>168</v>
      </c>
      <c r="G1151">
        <v>1827</v>
      </c>
      <c r="H1151" t="s">
        <v>11</v>
      </c>
    </row>
    <row r="1152" spans="1:8" x14ac:dyDescent="0.25">
      <c r="A1152" t="s">
        <v>1830</v>
      </c>
      <c r="B1152" t="s">
        <v>1831</v>
      </c>
      <c r="C1152">
        <v>360</v>
      </c>
      <c r="D1152" t="s">
        <v>90</v>
      </c>
      <c r="E1152">
        <v>261</v>
      </c>
      <c r="F1152">
        <v>355</v>
      </c>
      <c r="G1152">
        <v>2331</v>
      </c>
      <c r="H1152" t="s">
        <v>91</v>
      </c>
    </row>
    <row r="1153" spans="1:8" x14ac:dyDescent="0.25">
      <c r="A1153" t="s">
        <v>1830</v>
      </c>
      <c r="B1153" t="s">
        <v>1831</v>
      </c>
      <c r="C1153">
        <v>360</v>
      </c>
      <c r="D1153" t="s">
        <v>10</v>
      </c>
      <c r="E1153">
        <v>35</v>
      </c>
      <c r="F1153">
        <v>225</v>
      </c>
      <c r="G1153">
        <v>1827</v>
      </c>
      <c r="H1153" t="s">
        <v>11</v>
      </c>
    </row>
    <row r="1154" spans="1:8" x14ac:dyDescent="0.25">
      <c r="A1154" t="s">
        <v>1832</v>
      </c>
      <c r="B1154" t="s">
        <v>1833</v>
      </c>
      <c r="C1154">
        <v>196</v>
      </c>
      <c r="D1154" t="s">
        <v>10</v>
      </c>
      <c r="E1154">
        <v>28</v>
      </c>
      <c r="F1154">
        <v>194</v>
      </c>
      <c r="G1154">
        <v>1827</v>
      </c>
      <c r="H1154" t="s">
        <v>11</v>
      </c>
    </row>
    <row r="1155" spans="1:8" x14ac:dyDescent="0.25">
      <c r="A1155" t="s">
        <v>1834</v>
      </c>
      <c r="B1155" t="s">
        <v>1835</v>
      </c>
      <c r="C1155">
        <v>196</v>
      </c>
      <c r="D1155" t="s">
        <v>10</v>
      </c>
      <c r="E1155">
        <v>29</v>
      </c>
      <c r="F1155">
        <v>194</v>
      </c>
      <c r="G1155">
        <v>1827</v>
      </c>
      <c r="H1155" t="s">
        <v>11</v>
      </c>
    </row>
    <row r="1156" spans="1:8" x14ac:dyDescent="0.25">
      <c r="A1156" t="s">
        <v>1836</v>
      </c>
      <c r="B1156" t="s">
        <v>1837</v>
      </c>
      <c r="C1156">
        <v>347</v>
      </c>
      <c r="D1156" t="s">
        <v>10</v>
      </c>
      <c r="E1156">
        <v>31</v>
      </c>
      <c r="F1156">
        <v>207</v>
      </c>
      <c r="G1156">
        <v>1827</v>
      </c>
      <c r="H1156" t="s">
        <v>11</v>
      </c>
    </row>
    <row r="1157" spans="1:8" x14ac:dyDescent="0.25">
      <c r="A1157" t="s">
        <v>1838</v>
      </c>
      <c r="B1157" t="s">
        <v>1839</v>
      </c>
      <c r="C1157">
        <v>171</v>
      </c>
      <c r="D1157" t="s">
        <v>10</v>
      </c>
      <c r="E1157">
        <v>31</v>
      </c>
      <c r="F1157">
        <v>168</v>
      </c>
      <c r="G1157">
        <v>1827</v>
      </c>
      <c r="H1157" t="s">
        <v>11</v>
      </c>
    </row>
    <row r="1158" spans="1:8" x14ac:dyDescent="0.25">
      <c r="A1158" t="s">
        <v>1840</v>
      </c>
      <c r="B1158" t="s">
        <v>1841</v>
      </c>
      <c r="C1158">
        <v>426</v>
      </c>
      <c r="D1158" t="s">
        <v>14</v>
      </c>
      <c r="E1158">
        <v>324</v>
      </c>
      <c r="F1158">
        <v>420</v>
      </c>
      <c r="G1158">
        <v>2466</v>
      </c>
      <c r="H1158" t="s">
        <v>15</v>
      </c>
    </row>
    <row r="1159" spans="1:8" x14ac:dyDescent="0.25">
      <c r="A1159" t="s">
        <v>1840</v>
      </c>
      <c r="B1159" t="s">
        <v>1841</v>
      </c>
      <c r="C1159">
        <v>426</v>
      </c>
      <c r="D1159" t="s">
        <v>10</v>
      </c>
      <c r="E1159">
        <v>71</v>
      </c>
      <c r="F1159">
        <v>292</v>
      </c>
      <c r="G1159">
        <v>1827</v>
      </c>
      <c r="H1159" t="s">
        <v>11</v>
      </c>
    </row>
    <row r="1160" spans="1:8" x14ac:dyDescent="0.25">
      <c r="A1160" t="s">
        <v>1842</v>
      </c>
      <c r="B1160" t="s">
        <v>1843</v>
      </c>
      <c r="C1160">
        <v>209</v>
      </c>
      <c r="D1160" t="s">
        <v>10</v>
      </c>
      <c r="E1160">
        <v>19</v>
      </c>
      <c r="F1160">
        <v>182</v>
      </c>
      <c r="G1160">
        <v>1827</v>
      </c>
      <c r="H1160" t="s">
        <v>11</v>
      </c>
    </row>
    <row r="1161" spans="1:8" x14ac:dyDescent="0.25">
      <c r="A1161" t="s">
        <v>1844</v>
      </c>
      <c r="B1161" t="s">
        <v>1845</v>
      </c>
      <c r="C1161">
        <v>390</v>
      </c>
      <c r="D1161" t="s">
        <v>10</v>
      </c>
      <c r="E1161">
        <v>28</v>
      </c>
      <c r="F1161">
        <v>207</v>
      </c>
      <c r="G1161">
        <v>1827</v>
      </c>
      <c r="H1161" t="s">
        <v>11</v>
      </c>
    </row>
    <row r="1162" spans="1:8" x14ac:dyDescent="0.25">
      <c r="A1162" t="s">
        <v>1846</v>
      </c>
      <c r="B1162" t="s">
        <v>1847</v>
      </c>
      <c r="C1162">
        <v>386</v>
      </c>
      <c r="D1162" t="s">
        <v>10</v>
      </c>
      <c r="E1162">
        <v>26</v>
      </c>
      <c r="F1162">
        <v>204</v>
      </c>
      <c r="G1162">
        <v>1827</v>
      </c>
      <c r="H1162" t="s">
        <v>11</v>
      </c>
    </row>
    <row r="1163" spans="1:8" x14ac:dyDescent="0.25">
      <c r="A1163" t="s">
        <v>1848</v>
      </c>
      <c r="B1163" t="s">
        <v>1849</v>
      </c>
      <c r="C1163">
        <v>210</v>
      </c>
      <c r="D1163" t="s">
        <v>10</v>
      </c>
      <c r="E1163">
        <v>19</v>
      </c>
      <c r="F1163">
        <v>192</v>
      </c>
      <c r="G1163">
        <v>1827</v>
      </c>
      <c r="H1163" t="s">
        <v>11</v>
      </c>
    </row>
    <row r="1164" spans="1:8" x14ac:dyDescent="0.25">
      <c r="A1164" t="s">
        <v>1850</v>
      </c>
      <c r="B1164" t="s">
        <v>1851</v>
      </c>
      <c r="C1164">
        <v>369</v>
      </c>
      <c r="D1164" t="s">
        <v>14</v>
      </c>
      <c r="E1164">
        <v>268</v>
      </c>
      <c r="F1164">
        <v>364</v>
      </c>
      <c r="G1164">
        <v>2466</v>
      </c>
      <c r="H1164" t="s">
        <v>15</v>
      </c>
    </row>
    <row r="1165" spans="1:8" x14ac:dyDescent="0.25">
      <c r="A1165" t="s">
        <v>1850</v>
      </c>
      <c r="B1165" t="s">
        <v>1851</v>
      </c>
      <c r="C1165">
        <v>369</v>
      </c>
      <c r="D1165" t="s">
        <v>10</v>
      </c>
      <c r="E1165">
        <v>8</v>
      </c>
      <c r="F1165">
        <v>221</v>
      </c>
      <c r="G1165">
        <v>1827</v>
      </c>
      <c r="H1165" t="s">
        <v>11</v>
      </c>
    </row>
    <row r="1166" spans="1:8" x14ac:dyDescent="0.25">
      <c r="A1166" t="s">
        <v>1852</v>
      </c>
      <c r="B1166" t="s">
        <v>1853</v>
      </c>
      <c r="C1166">
        <v>294</v>
      </c>
      <c r="D1166" t="s">
        <v>10</v>
      </c>
      <c r="E1166">
        <v>20</v>
      </c>
      <c r="F1166">
        <v>185</v>
      </c>
      <c r="G1166">
        <v>1827</v>
      </c>
      <c r="H1166" t="s">
        <v>11</v>
      </c>
    </row>
    <row r="1167" spans="1:8" x14ac:dyDescent="0.25">
      <c r="A1167" t="s">
        <v>1854</v>
      </c>
      <c r="B1167" t="s">
        <v>1855</v>
      </c>
      <c r="C1167">
        <v>230</v>
      </c>
      <c r="D1167" t="s">
        <v>10</v>
      </c>
      <c r="E1167">
        <v>24</v>
      </c>
      <c r="F1167">
        <v>209</v>
      </c>
      <c r="G1167">
        <v>1827</v>
      </c>
      <c r="H1167" t="s">
        <v>11</v>
      </c>
    </row>
    <row r="1168" spans="1:8" x14ac:dyDescent="0.25">
      <c r="A1168" t="s">
        <v>1856</v>
      </c>
      <c r="B1168" t="s">
        <v>1857</v>
      </c>
      <c r="C1168">
        <v>233</v>
      </c>
      <c r="D1168" t="s">
        <v>10</v>
      </c>
      <c r="E1168">
        <v>21</v>
      </c>
      <c r="F1168">
        <v>207</v>
      </c>
      <c r="G1168">
        <v>1827</v>
      </c>
      <c r="H1168" t="s">
        <v>11</v>
      </c>
    </row>
    <row r="1169" spans="1:8" x14ac:dyDescent="0.25">
      <c r="A1169" t="s">
        <v>1858</v>
      </c>
      <c r="B1169" t="s">
        <v>1859</v>
      </c>
      <c r="C1169">
        <v>337</v>
      </c>
      <c r="D1169" t="s">
        <v>10</v>
      </c>
      <c r="E1169">
        <v>25</v>
      </c>
      <c r="F1169">
        <v>227</v>
      </c>
      <c r="G1169">
        <v>1827</v>
      </c>
      <c r="H1169" t="s">
        <v>11</v>
      </c>
    </row>
    <row r="1170" spans="1:8" x14ac:dyDescent="0.25">
      <c r="A1170" t="s">
        <v>1860</v>
      </c>
      <c r="B1170" t="s">
        <v>1861</v>
      </c>
      <c r="C1170">
        <v>397</v>
      </c>
      <c r="D1170" t="s">
        <v>10</v>
      </c>
      <c r="E1170">
        <v>37</v>
      </c>
      <c r="F1170">
        <v>213</v>
      </c>
      <c r="G1170">
        <v>1827</v>
      </c>
      <c r="H1170" t="s">
        <v>11</v>
      </c>
    </row>
    <row r="1171" spans="1:8" x14ac:dyDescent="0.25">
      <c r="A1171" t="s">
        <v>1862</v>
      </c>
      <c r="B1171" t="s">
        <v>1863</v>
      </c>
      <c r="C1171">
        <v>549</v>
      </c>
      <c r="D1171" t="s">
        <v>10</v>
      </c>
      <c r="E1171">
        <v>23</v>
      </c>
      <c r="F1171">
        <v>159</v>
      </c>
      <c r="G1171">
        <v>1827</v>
      </c>
      <c r="H1171" t="s">
        <v>11</v>
      </c>
    </row>
    <row r="1172" spans="1:8" x14ac:dyDescent="0.25">
      <c r="A1172" t="s">
        <v>1864</v>
      </c>
      <c r="B1172" t="s">
        <v>1865</v>
      </c>
      <c r="C1172">
        <v>862</v>
      </c>
      <c r="D1172" t="s">
        <v>46</v>
      </c>
      <c r="E1172">
        <v>352</v>
      </c>
      <c r="F1172">
        <v>443</v>
      </c>
      <c r="G1172">
        <v>2235</v>
      </c>
      <c r="H1172" t="s">
        <v>47</v>
      </c>
    </row>
    <row r="1173" spans="1:8" x14ac:dyDescent="0.25">
      <c r="A1173" t="s">
        <v>1864</v>
      </c>
      <c r="B1173" t="s">
        <v>1865</v>
      </c>
      <c r="C1173">
        <v>862</v>
      </c>
      <c r="D1173" t="s">
        <v>46</v>
      </c>
      <c r="E1173">
        <v>508</v>
      </c>
      <c r="F1173">
        <v>623</v>
      </c>
      <c r="G1173">
        <v>2235</v>
      </c>
      <c r="H1173" t="s">
        <v>47</v>
      </c>
    </row>
    <row r="1174" spans="1:8" x14ac:dyDescent="0.25">
      <c r="A1174" t="s">
        <v>1864</v>
      </c>
      <c r="B1174" t="s">
        <v>1865</v>
      </c>
      <c r="C1174">
        <v>862</v>
      </c>
      <c r="D1174" t="s">
        <v>46</v>
      </c>
      <c r="E1174">
        <v>682</v>
      </c>
      <c r="F1174">
        <v>798</v>
      </c>
      <c r="G1174">
        <v>2235</v>
      </c>
      <c r="H1174" t="s">
        <v>47</v>
      </c>
    </row>
    <row r="1175" spans="1:8" x14ac:dyDescent="0.25">
      <c r="A1175" t="s">
        <v>1864</v>
      </c>
      <c r="B1175" t="s">
        <v>1865</v>
      </c>
      <c r="C1175">
        <v>862</v>
      </c>
      <c r="D1175" t="s">
        <v>10</v>
      </c>
      <c r="E1175">
        <v>7</v>
      </c>
      <c r="F1175">
        <v>126</v>
      </c>
      <c r="G1175">
        <v>1827</v>
      </c>
      <c r="H1175" t="s">
        <v>11</v>
      </c>
    </row>
    <row r="1176" spans="1:8" x14ac:dyDescent="0.25">
      <c r="A1176" t="s">
        <v>1866</v>
      </c>
      <c r="B1176" t="s">
        <v>1867</v>
      </c>
      <c r="C1176">
        <v>668</v>
      </c>
      <c r="D1176" t="s">
        <v>46</v>
      </c>
      <c r="E1176">
        <v>335</v>
      </c>
      <c r="F1176">
        <v>423</v>
      </c>
      <c r="G1176">
        <v>2235</v>
      </c>
      <c r="H1176" t="s">
        <v>47</v>
      </c>
    </row>
    <row r="1177" spans="1:8" x14ac:dyDescent="0.25">
      <c r="A1177" t="s">
        <v>1866</v>
      </c>
      <c r="B1177" t="s">
        <v>1867</v>
      </c>
      <c r="C1177">
        <v>668</v>
      </c>
      <c r="D1177" t="s">
        <v>46</v>
      </c>
      <c r="E1177">
        <v>488</v>
      </c>
      <c r="F1177">
        <v>604</v>
      </c>
      <c r="G1177">
        <v>2235</v>
      </c>
      <c r="H1177" t="s">
        <v>47</v>
      </c>
    </row>
    <row r="1178" spans="1:8" x14ac:dyDescent="0.25">
      <c r="A1178" t="s">
        <v>1866</v>
      </c>
      <c r="B1178" t="s">
        <v>1867</v>
      </c>
      <c r="C1178">
        <v>668</v>
      </c>
      <c r="D1178" t="s">
        <v>10</v>
      </c>
      <c r="E1178">
        <v>37</v>
      </c>
      <c r="F1178">
        <v>155</v>
      </c>
      <c r="G1178">
        <v>1827</v>
      </c>
      <c r="H1178" t="s">
        <v>11</v>
      </c>
    </row>
    <row r="1179" spans="1:8" x14ac:dyDescent="0.25">
      <c r="A1179" t="s">
        <v>1868</v>
      </c>
      <c r="B1179" t="s">
        <v>1869</v>
      </c>
      <c r="C1179">
        <v>776</v>
      </c>
      <c r="D1179" t="s">
        <v>46</v>
      </c>
      <c r="E1179">
        <v>436</v>
      </c>
      <c r="F1179">
        <v>531</v>
      </c>
      <c r="G1179">
        <v>2235</v>
      </c>
      <c r="H1179" t="s">
        <v>47</v>
      </c>
    </row>
    <row r="1180" spans="1:8" x14ac:dyDescent="0.25">
      <c r="A1180" t="s">
        <v>1868</v>
      </c>
      <c r="B1180" t="s">
        <v>1869</v>
      </c>
      <c r="C1180">
        <v>776</v>
      </c>
      <c r="D1180" t="s">
        <v>46</v>
      </c>
      <c r="E1180">
        <v>596</v>
      </c>
      <c r="F1180">
        <v>712</v>
      </c>
      <c r="G1180">
        <v>2235</v>
      </c>
      <c r="H1180" t="s">
        <v>47</v>
      </c>
    </row>
    <row r="1181" spans="1:8" x14ac:dyDescent="0.25">
      <c r="A1181" t="s">
        <v>1868</v>
      </c>
      <c r="B1181" t="s">
        <v>1869</v>
      </c>
      <c r="C1181">
        <v>776</v>
      </c>
      <c r="D1181" t="s">
        <v>10</v>
      </c>
      <c r="E1181">
        <v>27</v>
      </c>
      <c r="F1181">
        <v>155</v>
      </c>
      <c r="G1181">
        <v>1827</v>
      </c>
      <c r="H1181" t="s">
        <v>11</v>
      </c>
    </row>
    <row r="1182" spans="1:8" x14ac:dyDescent="0.25">
      <c r="A1182" t="s">
        <v>1870</v>
      </c>
      <c r="B1182" t="s">
        <v>1871</v>
      </c>
      <c r="C1182">
        <v>203</v>
      </c>
      <c r="D1182" t="s">
        <v>10</v>
      </c>
      <c r="E1182">
        <v>32</v>
      </c>
      <c r="F1182">
        <v>199</v>
      </c>
      <c r="G1182">
        <v>1827</v>
      </c>
      <c r="H1182" t="s">
        <v>11</v>
      </c>
    </row>
    <row r="1183" spans="1:8" x14ac:dyDescent="0.25">
      <c r="A1183" t="s">
        <v>1872</v>
      </c>
      <c r="B1183" t="s">
        <v>1873</v>
      </c>
      <c r="C1183">
        <v>235</v>
      </c>
      <c r="D1183" t="s">
        <v>10</v>
      </c>
      <c r="E1183">
        <v>21</v>
      </c>
      <c r="F1183">
        <v>208</v>
      </c>
      <c r="G1183">
        <v>1827</v>
      </c>
      <c r="H1183" t="s">
        <v>11</v>
      </c>
    </row>
    <row r="1184" spans="1:8" x14ac:dyDescent="0.25">
      <c r="A1184" t="s">
        <v>1874</v>
      </c>
      <c r="B1184" t="s">
        <v>1875</v>
      </c>
      <c r="C1184">
        <v>229</v>
      </c>
      <c r="D1184" t="s">
        <v>10</v>
      </c>
      <c r="E1184">
        <v>24</v>
      </c>
      <c r="F1184">
        <v>209</v>
      </c>
      <c r="G1184">
        <v>1827</v>
      </c>
      <c r="H1184" t="s">
        <v>11</v>
      </c>
    </row>
    <row r="1185" spans="1:8" x14ac:dyDescent="0.25">
      <c r="A1185" t="s">
        <v>1876</v>
      </c>
      <c r="B1185" t="s">
        <v>1877</v>
      </c>
      <c r="C1185">
        <v>365</v>
      </c>
      <c r="D1185" t="s">
        <v>10</v>
      </c>
      <c r="E1185">
        <v>29</v>
      </c>
      <c r="F1185">
        <v>221</v>
      </c>
      <c r="G1185">
        <v>1827</v>
      </c>
      <c r="H1185" t="s">
        <v>11</v>
      </c>
    </row>
    <row r="1186" spans="1:8" x14ac:dyDescent="0.25">
      <c r="A1186" t="s">
        <v>1878</v>
      </c>
      <c r="B1186" t="s">
        <v>1879</v>
      </c>
      <c r="C1186">
        <v>242</v>
      </c>
      <c r="D1186" t="s">
        <v>10</v>
      </c>
      <c r="E1186">
        <v>1</v>
      </c>
      <c r="F1186">
        <v>188</v>
      </c>
      <c r="G1186">
        <v>1827</v>
      </c>
      <c r="H1186" t="s">
        <v>11</v>
      </c>
    </row>
    <row r="1187" spans="1:8" x14ac:dyDescent="0.25">
      <c r="A1187" t="s">
        <v>1880</v>
      </c>
      <c r="B1187" t="s">
        <v>1881</v>
      </c>
      <c r="C1187">
        <v>285</v>
      </c>
      <c r="D1187" t="s">
        <v>10</v>
      </c>
      <c r="E1187">
        <v>35</v>
      </c>
      <c r="F1187">
        <v>226</v>
      </c>
      <c r="G1187">
        <v>1827</v>
      </c>
      <c r="H1187" t="s">
        <v>11</v>
      </c>
    </row>
    <row r="1188" spans="1:8" x14ac:dyDescent="0.25">
      <c r="A1188" t="s">
        <v>1882</v>
      </c>
      <c r="B1188" t="s">
        <v>1883</v>
      </c>
      <c r="C1188">
        <v>1211</v>
      </c>
      <c r="D1188" t="s">
        <v>46</v>
      </c>
      <c r="E1188">
        <v>435</v>
      </c>
      <c r="F1188">
        <v>556</v>
      </c>
      <c r="G1188">
        <v>2235</v>
      </c>
      <c r="H1188" t="s">
        <v>47</v>
      </c>
    </row>
    <row r="1189" spans="1:8" x14ac:dyDescent="0.25">
      <c r="A1189" t="s">
        <v>1882</v>
      </c>
      <c r="B1189" t="s">
        <v>1883</v>
      </c>
      <c r="C1189">
        <v>1211</v>
      </c>
      <c r="D1189" t="s">
        <v>46</v>
      </c>
      <c r="E1189">
        <v>641</v>
      </c>
      <c r="F1189">
        <v>761</v>
      </c>
      <c r="G1189">
        <v>2235</v>
      </c>
      <c r="H1189" t="s">
        <v>47</v>
      </c>
    </row>
    <row r="1190" spans="1:8" x14ac:dyDescent="0.25">
      <c r="A1190" t="s">
        <v>1882</v>
      </c>
      <c r="B1190" t="s">
        <v>1883</v>
      </c>
      <c r="C1190">
        <v>1211</v>
      </c>
      <c r="D1190" t="s">
        <v>10</v>
      </c>
      <c r="E1190">
        <v>36</v>
      </c>
      <c r="F1190">
        <v>162</v>
      </c>
      <c r="G1190">
        <v>1827</v>
      </c>
      <c r="H1190" t="s">
        <v>11</v>
      </c>
    </row>
    <row r="1191" spans="1:8" x14ac:dyDescent="0.25">
      <c r="A1191" t="s">
        <v>1884</v>
      </c>
      <c r="B1191" t="s">
        <v>1885</v>
      </c>
      <c r="C1191">
        <v>233</v>
      </c>
      <c r="D1191" t="s">
        <v>10</v>
      </c>
      <c r="E1191">
        <v>21</v>
      </c>
      <c r="F1191">
        <v>208</v>
      </c>
      <c r="G1191">
        <v>1827</v>
      </c>
      <c r="H1191" t="s">
        <v>11</v>
      </c>
    </row>
    <row r="1192" spans="1:8" x14ac:dyDescent="0.25">
      <c r="A1192" t="s">
        <v>1886</v>
      </c>
      <c r="B1192" t="s">
        <v>1887</v>
      </c>
      <c r="C1192">
        <v>370</v>
      </c>
      <c r="D1192" t="s">
        <v>10</v>
      </c>
      <c r="E1192">
        <v>24</v>
      </c>
      <c r="F1192">
        <v>216</v>
      </c>
      <c r="G1192">
        <v>1827</v>
      </c>
      <c r="H1192" t="s">
        <v>11</v>
      </c>
    </row>
    <row r="1193" spans="1:8" x14ac:dyDescent="0.25">
      <c r="A1193" t="s">
        <v>1888</v>
      </c>
      <c r="B1193" t="s">
        <v>1889</v>
      </c>
      <c r="C1193">
        <v>281</v>
      </c>
      <c r="D1193" t="s">
        <v>10</v>
      </c>
      <c r="E1193">
        <v>34</v>
      </c>
      <c r="F1193">
        <v>225</v>
      </c>
      <c r="G1193">
        <v>1827</v>
      </c>
      <c r="H1193" t="s">
        <v>11</v>
      </c>
    </row>
    <row r="1194" spans="1:8" x14ac:dyDescent="0.25">
      <c r="A1194" t="s">
        <v>1890</v>
      </c>
      <c r="B1194" t="s">
        <v>1891</v>
      </c>
      <c r="C1194">
        <v>210</v>
      </c>
      <c r="D1194" t="s">
        <v>10</v>
      </c>
      <c r="E1194">
        <v>21</v>
      </c>
      <c r="F1194">
        <v>207</v>
      </c>
      <c r="G1194">
        <v>1827</v>
      </c>
      <c r="H1194" t="s">
        <v>11</v>
      </c>
    </row>
    <row r="1195" spans="1:8" x14ac:dyDescent="0.25">
      <c r="A1195" t="s">
        <v>1892</v>
      </c>
      <c r="B1195" t="s">
        <v>1893</v>
      </c>
      <c r="C1195">
        <v>231</v>
      </c>
      <c r="D1195" t="s">
        <v>10</v>
      </c>
      <c r="E1195">
        <v>23</v>
      </c>
      <c r="F1195">
        <v>208</v>
      </c>
      <c r="G1195">
        <v>1827</v>
      </c>
      <c r="H1195" t="s">
        <v>11</v>
      </c>
    </row>
    <row r="1196" spans="1:8" x14ac:dyDescent="0.25">
      <c r="A1196" t="s">
        <v>1894</v>
      </c>
      <c r="B1196" t="s">
        <v>1895</v>
      </c>
      <c r="C1196">
        <v>373</v>
      </c>
      <c r="D1196" t="s">
        <v>10</v>
      </c>
      <c r="E1196">
        <v>37</v>
      </c>
      <c r="F1196">
        <v>229</v>
      </c>
      <c r="G1196">
        <v>1827</v>
      </c>
      <c r="H1196" t="s">
        <v>11</v>
      </c>
    </row>
    <row r="1197" spans="1:8" x14ac:dyDescent="0.25">
      <c r="A1197" t="s">
        <v>1896</v>
      </c>
      <c r="B1197" t="s">
        <v>1897</v>
      </c>
      <c r="C1197">
        <v>245</v>
      </c>
      <c r="D1197" t="s">
        <v>10</v>
      </c>
      <c r="E1197">
        <v>26</v>
      </c>
      <c r="F1197">
        <v>211</v>
      </c>
      <c r="G1197">
        <v>1827</v>
      </c>
      <c r="H1197" t="s">
        <v>11</v>
      </c>
    </row>
    <row r="1198" spans="1:8" x14ac:dyDescent="0.25">
      <c r="A1198" t="s">
        <v>1898</v>
      </c>
      <c r="B1198" t="s">
        <v>1899</v>
      </c>
      <c r="C1198">
        <v>328</v>
      </c>
      <c r="D1198" t="s">
        <v>10</v>
      </c>
      <c r="E1198">
        <v>18</v>
      </c>
      <c r="F1198">
        <v>209</v>
      </c>
      <c r="G1198">
        <v>1827</v>
      </c>
      <c r="H1198" t="s">
        <v>11</v>
      </c>
    </row>
    <row r="1199" spans="1:8" x14ac:dyDescent="0.25">
      <c r="A1199" t="s">
        <v>1900</v>
      </c>
      <c r="B1199" t="s">
        <v>1901</v>
      </c>
      <c r="C1199">
        <v>714</v>
      </c>
      <c r="D1199" t="s">
        <v>10</v>
      </c>
      <c r="E1199">
        <v>37</v>
      </c>
      <c r="F1199">
        <v>229</v>
      </c>
      <c r="G1199">
        <v>1827</v>
      </c>
      <c r="H1199" t="s">
        <v>11</v>
      </c>
    </row>
    <row r="1200" spans="1:8" x14ac:dyDescent="0.25">
      <c r="A1200" t="s">
        <v>1900</v>
      </c>
      <c r="B1200" t="s">
        <v>1901</v>
      </c>
      <c r="C1200">
        <v>714</v>
      </c>
      <c r="D1200" t="s">
        <v>1902</v>
      </c>
      <c r="E1200">
        <v>619</v>
      </c>
      <c r="F1200">
        <v>701</v>
      </c>
      <c r="G1200">
        <v>1071</v>
      </c>
      <c r="H1200" t="s">
        <v>1903</v>
      </c>
    </row>
    <row r="1201" spans="1:8" x14ac:dyDescent="0.25">
      <c r="A1201" t="s">
        <v>1900</v>
      </c>
      <c r="B1201" t="s">
        <v>1901</v>
      </c>
      <c r="C1201">
        <v>714</v>
      </c>
      <c r="D1201" t="s">
        <v>1904</v>
      </c>
      <c r="E1201">
        <v>488</v>
      </c>
      <c r="F1201">
        <v>579</v>
      </c>
      <c r="G1201">
        <v>15699</v>
      </c>
      <c r="H1201" t="s">
        <v>1905</v>
      </c>
    </row>
    <row r="1202" spans="1:8" x14ac:dyDescent="0.25">
      <c r="A1202" t="s">
        <v>1906</v>
      </c>
      <c r="B1202" t="s">
        <v>1907</v>
      </c>
      <c r="C1202">
        <v>238</v>
      </c>
      <c r="D1202" t="s">
        <v>10</v>
      </c>
      <c r="E1202">
        <v>21</v>
      </c>
      <c r="F1202">
        <v>207</v>
      </c>
      <c r="G1202">
        <v>1827</v>
      </c>
      <c r="H1202" t="s">
        <v>11</v>
      </c>
    </row>
    <row r="1203" spans="1:8" x14ac:dyDescent="0.25">
      <c r="A1203" t="s">
        <v>1908</v>
      </c>
      <c r="B1203" t="s">
        <v>1909</v>
      </c>
      <c r="C1203">
        <v>235</v>
      </c>
      <c r="D1203" t="s">
        <v>10</v>
      </c>
      <c r="E1203">
        <v>23</v>
      </c>
      <c r="F1203">
        <v>208</v>
      </c>
      <c r="G1203">
        <v>1827</v>
      </c>
      <c r="H1203" t="s">
        <v>11</v>
      </c>
    </row>
    <row r="1204" spans="1:8" x14ac:dyDescent="0.25">
      <c r="A1204" t="s">
        <v>1910</v>
      </c>
      <c r="B1204" t="s">
        <v>1911</v>
      </c>
      <c r="C1204">
        <v>328</v>
      </c>
      <c r="D1204" t="s">
        <v>10</v>
      </c>
      <c r="E1204">
        <v>18</v>
      </c>
      <c r="F1204">
        <v>209</v>
      </c>
      <c r="G1204">
        <v>1827</v>
      </c>
      <c r="H1204" t="s">
        <v>11</v>
      </c>
    </row>
    <row r="1205" spans="1:8" x14ac:dyDescent="0.25">
      <c r="A1205" t="s">
        <v>1912</v>
      </c>
      <c r="B1205" t="s">
        <v>1913</v>
      </c>
      <c r="C1205">
        <v>332</v>
      </c>
      <c r="D1205" t="s">
        <v>10</v>
      </c>
      <c r="E1205">
        <v>22</v>
      </c>
      <c r="F1205">
        <v>213</v>
      </c>
      <c r="G1205">
        <v>1827</v>
      </c>
      <c r="H1205" t="s">
        <v>11</v>
      </c>
    </row>
    <row r="1206" spans="1:8" x14ac:dyDescent="0.25">
      <c r="A1206" t="s">
        <v>1914</v>
      </c>
      <c r="B1206" t="s">
        <v>1915</v>
      </c>
      <c r="C1206">
        <v>238</v>
      </c>
      <c r="D1206" t="s">
        <v>10</v>
      </c>
      <c r="E1206">
        <v>21</v>
      </c>
      <c r="F1206">
        <v>208</v>
      </c>
      <c r="G1206">
        <v>1827</v>
      </c>
      <c r="H1206" t="s">
        <v>11</v>
      </c>
    </row>
    <row r="1207" spans="1:8" x14ac:dyDescent="0.25">
      <c r="A1207" t="s">
        <v>1916</v>
      </c>
      <c r="B1207" t="s">
        <v>1917</v>
      </c>
      <c r="C1207">
        <v>253</v>
      </c>
      <c r="D1207" t="s">
        <v>10</v>
      </c>
      <c r="E1207">
        <v>25</v>
      </c>
      <c r="F1207">
        <v>210</v>
      </c>
      <c r="G1207">
        <v>1827</v>
      </c>
      <c r="H1207" t="s">
        <v>11</v>
      </c>
    </row>
    <row r="1208" spans="1:8" x14ac:dyDescent="0.25">
      <c r="A1208" t="s">
        <v>1918</v>
      </c>
      <c r="B1208" t="s">
        <v>1919</v>
      </c>
      <c r="C1208">
        <v>379</v>
      </c>
      <c r="D1208" t="s">
        <v>10</v>
      </c>
      <c r="E1208">
        <v>37</v>
      </c>
      <c r="F1208">
        <v>229</v>
      </c>
      <c r="G1208">
        <v>1827</v>
      </c>
      <c r="H1208" t="s">
        <v>11</v>
      </c>
    </row>
    <row r="1209" spans="1:8" x14ac:dyDescent="0.25">
      <c r="A1209" t="s">
        <v>1920</v>
      </c>
      <c r="B1209" t="s">
        <v>1921</v>
      </c>
      <c r="C1209">
        <v>1337</v>
      </c>
      <c r="D1209" t="s">
        <v>46</v>
      </c>
      <c r="E1209">
        <v>561</v>
      </c>
      <c r="F1209">
        <v>682</v>
      </c>
      <c r="G1209">
        <v>2235</v>
      </c>
      <c r="H1209" t="s">
        <v>47</v>
      </c>
    </row>
    <row r="1210" spans="1:8" x14ac:dyDescent="0.25">
      <c r="A1210" t="s">
        <v>1920</v>
      </c>
      <c r="B1210" t="s">
        <v>1921</v>
      </c>
      <c r="C1210">
        <v>1337</v>
      </c>
      <c r="D1210" t="s">
        <v>46</v>
      </c>
      <c r="E1210">
        <v>767</v>
      </c>
      <c r="F1210">
        <v>887</v>
      </c>
      <c r="G1210">
        <v>2235</v>
      </c>
      <c r="H1210" t="s">
        <v>47</v>
      </c>
    </row>
    <row r="1211" spans="1:8" x14ac:dyDescent="0.25">
      <c r="A1211" t="s">
        <v>1920</v>
      </c>
      <c r="B1211" t="s">
        <v>1921</v>
      </c>
      <c r="C1211">
        <v>1337</v>
      </c>
      <c r="D1211" t="s">
        <v>48</v>
      </c>
      <c r="E1211">
        <v>202</v>
      </c>
      <c r="F1211">
        <v>238</v>
      </c>
      <c r="G1211">
        <v>3981</v>
      </c>
      <c r="H1211" t="s">
        <v>49</v>
      </c>
    </row>
    <row r="1212" spans="1:8" x14ac:dyDescent="0.25">
      <c r="A1212" t="s">
        <v>1920</v>
      </c>
      <c r="B1212" t="s">
        <v>1921</v>
      </c>
      <c r="C1212">
        <v>1337</v>
      </c>
      <c r="D1212" t="s">
        <v>10</v>
      </c>
      <c r="E1212">
        <v>36</v>
      </c>
      <c r="F1212">
        <v>162</v>
      </c>
      <c r="G1212">
        <v>1827</v>
      </c>
      <c r="H1212" t="s">
        <v>11</v>
      </c>
    </row>
    <row r="1213" spans="1:8" x14ac:dyDescent="0.25">
      <c r="A1213" t="s">
        <v>1922</v>
      </c>
      <c r="B1213" t="s">
        <v>1923</v>
      </c>
      <c r="C1213">
        <v>219</v>
      </c>
      <c r="D1213" t="s">
        <v>10</v>
      </c>
      <c r="E1213">
        <v>13</v>
      </c>
      <c r="F1213">
        <v>198</v>
      </c>
      <c r="G1213">
        <v>1827</v>
      </c>
      <c r="H1213" t="s">
        <v>11</v>
      </c>
    </row>
    <row r="1214" spans="1:8" x14ac:dyDescent="0.25">
      <c r="A1214" t="s">
        <v>1924</v>
      </c>
      <c r="B1214" t="s">
        <v>1925</v>
      </c>
      <c r="C1214">
        <v>346</v>
      </c>
      <c r="D1214" t="s">
        <v>10</v>
      </c>
      <c r="E1214">
        <v>31</v>
      </c>
      <c r="F1214">
        <v>207</v>
      </c>
      <c r="G1214">
        <v>1827</v>
      </c>
      <c r="H1214" t="s">
        <v>11</v>
      </c>
    </row>
    <row r="1215" spans="1:8" x14ac:dyDescent="0.25">
      <c r="A1215" t="s">
        <v>1926</v>
      </c>
      <c r="B1215" t="s">
        <v>1927</v>
      </c>
      <c r="C1215">
        <v>171</v>
      </c>
      <c r="D1215" t="s">
        <v>10</v>
      </c>
      <c r="E1215">
        <v>31</v>
      </c>
      <c r="F1215">
        <v>168</v>
      </c>
      <c r="G1215">
        <v>1827</v>
      </c>
      <c r="H1215" t="s">
        <v>11</v>
      </c>
    </row>
    <row r="1216" spans="1:8" x14ac:dyDescent="0.25">
      <c r="A1216" t="s">
        <v>1928</v>
      </c>
      <c r="B1216" t="s">
        <v>1929</v>
      </c>
      <c r="C1216">
        <v>327</v>
      </c>
      <c r="D1216" t="s">
        <v>10</v>
      </c>
      <c r="E1216">
        <v>16</v>
      </c>
      <c r="F1216">
        <v>208</v>
      </c>
      <c r="G1216">
        <v>1827</v>
      </c>
      <c r="H1216" t="s">
        <v>11</v>
      </c>
    </row>
    <row r="1217" spans="1:8" x14ac:dyDescent="0.25">
      <c r="A1217" t="s">
        <v>1930</v>
      </c>
      <c r="B1217" t="s">
        <v>1931</v>
      </c>
      <c r="C1217">
        <v>196</v>
      </c>
      <c r="D1217" t="s">
        <v>10</v>
      </c>
      <c r="E1217">
        <v>29</v>
      </c>
      <c r="F1217">
        <v>194</v>
      </c>
      <c r="G1217">
        <v>1827</v>
      </c>
      <c r="H1217" t="s">
        <v>11</v>
      </c>
    </row>
    <row r="1218" spans="1:8" x14ac:dyDescent="0.25">
      <c r="A1218" t="s">
        <v>1932</v>
      </c>
      <c r="B1218" t="s">
        <v>1933</v>
      </c>
      <c r="C1218">
        <v>196</v>
      </c>
      <c r="D1218" t="s">
        <v>10</v>
      </c>
      <c r="E1218">
        <v>29</v>
      </c>
      <c r="F1218">
        <v>194</v>
      </c>
      <c r="G1218">
        <v>1827</v>
      </c>
      <c r="H1218" t="s">
        <v>11</v>
      </c>
    </row>
    <row r="1219" spans="1:8" x14ac:dyDescent="0.25">
      <c r="A1219" t="s">
        <v>1934</v>
      </c>
      <c r="B1219" t="s">
        <v>1935</v>
      </c>
      <c r="C1219">
        <v>325</v>
      </c>
      <c r="D1219" t="s">
        <v>10</v>
      </c>
      <c r="E1219">
        <v>33</v>
      </c>
      <c r="F1219">
        <v>210</v>
      </c>
      <c r="G1219">
        <v>1827</v>
      </c>
      <c r="H1219" t="s">
        <v>11</v>
      </c>
    </row>
    <row r="1220" spans="1:8" x14ac:dyDescent="0.25">
      <c r="A1220" t="s">
        <v>1936</v>
      </c>
      <c r="B1220" t="s">
        <v>1937</v>
      </c>
      <c r="C1220">
        <v>221</v>
      </c>
      <c r="D1220" t="s">
        <v>10</v>
      </c>
      <c r="E1220">
        <v>36</v>
      </c>
      <c r="F1220">
        <v>218</v>
      </c>
      <c r="G1220">
        <v>1827</v>
      </c>
      <c r="H1220" t="s">
        <v>11</v>
      </c>
    </row>
    <row r="1221" spans="1:8" x14ac:dyDescent="0.25">
      <c r="A1221" t="s">
        <v>1938</v>
      </c>
      <c r="B1221" t="s">
        <v>1939</v>
      </c>
      <c r="C1221">
        <v>275</v>
      </c>
      <c r="D1221" t="s">
        <v>10</v>
      </c>
      <c r="E1221">
        <v>31</v>
      </c>
      <c r="F1221">
        <v>207</v>
      </c>
      <c r="G1221">
        <v>1827</v>
      </c>
      <c r="H1221" t="s">
        <v>11</v>
      </c>
    </row>
    <row r="1222" spans="1:8" x14ac:dyDescent="0.25">
      <c r="A1222" t="s">
        <v>1940</v>
      </c>
      <c r="B1222" t="s">
        <v>1941</v>
      </c>
      <c r="C1222">
        <v>365</v>
      </c>
      <c r="D1222" t="s">
        <v>90</v>
      </c>
      <c r="E1222">
        <v>268</v>
      </c>
      <c r="F1222">
        <v>364</v>
      </c>
      <c r="G1222">
        <v>2331</v>
      </c>
      <c r="H1222" t="s">
        <v>91</v>
      </c>
    </row>
    <row r="1223" spans="1:8" x14ac:dyDescent="0.25">
      <c r="A1223" t="s">
        <v>1940</v>
      </c>
      <c r="B1223" t="s">
        <v>1941</v>
      </c>
      <c r="C1223">
        <v>365</v>
      </c>
      <c r="D1223" t="s">
        <v>10</v>
      </c>
      <c r="E1223">
        <v>41</v>
      </c>
      <c r="F1223">
        <v>230</v>
      </c>
      <c r="G1223">
        <v>1827</v>
      </c>
      <c r="H1223" t="s">
        <v>11</v>
      </c>
    </row>
    <row r="1224" spans="1:8" x14ac:dyDescent="0.25">
      <c r="A1224" t="s">
        <v>1942</v>
      </c>
      <c r="B1224" t="s">
        <v>1943</v>
      </c>
      <c r="C1224">
        <v>195</v>
      </c>
      <c r="D1224" t="s">
        <v>10</v>
      </c>
      <c r="E1224">
        <v>28</v>
      </c>
      <c r="F1224">
        <v>193</v>
      </c>
      <c r="G1224">
        <v>1827</v>
      </c>
      <c r="H1224" t="s">
        <v>11</v>
      </c>
    </row>
    <row r="1225" spans="1:8" x14ac:dyDescent="0.25">
      <c r="A1225" t="s">
        <v>1944</v>
      </c>
      <c r="B1225" t="s">
        <v>1945</v>
      </c>
      <c r="C1225">
        <v>201</v>
      </c>
      <c r="D1225" t="s">
        <v>10</v>
      </c>
      <c r="E1225">
        <v>30</v>
      </c>
      <c r="F1225">
        <v>199</v>
      </c>
      <c r="G1225">
        <v>1827</v>
      </c>
      <c r="H1225" t="s">
        <v>11</v>
      </c>
    </row>
    <row r="1226" spans="1:8" x14ac:dyDescent="0.25">
      <c r="A1226" t="s">
        <v>1946</v>
      </c>
      <c r="B1226" t="s">
        <v>1947</v>
      </c>
      <c r="C1226">
        <v>354</v>
      </c>
      <c r="D1226" t="s">
        <v>90</v>
      </c>
      <c r="E1226">
        <v>257</v>
      </c>
      <c r="F1226">
        <v>354</v>
      </c>
      <c r="G1226">
        <v>2331</v>
      </c>
      <c r="H1226" t="s">
        <v>91</v>
      </c>
    </row>
    <row r="1227" spans="1:8" x14ac:dyDescent="0.25">
      <c r="A1227" t="s">
        <v>1946</v>
      </c>
      <c r="B1227" t="s">
        <v>1947</v>
      </c>
      <c r="C1227">
        <v>354</v>
      </c>
      <c r="D1227" t="s">
        <v>10</v>
      </c>
      <c r="E1227">
        <v>42</v>
      </c>
      <c r="F1227">
        <v>231</v>
      </c>
      <c r="G1227">
        <v>1827</v>
      </c>
      <c r="H1227" t="s">
        <v>11</v>
      </c>
    </row>
    <row r="1228" spans="1:8" x14ac:dyDescent="0.25">
      <c r="A1228" t="s">
        <v>1948</v>
      </c>
      <c r="B1228" t="s">
        <v>1949</v>
      </c>
      <c r="C1228">
        <v>341</v>
      </c>
      <c r="D1228" t="s">
        <v>10</v>
      </c>
      <c r="E1228">
        <v>44</v>
      </c>
      <c r="F1228">
        <v>227</v>
      </c>
      <c r="G1228">
        <v>1827</v>
      </c>
      <c r="H1228" t="s">
        <v>11</v>
      </c>
    </row>
    <row r="1229" spans="1:8" x14ac:dyDescent="0.25">
      <c r="A1229" t="s">
        <v>1950</v>
      </c>
      <c r="B1229" t="s">
        <v>1951</v>
      </c>
      <c r="C1229">
        <v>435</v>
      </c>
      <c r="D1229" t="s">
        <v>14</v>
      </c>
      <c r="E1229">
        <v>333</v>
      </c>
      <c r="F1229">
        <v>429</v>
      </c>
      <c r="G1229">
        <v>2466</v>
      </c>
      <c r="H1229" t="s">
        <v>15</v>
      </c>
    </row>
    <row r="1230" spans="1:8" x14ac:dyDescent="0.25">
      <c r="A1230" t="s">
        <v>1950</v>
      </c>
      <c r="B1230" t="s">
        <v>1951</v>
      </c>
      <c r="C1230">
        <v>435</v>
      </c>
      <c r="D1230" t="s">
        <v>10</v>
      </c>
      <c r="E1230">
        <v>65</v>
      </c>
      <c r="F1230">
        <v>294</v>
      </c>
      <c r="G1230">
        <v>1827</v>
      </c>
      <c r="H1230" t="s">
        <v>11</v>
      </c>
    </row>
    <row r="1231" spans="1:8" x14ac:dyDescent="0.25">
      <c r="A1231" t="s">
        <v>1952</v>
      </c>
      <c r="B1231" t="s">
        <v>1953</v>
      </c>
      <c r="C1231">
        <v>289</v>
      </c>
      <c r="D1231" t="s">
        <v>10</v>
      </c>
      <c r="E1231">
        <v>20</v>
      </c>
      <c r="F1231">
        <v>189</v>
      </c>
      <c r="G1231">
        <v>1827</v>
      </c>
      <c r="H1231" t="s">
        <v>11</v>
      </c>
    </row>
    <row r="1232" spans="1:8" x14ac:dyDescent="0.25">
      <c r="A1232" t="s">
        <v>1954</v>
      </c>
      <c r="B1232" t="s">
        <v>1955</v>
      </c>
      <c r="C1232">
        <v>248</v>
      </c>
      <c r="D1232" t="s">
        <v>10</v>
      </c>
      <c r="E1232">
        <v>19</v>
      </c>
      <c r="F1232">
        <v>245</v>
      </c>
      <c r="G1232">
        <v>1827</v>
      </c>
      <c r="H1232" t="s">
        <v>11</v>
      </c>
    </row>
    <row r="1233" spans="1:8" x14ac:dyDescent="0.25">
      <c r="A1233" t="s">
        <v>1956</v>
      </c>
      <c r="B1233" t="s">
        <v>1957</v>
      </c>
      <c r="C1233">
        <v>502</v>
      </c>
      <c r="D1233" t="s">
        <v>1958</v>
      </c>
      <c r="E1233">
        <v>311</v>
      </c>
      <c r="F1233">
        <v>348</v>
      </c>
      <c r="G1233">
        <v>2191</v>
      </c>
      <c r="H1233" t="s">
        <v>1959</v>
      </c>
    </row>
    <row r="1234" spans="1:8" x14ac:dyDescent="0.25">
      <c r="A1234" t="s">
        <v>1956</v>
      </c>
      <c r="B1234" t="s">
        <v>1957</v>
      </c>
      <c r="C1234">
        <v>502</v>
      </c>
      <c r="D1234" t="s">
        <v>10</v>
      </c>
      <c r="E1234">
        <v>22</v>
      </c>
      <c r="F1234">
        <v>252</v>
      </c>
      <c r="G1234">
        <v>1827</v>
      </c>
      <c r="H1234" t="s">
        <v>11</v>
      </c>
    </row>
    <row r="1235" spans="1:8" x14ac:dyDescent="0.25">
      <c r="A1235" t="s">
        <v>1960</v>
      </c>
      <c r="B1235" t="s">
        <v>1961</v>
      </c>
      <c r="C1235">
        <v>257</v>
      </c>
      <c r="D1235" t="s">
        <v>10</v>
      </c>
      <c r="E1235">
        <v>31</v>
      </c>
      <c r="F1235">
        <v>222</v>
      </c>
      <c r="G1235">
        <v>1827</v>
      </c>
      <c r="H1235" t="s">
        <v>11</v>
      </c>
    </row>
    <row r="1236" spans="1:8" x14ac:dyDescent="0.25">
      <c r="A1236" t="s">
        <v>1962</v>
      </c>
      <c r="B1236" t="s">
        <v>1963</v>
      </c>
      <c r="C1236">
        <v>541</v>
      </c>
      <c r="D1236" t="s">
        <v>10</v>
      </c>
      <c r="E1236">
        <v>71</v>
      </c>
      <c r="F1236">
        <v>255</v>
      </c>
      <c r="G1236">
        <v>1827</v>
      </c>
      <c r="H1236" t="s">
        <v>11</v>
      </c>
    </row>
    <row r="1237" spans="1:8" x14ac:dyDescent="0.25">
      <c r="A1237" t="s">
        <v>1964</v>
      </c>
      <c r="B1237" t="s">
        <v>1965</v>
      </c>
      <c r="C1237">
        <v>1438</v>
      </c>
      <c r="D1237" t="s">
        <v>60</v>
      </c>
      <c r="E1237">
        <v>749</v>
      </c>
      <c r="F1237">
        <v>801</v>
      </c>
      <c r="G1237">
        <v>10135</v>
      </c>
      <c r="H1237" t="s">
        <v>61</v>
      </c>
    </row>
    <row r="1238" spans="1:8" x14ac:dyDescent="0.25">
      <c r="A1238" t="s">
        <v>1964</v>
      </c>
      <c r="B1238" t="s">
        <v>1965</v>
      </c>
      <c r="C1238">
        <v>1438</v>
      </c>
      <c r="D1238" t="s">
        <v>60</v>
      </c>
      <c r="E1238">
        <v>932</v>
      </c>
      <c r="F1238">
        <v>985</v>
      </c>
      <c r="G1238">
        <v>10135</v>
      </c>
      <c r="H1238" t="s">
        <v>61</v>
      </c>
    </row>
    <row r="1239" spans="1:8" x14ac:dyDescent="0.25">
      <c r="A1239" t="s">
        <v>1964</v>
      </c>
      <c r="B1239" t="s">
        <v>1965</v>
      </c>
      <c r="C1239">
        <v>1438</v>
      </c>
      <c r="D1239" t="s">
        <v>32</v>
      </c>
      <c r="E1239">
        <v>314</v>
      </c>
      <c r="F1239">
        <v>677</v>
      </c>
      <c r="G1239">
        <v>12245</v>
      </c>
      <c r="H1239" t="s">
        <v>33</v>
      </c>
    </row>
    <row r="1240" spans="1:8" x14ac:dyDescent="0.25">
      <c r="A1240" t="s">
        <v>1964</v>
      </c>
      <c r="B1240" t="s">
        <v>1965</v>
      </c>
      <c r="C1240">
        <v>1438</v>
      </c>
      <c r="D1240" t="s">
        <v>10</v>
      </c>
      <c r="E1240">
        <v>15</v>
      </c>
      <c r="F1240">
        <v>292</v>
      </c>
      <c r="G1240">
        <v>1827</v>
      </c>
      <c r="H1240" t="s">
        <v>11</v>
      </c>
    </row>
    <row r="1241" spans="1:8" x14ac:dyDescent="0.25">
      <c r="A1241" t="s">
        <v>1966</v>
      </c>
      <c r="B1241" t="s">
        <v>1967</v>
      </c>
      <c r="C1241">
        <v>2419</v>
      </c>
      <c r="D1241" t="s">
        <v>10</v>
      </c>
      <c r="E1241">
        <v>21</v>
      </c>
      <c r="F1241">
        <v>243</v>
      </c>
      <c r="G1241">
        <v>1827</v>
      </c>
      <c r="H1241" t="s">
        <v>11</v>
      </c>
    </row>
    <row r="1242" spans="1:8" x14ac:dyDescent="0.25">
      <c r="A1242" t="s">
        <v>1968</v>
      </c>
      <c r="B1242" t="s">
        <v>1969</v>
      </c>
      <c r="C1242">
        <v>216</v>
      </c>
      <c r="D1242" t="s">
        <v>10</v>
      </c>
      <c r="E1242">
        <v>29</v>
      </c>
      <c r="F1242">
        <v>154</v>
      </c>
      <c r="G1242">
        <v>1827</v>
      </c>
      <c r="H1242" t="s">
        <v>11</v>
      </c>
    </row>
    <row r="1243" spans="1:8" x14ac:dyDescent="0.25">
      <c r="A1243" t="s">
        <v>1970</v>
      </c>
      <c r="B1243" t="s">
        <v>1971</v>
      </c>
      <c r="C1243">
        <v>289</v>
      </c>
      <c r="D1243" t="s">
        <v>10</v>
      </c>
      <c r="E1243">
        <v>20</v>
      </c>
      <c r="F1243">
        <v>189</v>
      </c>
      <c r="G1243">
        <v>1827</v>
      </c>
      <c r="H1243" t="s">
        <v>11</v>
      </c>
    </row>
    <row r="1244" spans="1:8" x14ac:dyDescent="0.25">
      <c r="A1244" t="s">
        <v>1972</v>
      </c>
      <c r="B1244" t="s">
        <v>1973</v>
      </c>
      <c r="C1244">
        <v>251</v>
      </c>
      <c r="D1244" t="s">
        <v>10</v>
      </c>
      <c r="E1244">
        <v>19</v>
      </c>
      <c r="F1244">
        <v>248</v>
      </c>
      <c r="G1244">
        <v>1827</v>
      </c>
      <c r="H1244" t="s">
        <v>11</v>
      </c>
    </row>
    <row r="1245" spans="1:8" x14ac:dyDescent="0.25">
      <c r="A1245" t="s">
        <v>1974</v>
      </c>
      <c r="B1245" t="s">
        <v>1975</v>
      </c>
      <c r="C1245">
        <v>203</v>
      </c>
      <c r="D1245" t="s">
        <v>10</v>
      </c>
      <c r="E1245">
        <v>32</v>
      </c>
      <c r="F1245">
        <v>199</v>
      </c>
      <c r="G1245">
        <v>1827</v>
      </c>
      <c r="H1245" t="s">
        <v>11</v>
      </c>
    </row>
    <row r="1246" spans="1:8" x14ac:dyDescent="0.25">
      <c r="A1246" t="s">
        <v>1976</v>
      </c>
      <c r="B1246" t="s">
        <v>1977</v>
      </c>
      <c r="C1246">
        <v>203</v>
      </c>
      <c r="D1246" t="s">
        <v>10</v>
      </c>
      <c r="E1246">
        <v>20</v>
      </c>
      <c r="F1246">
        <v>189</v>
      </c>
      <c r="G1246">
        <v>1827</v>
      </c>
      <c r="H1246" t="s">
        <v>11</v>
      </c>
    </row>
    <row r="1247" spans="1:8" x14ac:dyDescent="0.25">
      <c r="A1247" t="s">
        <v>1978</v>
      </c>
      <c r="B1247" t="s">
        <v>1979</v>
      </c>
      <c r="C1247">
        <v>494</v>
      </c>
      <c r="D1247" t="s">
        <v>38</v>
      </c>
      <c r="E1247">
        <v>468</v>
      </c>
      <c r="F1247">
        <v>490</v>
      </c>
      <c r="G1247">
        <v>346</v>
      </c>
      <c r="H1247" t="s">
        <v>39</v>
      </c>
    </row>
    <row r="1248" spans="1:8" x14ac:dyDescent="0.25">
      <c r="A1248" t="s">
        <v>1978</v>
      </c>
      <c r="B1248" t="s">
        <v>1979</v>
      </c>
      <c r="C1248">
        <v>494</v>
      </c>
      <c r="D1248" t="s">
        <v>10</v>
      </c>
      <c r="E1248">
        <v>41</v>
      </c>
      <c r="F1248">
        <v>202</v>
      </c>
      <c r="G1248">
        <v>1827</v>
      </c>
      <c r="H1248" t="s">
        <v>11</v>
      </c>
    </row>
    <row r="1249" spans="1:8" x14ac:dyDescent="0.25">
      <c r="A1249" t="s">
        <v>1980</v>
      </c>
      <c r="B1249" t="s">
        <v>1981</v>
      </c>
      <c r="C1249">
        <v>197</v>
      </c>
      <c r="D1249" t="s">
        <v>10</v>
      </c>
      <c r="E1249">
        <v>28</v>
      </c>
      <c r="F1249">
        <v>193</v>
      </c>
      <c r="G1249">
        <v>1827</v>
      </c>
      <c r="H1249" t="s">
        <v>11</v>
      </c>
    </row>
    <row r="1250" spans="1:8" x14ac:dyDescent="0.25">
      <c r="A1250" t="s">
        <v>1982</v>
      </c>
      <c r="B1250" t="s">
        <v>1983</v>
      </c>
      <c r="C1250">
        <v>497</v>
      </c>
      <c r="D1250" t="s">
        <v>10</v>
      </c>
      <c r="E1250">
        <v>22</v>
      </c>
      <c r="F1250">
        <v>191</v>
      </c>
      <c r="G1250">
        <v>1827</v>
      </c>
      <c r="H1250" t="s">
        <v>11</v>
      </c>
    </row>
    <row r="1251" spans="1:8" x14ac:dyDescent="0.25">
      <c r="A1251" t="s">
        <v>1984</v>
      </c>
      <c r="B1251" t="s">
        <v>1985</v>
      </c>
      <c r="C1251">
        <v>332</v>
      </c>
      <c r="D1251" t="s">
        <v>10</v>
      </c>
      <c r="E1251">
        <v>25</v>
      </c>
      <c r="F1251">
        <v>225</v>
      </c>
      <c r="G1251">
        <v>1827</v>
      </c>
      <c r="H1251" t="s">
        <v>11</v>
      </c>
    </row>
    <row r="1252" spans="1:8" x14ac:dyDescent="0.25">
      <c r="A1252" t="s">
        <v>1986</v>
      </c>
      <c r="B1252" t="s">
        <v>1987</v>
      </c>
      <c r="C1252">
        <v>275</v>
      </c>
      <c r="D1252" t="s">
        <v>10</v>
      </c>
      <c r="E1252">
        <v>17</v>
      </c>
      <c r="F1252">
        <v>272</v>
      </c>
      <c r="G1252">
        <v>1827</v>
      </c>
      <c r="H1252" t="s">
        <v>11</v>
      </c>
    </row>
    <row r="1253" spans="1:8" x14ac:dyDescent="0.25">
      <c r="A1253" t="s">
        <v>1988</v>
      </c>
      <c r="B1253" t="s">
        <v>1989</v>
      </c>
      <c r="C1253">
        <v>273</v>
      </c>
      <c r="D1253" t="s">
        <v>10</v>
      </c>
      <c r="E1253">
        <v>17</v>
      </c>
      <c r="F1253">
        <v>270</v>
      </c>
      <c r="G1253">
        <v>1827</v>
      </c>
      <c r="H1253" t="s">
        <v>11</v>
      </c>
    </row>
    <row r="1254" spans="1:8" x14ac:dyDescent="0.25">
      <c r="A1254" t="s">
        <v>1990</v>
      </c>
      <c r="B1254" t="s">
        <v>1991</v>
      </c>
      <c r="C1254">
        <v>182</v>
      </c>
      <c r="D1254" t="s">
        <v>10</v>
      </c>
      <c r="E1254">
        <v>17</v>
      </c>
      <c r="F1254">
        <v>178</v>
      </c>
      <c r="G1254">
        <v>1827</v>
      </c>
      <c r="H1254" t="s">
        <v>11</v>
      </c>
    </row>
    <row r="1255" spans="1:8" x14ac:dyDescent="0.25">
      <c r="A1255" t="s">
        <v>1992</v>
      </c>
      <c r="B1255" t="s">
        <v>1993</v>
      </c>
      <c r="C1255">
        <v>77</v>
      </c>
      <c r="D1255" t="s">
        <v>10</v>
      </c>
      <c r="E1255">
        <v>1</v>
      </c>
      <c r="F1255">
        <v>74</v>
      </c>
      <c r="G1255">
        <v>1827</v>
      </c>
      <c r="H1255" t="s">
        <v>11</v>
      </c>
    </row>
    <row r="1256" spans="1:8" x14ac:dyDescent="0.25">
      <c r="A1256" t="s">
        <v>1994</v>
      </c>
      <c r="B1256" t="s">
        <v>1995</v>
      </c>
      <c r="C1256">
        <v>272</v>
      </c>
      <c r="D1256" t="s">
        <v>10</v>
      </c>
      <c r="E1256">
        <v>17</v>
      </c>
      <c r="F1256">
        <v>269</v>
      </c>
      <c r="G1256">
        <v>1827</v>
      </c>
      <c r="H1256" t="s">
        <v>11</v>
      </c>
    </row>
    <row r="1257" spans="1:8" x14ac:dyDescent="0.25">
      <c r="A1257" t="s">
        <v>1996</v>
      </c>
      <c r="B1257" t="s">
        <v>1997</v>
      </c>
      <c r="C1257">
        <v>77</v>
      </c>
      <c r="D1257" t="s">
        <v>10</v>
      </c>
      <c r="E1257">
        <v>17</v>
      </c>
      <c r="F1257">
        <v>77</v>
      </c>
      <c r="G1257">
        <v>1827</v>
      </c>
      <c r="H1257" t="s">
        <v>11</v>
      </c>
    </row>
    <row r="1258" spans="1:8" x14ac:dyDescent="0.25">
      <c r="A1258" t="s">
        <v>1998</v>
      </c>
      <c r="B1258" t="s">
        <v>1999</v>
      </c>
      <c r="C1258">
        <v>255</v>
      </c>
      <c r="D1258" t="s">
        <v>10</v>
      </c>
      <c r="E1258">
        <v>1</v>
      </c>
      <c r="F1258">
        <v>121</v>
      </c>
      <c r="G1258">
        <v>1827</v>
      </c>
      <c r="H1258" t="s">
        <v>11</v>
      </c>
    </row>
    <row r="1259" spans="1:8" x14ac:dyDescent="0.25">
      <c r="A1259" t="s">
        <v>2000</v>
      </c>
      <c r="B1259" t="s">
        <v>2001</v>
      </c>
      <c r="C1259">
        <v>498</v>
      </c>
      <c r="D1259" t="s">
        <v>10</v>
      </c>
      <c r="E1259">
        <v>36</v>
      </c>
      <c r="F1259">
        <v>199</v>
      </c>
      <c r="G1259">
        <v>1827</v>
      </c>
      <c r="H1259" t="s">
        <v>11</v>
      </c>
    </row>
    <row r="1260" spans="1:8" x14ac:dyDescent="0.25">
      <c r="A1260" t="s">
        <v>2002</v>
      </c>
      <c r="B1260" t="s">
        <v>2003</v>
      </c>
      <c r="C1260">
        <v>206</v>
      </c>
      <c r="D1260" t="s">
        <v>10</v>
      </c>
      <c r="E1260">
        <v>20</v>
      </c>
      <c r="F1260">
        <v>189</v>
      </c>
      <c r="G1260">
        <v>1827</v>
      </c>
      <c r="H1260" t="s">
        <v>11</v>
      </c>
    </row>
    <row r="1261" spans="1:8" x14ac:dyDescent="0.25">
      <c r="A1261" t="s">
        <v>2004</v>
      </c>
      <c r="B1261" t="s">
        <v>2005</v>
      </c>
      <c r="C1261">
        <v>449</v>
      </c>
      <c r="D1261" t="s">
        <v>10</v>
      </c>
      <c r="E1261">
        <v>38</v>
      </c>
      <c r="F1261">
        <v>201</v>
      </c>
      <c r="G1261">
        <v>1827</v>
      </c>
      <c r="H1261" t="s">
        <v>11</v>
      </c>
    </row>
    <row r="1262" spans="1:8" x14ac:dyDescent="0.25">
      <c r="A1262" t="s">
        <v>2004</v>
      </c>
      <c r="B1262" t="s">
        <v>2005</v>
      </c>
      <c r="C1262">
        <v>449</v>
      </c>
      <c r="D1262" t="s">
        <v>34</v>
      </c>
      <c r="E1262">
        <v>215</v>
      </c>
      <c r="F1262">
        <v>293</v>
      </c>
      <c r="G1262">
        <v>88510</v>
      </c>
      <c r="H1262" t="s">
        <v>35</v>
      </c>
    </row>
    <row r="1263" spans="1:8" x14ac:dyDescent="0.25">
      <c r="A1263" t="s">
        <v>2004</v>
      </c>
      <c r="B1263" t="s">
        <v>2005</v>
      </c>
      <c r="C1263">
        <v>449</v>
      </c>
      <c r="D1263" t="s">
        <v>34</v>
      </c>
      <c r="E1263">
        <v>311</v>
      </c>
      <c r="F1263">
        <v>390</v>
      </c>
      <c r="G1263">
        <v>88510</v>
      </c>
      <c r="H1263" t="s">
        <v>35</v>
      </c>
    </row>
    <row r="1264" spans="1:8" x14ac:dyDescent="0.25">
      <c r="A1264" t="s">
        <v>2006</v>
      </c>
      <c r="B1264" t="s">
        <v>2007</v>
      </c>
      <c r="C1264">
        <v>171</v>
      </c>
      <c r="D1264" t="s">
        <v>10</v>
      </c>
      <c r="E1264">
        <v>32</v>
      </c>
      <c r="F1264">
        <v>168</v>
      </c>
      <c r="G1264">
        <v>1827</v>
      </c>
      <c r="H1264" t="s">
        <v>11</v>
      </c>
    </row>
    <row r="1265" spans="1:8" x14ac:dyDescent="0.25">
      <c r="A1265" t="s">
        <v>2008</v>
      </c>
      <c r="B1265" t="s">
        <v>2009</v>
      </c>
      <c r="C1265">
        <v>262</v>
      </c>
      <c r="D1265" t="s">
        <v>10</v>
      </c>
      <c r="E1265">
        <v>31</v>
      </c>
      <c r="F1265">
        <v>168</v>
      </c>
      <c r="G1265">
        <v>1827</v>
      </c>
      <c r="H1265" t="s">
        <v>11</v>
      </c>
    </row>
    <row r="1266" spans="1:8" x14ac:dyDescent="0.25">
      <c r="A1266" t="s">
        <v>2010</v>
      </c>
      <c r="B1266" t="s">
        <v>2011</v>
      </c>
      <c r="C1266">
        <v>429</v>
      </c>
      <c r="D1266" t="s">
        <v>90</v>
      </c>
      <c r="E1266">
        <v>326</v>
      </c>
      <c r="F1266">
        <v>426</v>
      </c>
      <c r="G1266">
        <v>2331</v>
      </c>
      <c r="H1266" t="s">
        <v>91</v>
      </c>
    </row>
    <row r="1267" spans="1:8" x14ac:dyDescent="0.25">
      <c r="A1267" t="s">
        <v>2010</v>
      </c>
      <c r="B1267" t="s">
        <v>2011</v>
      </c>
      <c r="C1267">
        <v>429</v>
      </c>
      <c r="D1267" t="s">
        <v>10</v>
      </c>
      <c r="E1267">
        <v>32</v>
      </c>
      <c r="F1267">
        <v>214</v>
      </c>
      <c r="G1267">
        <v>1827</v>
      </c>
      <c r="H1267" t="s">
        <v>11</v>
      </c>
    </row>
    <row r="1268" spans="1:8" x14ac:dyDescent="0.25">
      <c r="A1268" t="s">
        <v>2010</v>
      </c>
      <c r="B1268" t="s">
        <v>2011</v>
      </c>
      <c r="C1268">
        <v>429</v>
      </c>
      <c r="D1268" t="s">
        <v>34</v>
      </c>
      <c r="E1268">
        <v>229</v>
      </c>
      <c r="F1268">
        <v>308</v>
      </c>
      <c r="G1268">
        <v>88510</v>
      </c>
      <c r="H1268" t="s">
        <v>35</v>
      </c>
    </row>
    <row r="1269" spans="1:8" x14ac:dyDescent="0.25">
      <c r="A1269" t="s">
        <v>2012</v>
      </c>
      <c r="B1269" t="s">
        <v>2013</v>
      </c>
      <c r="C1269">
        <v>223</v>
      </c>
      <c r="D1269" t="s">
        <v>10</v>
      </c>
      <c r="E1269">
        <v>38</v>
      </c>
      <c r="F1269">
        <v>220</v>
      </c>
      <c r="G1269">
        <v>1827</v>
      </c>
      <c r="H1269" t="s">
        <v>11</v>
      </c>
    </row>
    <row r="1270" spans="1:8" x14ac:dyDescent="0.25">
      <c r="A1270" t="s">
        <v>2014</v>
      </c>
      <c r="B1270" t="s">
        <v>2015</v>
      </c>
      <c r="C1270">
        <v>220</v>
      </c>
      <c r="D1270" t="s">
        <v>10</v>
      </c>
      <c r="E1270">
        <v>37</v>
      </c>
      <c r="F1270">
        <v>217</v>
      </c>
      <c r="G1270">
        <v>1827</v>
      </c>
      <c r="H1270" t="s">
        <v>11</v>
      </c>
    </row>
    <row r="1271" spans="1:8" x14ac:dyDescent="0.25">
      <c r="A1271" t="s">
        <v>2016</v>
      </c>
      <c r="B1271" t="s">
        <v>2017</v>
      </c>
      <c r="C1271">
        <v>393</v>
      </c>
      <c r="D1271" t="s">
        <v>38</v>
      </c>
      <c r="E1271">
        <v>294</v>
      </c>
      <c r="F1271">
        <v>318</v>
      </c>
      <c r="G1271">
        <v>346</v>
      </c>
      <c r="H1271" t="s">
        <v>39</v>
      </c>
    </row>
    <row r="1272" spans="1:8" x14ac:dyDescent="0.25">
      <c r="A1272" t="s">
        <v>2016</v>
      </c>
      <c r="B1272" t="s">
        <v>2017</v>
      </c>
      <c r="C1272">
        <v>393</v>
      </c>
      <c r="D1272" t="s">
        <v>38</v>
      </c>
      <c r="E1272">
        <v>365</v>
      </c>
      <c r="F1272">
        <v>389</v>
      </c>
      <c r="G1272">
        <v>346</v>
      </c>
      <c r="H1272" t="s">
        <v>39</v>
      </c>
    </row>
    <row r="1273" spans="1:8" x14ac:dyDescent="0.25">
      <c r="A1273" t="s">
        <v>2016</v>
      </c>
      <c r="B1273" t="s">
        <v>2017</v>
      </c>
      <c r="C1273">
        <v>393</v>
      </c>
      <c r="D1273" t="s">
        <v>10</v>
      </c>
      <c r="E1273">
        <v>48</v>
      </c>
      <c r="F1273">
        <v>223</v>
      </c>
      <c r="G1273">
        <v>1827</v>
      </c>
      <c r="H1273" t="s">
        <v>11</v>
      </c>
    </row>
    <row r="1274" spans="1:8" x14ac:dyDescent="0.25">
      <c r="A1274" t="s">
        <v>2018</v>
      </c>
      <c r="B1274" t="s">
        <v>2019</v>
      </c>
      <c r="C1274">
        <v>347</v>
      </c>
      <c r="D1274" t="s">
        <v>90</v>
      </c>
      <c r="E1274">
        <v>249</v>
      </c>
      <c r="F1274">
        <v>346</v>
      </c>
      <c r="G1274">
        <v>2331</v>
      </c>
      <c r="H1274" t="s">
        <v>91</v>
      </c>
    </row>
    <row r="1275" spans="1:8" x14ac:dyDescent="0.25">
      <c r="A1275" t="s">
        <v>2018</v>
      </c>
      <c r="B1275" t="s">
        <v>2019</v>
      </c>
      <c r="C1275">
        <v>347</v>
      </c>
      <c r="D1275" t="s">
        <v>10</v>
      </c>
      <c r="E1275">
        <v>32</v>
      </c>
      <c r="F1275">
        <v>225</v>
      </c>
      <c r="G1275">
        <v>1827</v>
      </c>
      <c r="H1275" t="s">
        <v>11</v>
      </c>
    </row>
    <row r="1276" spans="1:8" x14ac:dyDescent="0.25">
      <c r="A1276" t="s">
        <v>2020</v>
      </c>
      <c r="B1276" t="s">
        <v>2021</v>
      </c>
      <c r="C1276">
        <v>389</v>
      </c>
      <c r="D1276" t="s">
        <v>90</v>
      </c>
      <c r="E1276">
        <v>289</v>
      </c>
      <c r="F1276">
        <v>386</v>
      </c>
      <c r="G1276">
        <v>2331</v>
      </c>
      <c r="H1276" t="s">
        <v>91</v>
      </c>
    </row>
    <row r="1277" spans="1:8" x14ac:dyDescent="0.25">
      <c r="A1277" t="s">
        <v>2020</v>
      </c>
      <c r="B1277" t="s">
        <v>2021</v>
      </c>
      <c r="C1277">
        <v>389</v>
      </c>
      <c r="D1277" t="s">
        <v>10</v>
      </c>
      <c r="E1277">
        <v>39</v>
      </c>
      <c r="F1277">
        <v>227</v>
      </c>
      <c r="G1277">
        <v>1827</v>
      </c>
      <c r="H1277" t="s">
        <v>11</v>
      </c>
    </row>
    <row r="1278" spans="1:8" x14ac:dyDescent="0.25">
      <c r="A1278" t="s">
        <v>2022</v>
      </c>
      <c r="B1278" t="s">
        <v>2023</v>
      </c>
      <c r="C1278">
        <v>651</v>
      </c>
      <c r="D1278" t="s">
        <v>32</v>
      </c>
      <c r="E1278">
        <v>285</v>
      </c>
      <c r="F1278">
        <v>636</v>
      </c>
      <c r="G1278">
        <v>12245</v>
      </c>
      <c r="H1278" t="s">
        <v>33</v>
      </c>
    </row>
    <row r="1279" spans="1:8" x14ac:dyDescent="0.25">
      <c r="A1279" t="s">
        <v>2022</v>
      </c>
      <c r="B1279" t="s">
        <v>2023</v>
      </c>
      <c r="C1279">
        <v>651</v>
      </c>
      <c r="D1279" t="s">
        <v>10</v>
      </c>
      <c r="E1279">
        <v>32</v>
      </c>
      <c r="F1279">
        <v>170</v>
      </c>
      <c r="G1279">
        <v>1827</v>
      </c>
      <c r="H1279" t="s">
        <v>11</v>
      </c>
    </row>
    <row r="1280" spans="1:8" x14ac:dyDescent="0.25">
      <c r="A1280" t="s">
        <v>2024</v>
      </c>
      <c r="B1280" t="s">
        <v>2025</v>
      </c>
      <c r="C1280">
        <v>371</v>
      </c>
      <c r="D1280" t="s">
        <v>14</v>
      </c>
      <c r="E1280">
        <v>271</v>
      </c>
      <c r="F1280">
        <v>367</v>
      </c>
      <c r="G1280">
        <v>2466</v>
      </c>
      <c r="H1280" t="s">
        <v>15</v>
      </c>
    </row>
    <row r="1281" spans="1:8" x14ac:dyDescent="0.25">
      <c r="A1281" t="s">
        <v>2024</v>
      </c>
      <c r="B1281" t="s">
        <v>2025</v>
      </c>
      <c r="C1281">
        <v>371</v>
      </c>
      <c r="D1281" t="s">
        <v>10</v>
      </c>
      <c r="E1281">
        <v>18</v>
      </c>
      <c r="F1281">
        <v>247</v>
      </c>
      <c r="G1281">
        <v>1827</v>
      </c>
      <c r="H1281" t="s">
        <v>11</v>
      </c>
    </row>
    <row r="1282" spans="1:8" x14ac:dyDescent="0.25">
      <c r="A1282" t="s">
        <v>2026</v>
      </c>
      <c r="B1282" t="s">
        <v>2027</v>
      </c>
      <c r="C1282">
        <v>210</v>
      </c>
      <c r="D1282" t="s">
        <v>10</v>
      </c>
      <c r="E1282">
        <v>12</v>
      </c>
      <c r="F1282">
        <v>178</v>
      </c>
      <c r="G1282">
        <v>1827</v>
      </c>
      <c r="H1282" t="s">
        <v>11</v>
      </c>
    </row>
    <row r="1283" spans="1:8" x14ac:dyDescent="0.25">
      <c r="A1283" t="s">
        <v>2028</v>
      </c>
      <c r="B1283" t="s">
        <v>2029</v>
      </c>
      <c r="C1283">
        <v>460</v>
      </c>
      <c r="D1283" t="s">
        <v>10</v>
      </c>
      <c r="E1283">
        <v>30</v>
      </c>
      <c r="F1283">
        <v>205</v>
      </c>
      <c r="G1283">
        <v>1827</v>
      </c>
      <c r="H1283" t="s">
        <v>11</v>
      </c>
    </row>
    <row r="1284" spans="1:8" x14ac:dyDescent="0.25">
      <c r="A1284" t="s">
        <v>2028</v>
      </c>
      <c r="B1284" t="s">
        <v>2029</v>
      </c>
      <c r="C1284">
        <v>460</v>
      </c>
      <c r="D1284" t="s">
        <v>34</v>
      </c>
      <c r="E1284">
        <v>308</v>
      </c>
      <c r="F1284">
        <v>384</v>
      </c>
      <c r="G1284">
        <v>88510</v>
      </c>
      <c r="H1284" t="s">
        <v>35</v>
      </c>
    </row>
    <row r="1285" spans="1:8" x14ac:dyDescent="0.25">
      <c r="A1285" t="s">
        <v>2030</v>
      </c>
      <c r="B1285" t="s">
        <v>2031</v>
      </c>
      <c r="C1285">
        <v>388</v>
      </c>
      <c r="D1285" t="s">
        <v>10</v>
      </c>
      <c r="E1285">
        <v>23</v>
      </c>
      <c r="F1285">
        <v>211</v>
      </c>
      <c r="G1285">
        <v>1827</v>
      </c>
      <c r="H1285" t="s">
        <v>11</v>
      </c>
    </row>
    <row r="1286" spans="1:8" x14ac:dyDescent="0.25">
      <c r="A1286" t="s">
        <v>2032</v>
      </c>
      <c r="B1286" t="s">
        <v>2033</v>
      </c>
      <c r="C1286">
        <v>250</v>
      </c>
      <c r="D1286" t="s">
        <v>10</v>
      </c>
      <c r="E1286">
        <v>13</v>
      </c>
      <c r="F1286">
        <v>146</v>
      </c>
      <c r="G1286">
        <v>1827</v>
      </c>
      <c r="H1286" t="s">
        <v>11</v>
      </c>
    </row>
    <row r="1287" spans="1:8" x14ac:dyDescent="0.25">
      <c r="A1287" t="s">
        <v>2034</v>
      </c>
      <c r="B1287" t="s">
        <v>2035</v>
      </c>
      <c r="C1287">
        <v>184</v>
      </c>
      <c r="D1287" t="s">
        <v>10</v>
      </c>
      <c r="E1287">
        <v>19</v>
      </c>
      <c r="F1287">
        <v>181</v>
      </c>
      <c r="G1287">
        <v>1827</v>
      </c>
      <c r="H1287" t="s">
        <v>11</v>
      </c>
    </row>
    <row r="1288" spans="1:8" x14ac:dyDescent="0.25">
      <c r="A1288" t="s">
        <v>2036</v>
      </c>
      <c r="B1288" t="s">
        <v>2037</v>
      </c>
      <c r="C1288">
        <v>400</v>
      </c>
      <c r="D1288" t="s">
        <v>14</v>
      </c>
      <c r="E1288">
        <v>299</v>
      </c>
      <c r="F1288">
        <v>395</v>
      </c>
      <c r="G1288">
        <v>2466</v>
      </c>
      <c r="H1288" t="s">
        <v>15</v>
      </c>
    </row>
    <row r="1289" spans="1:8" x14ac:dyDescent="0.25">
      <c r="A1289" t="s">
        <v>2036</v>
      </c>
      <c r="B1289" t="s">
        <v>2037</v>
      </c>
      <c r="C1289">
        <v>400</v>
      </c>
      <c r="D1289" t="s">
        <v>10</v>
      </c>
      <c r="E1289">
        <v>19</v>
      </c>
      <c r="F1289">
        <v>260</v>
      </c>
      <c r="G1289">
        <v>1827</v>
      </c>
      <c r="H1289" t="s">
        <v>11</v>
      </c>
    </row>
    <row r="1290" spans="1:8" x14ac:dyDescent="0.25">
      <c r="A1290" t="s">
        <v>2038</v>
      </c>
      <c r="B1290" t="s">
        <v>2039</v>
      </c>
      <c r="C1290">
        <v>352</v>
      </c>
      <c r="D1290" t="s">
        <v>10</v>
      </c>
      <c r="E1290">
        <v>65</v>
      </c>
      <c r="F1290">
        <v>241</v>
      </c>
      <c r="G1290">
        <v>1827</v>
      </c>
      <c r="H1290" t="s">
        <v>11</v>
      </c>
    </row>
    <row r="1291" spans="1:8" x14ac:dyDescent="0.25">
      <c r="A1291" t="s">
        <v>2040</v>
      </c>
      <c r="B1291" t="s">
        <v>2041</v>
      </c>
      <c r="C1291">
        <v>357</v>
      </c>
      <c r="D1291" t="s">
        <v>90</v>
      </c>
      <c r="E1291">
        <v>260</v>
      </c>
      <c r="F1291">
        <v>356</v>
      </c>
      <c r="G1291">
        <v>2331</v>
      </c>
      <c r="H1291" t="s">
        <v>91</v>
      </c>
    </row>
    <row r="1292" spans="1:8" x14ac:dyDescent="0.25">
      <c r="A1292" t="s">
        <v>2040</v>
      </c>
      <c r="B1292" t="s">
        <v>2041</v>
      </c>
      <c r="C1292">
        <v>357</v>
      </c>
      <c r="D1292" t="s">
        <v>10</v>
      </c>
      <c r="E1292">
        <v>45</v>
      </c>
      <c r="F1292">
        <v>234</v>
      </c>
      <c r="G1292">
        <v>1827</v>
      </c>
      <c r="H1292" t="s">
        <v>11</v>
      </c>
    </row>
    <row r="1293" spans="1:8" x14ac:dyDescent="0.25">
      <c r="A1293" t="s">
        <v>2042</v>
      </c>
      <c r="B1293" t="s">
        <v>2043</v>
      </c>
      <c r="C1293">
        <v>205</v>
      </c>
      <c r="D1293" t="s">
        <v>10</v>
      </c>
      <c r="E1293">
        <v>34</v>
      </c>
      <c r="F1293">
        <v>203</v>
      </c>
      <c r="G1293">
        <v>1827</v>
      </c>
      <c r="H1293" t="s">
        <v>11</v>
      </c>
    </row>
    <row r="1294" spans="1:8" x14ac:dyDescent="0.25">
      <c r="A1294" t="s">
        <v>2044</v>
      </c>
      <c r="B1294" t="s">
        <v>2045</v>
      </c>
      <c r="C1294">
        <v>201</v>
      </c>
      <c r="D1294" t="s">
        <v>10</v>
      </c>
      <c r="E1294">
        <v>19</v>
      </c>
      <c r="F1294">
        <v>198</v>
      </c>
      <c r="G1294">
        <v>1827</v>
      </c>
      <c r="H1294" t="s">
        <v>11</v>
      </c>
    </row>
    <row r="1295" spans="1:8" x14ac:dyDescent="0.25">
      <c r="A1295" t="s">
        <v>2046</v>
      </c>
      <c r="B1295" t="s">
        <v>2047</v>
      </c>
      <c r="C1295">
        <v>389</v>
      </c>
      <c r="D1295" t="s">
        <v>10</v>
      </c>
      <c r="E1295">
        <v>26</v>
      </c>
      <c r="F1295">
        <v>207</v>
      </c>
      <c r="G1295">
        <v>1827</v>
      </c>
      <c r="H1295" t="s">
        <v>11</v>
      </c>
    </row>
    <row r="1296" spans="1:8" x14ac:dyDescent="0.25">
      <c r="A1296" t="s">
        <v>2048</v>
      </c>
      <c r="B1296" t="s">
        <v>2049</v>
      </c>
      <c r="C1296">
        <v>190</v>
      </c>
      <c r="D1296" t="s">
        <v>10</v>
      </c>
      <c r="E1296">
        <v>3</v>
      </c>
      <c r="F1296">
        <v>130</v>
      </c>
      <c r="G1296">
        <v>1827</v>
      </c>
      <c r="H1296" t="s">
        <v>11</v>
      </c>
    </row>
    <row r="1297" spans="1:8" x14ac:dyDescent="0.25">
      <c r="A1297" t="s">
        <v>2050</v>
      </c>
      <c r="B1297" t="s">
        <v>2051</v>
      </c>
      <c r="C1297">
        <v>234</v>
      </c>
      <c r="D1297" t="s">
        <v>10</v>
      </c>
      <c r="E1297">
        <v>3</v>
      </c>
      <c r="F1297">
        <v>167</v>
      </c>
      <c r="G1297">
        <v>1827</v>
      </c>
      <c r="H1297" t="s">
        <v>11</v>
      </c>
    </row>
    <row r="1298" spans="1:8" x14ac:dyDescent="0.25">
      <c r="A1298" t="s">
        <v>2052</v>
      </c>
      <c r="B1298" t="s">
        <v>2053</v>
      </c>
      <c r="C1298">
        <v>271</v>
      </c>
      <c r="D1298" t="s">
        <v>10</v>
      </c>
      <c r="E1298">
        <v>23</v>
      </c>
      <c r="F1298">
        <v>189</v>
      </c>
      <c r="G1298">
        <v>1827</v>
      </c>
      <c r="H1298" t="s">
        <v>11</v>
      </c>
    </row>
    <row r="1299" spans="1:8" x14ac:dyDescent="0.25">
      <c r="A1299" t="s">
        <v>2054</v>
      </c>
      <c r="B1299" t="s">
        <v>2055</v>
      </c>
      <c r="C1299">
        <v>105</v>
      </c>
      <c r="D1299" t="s">
        <v>10</v>
      </c>
      <c r="E1299">
        <v>1</v>
      </c>
      <c r="F1299">
        <v>104</v>
      </c>
      <c r="G1299">
        <v>1827</v>
      </c>
      <c r="H1299" t="s">
        <v>11</v>
      </c>
    </row>
    <row r="1300" spans="1:8" x14ac:dyDescent="0.25">
      <c r="A1300" t="s">
        <v>2056</v>
      </c>
      <c r="B1300" t="s">
        <v>2057</v>
      </c>
      <c r="C1300">
        <v>212</v>
      </c>
      <c r="D1300" t="s">
        <v>10</v>
      </c>
      <c r="E1300">
        <v>2</v>
      </c>
      <c r="F1300">
        <v>158</v>
      </c>
      <c r="G1300">
        <v>1827</v>
      </c>
      <c r="H1300" t="s">
        <v>11</v>
      </c>
    </row>
    <row r="1301" spans="1:8" x14ac:dyDescent="0.25">
      <c r="A1301" t="s">
        <v>2058</v>
      </c>
      <c r="B1301" t="s">
        <v>2059</v>
      </c>
      <c r="C1301">
        <v>445</v>
      </c>
      <c r="D1301" t="s">
        <v>10</v>
      </c>
      <c r="E1301">
        <v>29</v>
      </c>
      <c r="F1301">
        <v>196</v>
      </c>
      <c r="G1301">
        <v>1827</v>
      </c>
      <c r="H1301" t="s">
        <v>11</v>
      </c>
    </row>
    <row r="1302" spans="1:8" x14ac:dyDescent="0.25">
      <c r="A1302" t="s">
        <v>2058</v>
      </c>
      <c r="B1302" t="s">
        <v>2059</v>
      </c>
      <c r="C1302">
        <v>445</v>
      </c>
      <c r="D1302" t="s">
        <v>34</v>
      </c>
      <c r="E1302">
        <v>300</v>
      </c>
      <c r="F1302">
        <v>380</v>
      </c>
      <c r="G1302">
        <v>88510</v>
      </c>
      <c r="H1302" t="s">
        <v>35</v>
      </c>
    </row>
    <row r="1303" spans="1:8" x14ac:dyDescent="0.25">
      <c r="A1303" t="s">
        <v>2060</v>
      </c>
      <c r="B1303" t="s">
        <v>2061</v>
      </c>
      <c r="C1303">
        <v>351</v>
      </c>
      <c r="D1303" t="s">
        <v>90</v>
      </c>
      <c r="E1303">
        <v>264</v>
      </c>
      <c r="F1303">
        <v>350</v>
      </c>
      <c r="G1303">
        <v>2331</v>
      </c>
      <c r="H1303" t="s">
        <v>91</v>
      </c>
    </row>
    <row r="1304" spans="1:8" x14ac:dyDescent="0.25">
      <c r="A1304" t="s">
        <v>2060</v>
      </c>
      <c r="B1304" t="s">
        <v>2061</v>
      </c>
      <c r="C1304">
        <v>351</v>
      </c>
      <c r="D1304" t="s">
        <v>10</v>
      </c>
      <c r="E1304">
        <v>33</v>
      </c>
      <c r="F1304">
        <v>215</v>
      </c>
      <c r="G1304">
        <v>1827</v>
      </c>
      <c r="H1304" t="s">
        <v>11</v>
      </c>
    </row>
    <row r="1305" spans="1:8" x14ac:dyDescent="0.25">
      <c r="A1305" t="s">
        <v>2062</v>
      </c>
      <c r="B1305" t="s">
        <v>2063</v>
      </c>
      <c r="C1305">
        <v>443</v>
      </c>
      <c r="D1305" t="s">
        <v>90</v>
      </c>
      <c r="E1305">
        <v>357</v>
      </c>
      <c r="F1305">
        <v>440</v>
      </c>
      <c r="G1305">
        <v>2331</v>
      </c>
      <c r="H1305" t="s">
        <v>91</v>
      </c>
    </row>
    <row r="1306" spans="1:8" x14ac:dyDescent="0.25">
      <c r="A1306" t="s">
        <v>2062</v>
      </c>
      <c r="B1306" t="s">
        <v>2063</v>
      </c>
      <c r="C1306">
        <v>443</v>
      </c>
      <c r="D1306" t="s">
        <v>10</v>
      </c>
      <c r="E1306">
        <v>28</v>
      </c>
      <c r="F1306">
        <v>217</v>
      </c>
      <c r="G1306">
        <v>1827</v>
      </c>
      <c r="H1306" t="s">
        <v>11</v>
      </c>
    </row>
    <row r="1307" spans="1:8" x14ac:dyDescent="0.25">
      <c r="A1307" t="s">
        <v>2062</v>
      </c>
      <c r="B1307" t="s">
        <v>2063</v>
      </c>
      <c r="C1307">
        <v>443</v>
      </c>
      <c r="D1307" t="s">
        <v>34</v>
      </c>
      <c r="E1307">
        <v>258</v>
      </c>
      <c r="F1307">
        <v>337</v>
      </c>
      <c r="G1307">
        <v>88510</v>
      </c>
      <c r="H1307" t="s">
        <v>35</v>
      </c>
    </row>
    <row r="1308" spans="1:8" x14ac:dyDescent="0.25">
      <c r="A1308" t="s">
        <v>2064</v>
      </c>
      <c r="B1308" t="s">
        <v>2065</v>
      </c>
      <c r="C1308">
        <v>321</v>
      </c>
      <c r="D1308" t="s">
        <v>10</v>
      </c>
      <c r="E1308">
        <v>20</v>
      </c>
      <c r="F1308">
        <v>211</v>
      </c>
      <c r="G1308">
        <v>1827</v>
      </c>
      <c r="H1308" t="s">
        <v>11</v>
      </c>
    </row>
    <row r="1309" spans="1:8" x14ac:dyDescent="0.25">
      <c r="A1309" t="s">
        <v>2066</v>
      </c>
      <c r="B1309" t="s">
        <v>2067</v>
      </c>
      <c r="C1309">
        <v>340</v>
      </c>
      <c r="D1309" t="s">
        <v>10</v>
      </c>
      <c r="E1309">
        <v>30</v>
      </c>
      <c r="F1309">
        <v>222</v>
      </c>
      <c r="G1309">
        <v>1827</v>
      </c>
      <c r="H1309" t="s">
        <v>11</v>
      </c>
    </row>
    <row r="1310" spans="1:8" x14ac:dyDescent="0.25">
      <c r="A1310" t="s">
        <v>2068</v>
      </c>
      <c r="B1310" t="s">
        <v>2069</v>
      </c>
      <c r="C1310">
        <v>245</v>
      </c>
      <c r="D1310" t="s">
        <v>10</v>
      </c>
      <c r="E1310">
        <v>28</v>
      </c>
      <c r="F1310">
        <v>166</v>
      </c>
      <c r="G1310">
        <v>1827</v>
      </c>
      <c r="H1310" t="s">
        <v>11</v>
      </c>
    </row>
    <row r="1311" spans="1:8" x14ac:dyDescent="0.25">
      <c r="A1311" t="s">
        <v>2070</v>
      </c>
      <c r="B1311" t="s">
        <v>2071</v>
      </c>
      <c r="C1311">
        <v>285</v>
      </c>
      <c r="D1311" t="s">
        <v>10</v>
      </c>
      <c r="E1311">
        <v>31</v>
      </c>
      <c r="F1311">
        <v>206</v>
      </c>
      <c r="G1311">
        <v>1827</v>
      </c>
      <c r="H1311" t="s">
        <v>11</v>
      </c>
    </row>
    <row r="1312" spans="1:8" x14ac:dyDescent="0.25">
      <c r="A1312" t="s">
        <v>2072</v>
      </c>
      <c r="B1312" t="s">
        <v>2073</v>
      </c>
      <c r="C1312">
        <v>251</v>
      </c>
      <c r="D1312" t="s">
        <v>10</v>
      </c>
      <c r="E1312">
        <v>28</v>
      </c>
      <c r="F1312">
        <v>166</v>
      </c>
      <c r="G1312">
        <v>1827</v>
      </c>
      <c r="H1312" t="s">
        <v>11</v>
      </c>
    </row>
    <row r="1313" spans="1:8" x14ac:dyDescent="0.25">
      <c r="A1313" t="s">
        <v>2074</v>
      </c>
      <c r="B1313" t="s">
        <v>2075</v>
      </c>
      <c r="C1313">
        <v>359</v>
      </c>
      <c r="D1313" t="s">
        <v>90</v>
      </c>
      <c r="E1313">
        <v>264</v>
      </c>
      <c r="F1313">
        <v>358</v>
      </c>
      <c r="G1313">
        <v>2331</v>
      </c>
      <c r="H1313" t="s">
        <v>91</v>
      </c>
    </row>
    <row r="1314" spans="1:8" x14ac:dyDescent="0.25">
      <c r="A1314" t="s">
        <v>2074</v>
      </c>
      <c r="B1314" t="s">
        <v>2075</v>
      </c>
      <c r="C1314">
        <v>359</v>
      </c>
      <c r="D1314" t="s">
        <v>10</v>
      </c>
      <c r="E1314">
        <v>32</v>
      </c>
      <c r="F1314">
        <v>221</v>
      </c>
      <c r="G1314">
        <v>1827</v>
      </c>
      <c r="H1314" t="s">
        <v>11</v>
      </c>
    </row>
    <row r="1315" spans="1:8" x14ac:dyDescent="0.25">
      <c r="A1315" t="s">
        <v>2076</v>
      </c>
      <c r="B1315" t="s">
        <v>2077</v>
      </c>
      <c r="C1315">
        <v>198</v>
      </c>
      <c r="D1315" t="s">
        <v>10</v>
      </c>
      <c r="E1315">
        <v>31</v>
      </c>
      <c r="F1315">
        <v>196</v>
      </c>
      <c r="G1315">
        <v>1827</v>
      </c>
      <c r="H1315" t="s">
        <v>11</v>
      </c>
    </row>
    <row r="1316" spans="1:8" x14ac:dyDescent="0.25">
      <c r="A1316" t="s">
        <v>2078</v>
      </c>
      <c r="B1316" t="s">
        <v>2079</v>
      </c>
      <c r="C1316">
        <v>480</v>
      </c>
      <c r="D1316" t="s">
        <v>10</v>
      </c>
      <c r="E1316">
        <v>25</v>
      </c>
      <c r="F1316">
        <v>152</v>
      </c>
      <c r="G1316">
        <v>1827</v>
      </c>
      <c r="H1316" t="s">
        <v>11</v>
      </c>
    </row>
    <row r="1317" spans="1:8" x14ac:dyDescent="0.25">
      <c r="A1317" t="s">
        <v>2078</v>
      </c>
      <c r="B1317" t="s">
        <v>2079</v>
      </c>
      <c r="C1317">
        <v>480</v>
      </c>
      <c r="D1317" t="s">
        <v>2080</v>
      </c>
      <c r="E1317">
        <v>242</v>
      </c>
      <c r="F1317">
        <v>286</v>
      </c>
      <c r="G1317">
        <v>29030</v>
      </c>
      <c r="H1317" t="s">
        <v>2081</v>
      </c>
    </row>
    <row r="1318" spans="1:8" x14ac:dyDescent="0.25">
      <c r="A1318" t="s">
        <v>2082</v>
      </c>
      <c r="B1318" t="s">
        <v>2083</v>
      </c>
      <c r="C1318">
        <v>191</v>
      </c>
      <c r="D1318" t="s">
        <v>10</v>
      </c>
      <c r="E1318">
        <v>25</v>
      </c>
      <c r="F1318">
        <v>140</v>
      </c>
      <c r="G1318">
        <v>1827</v>
      </c>
      <c r="H1318" t="s">
        <v>11</v>
      </c>
    </row>
    <row r="1319" spans="1:8" x14ac:dyDescent="0.25">
      <c r="A1319" t="s">
        <v>2084</v>
      </c>
      <c r="B1319" t="s">
        <v>2085</v>
      </c>
      <c r="C1319">
        <v>896</v>
      </c>
      <c r="D1319" t="s">
        <v>2086</v>
      </c>
      <c r="E1319">
        <v>225</v>
      </c>
      <c r="F1319">
        <v>330</v>
      </c>
      <c r="G1319">
        <v>51668</v>
      </c>
      <c r="H1319" t="s">
        <v>2087</v>
      </c>
    </row>
    <row r="1320" spans="1:8" x14ac:dyDescent="0.25">
      <c r="A1320" t="s">
        <v>2084</v>
      </c>
      <c r="B1320" t="s">
        <v>2085</v>
      </c>
      <c r="C1320">
        <v>896</v>
      </c>
      <c r="D1320" t="s">
        <v>2086</v>
      </c>
      <c r="E1320">
        <v>356</v>
      </c>
      <c r="F1320">
        <v>465</v>
      </c>
      <c r="G1320">
        <v>51668</v>
      </c>
      <c r="H1320" t="s">
        <v>2087</v>
      </c>
    </row>
    <row r="1321" spans="1:8" x14ac:dyDescent="0.25">
      <c r="A1321" t="s">
        <v>2084</v>
      </c>
      <c r="B1321" t="s">
        <v>2085</v>
      </c>
      <c r="C1321">
        <v>896</v>
      </c>
      <c r="D1321" t="s">
        <v>2088</v>
      </c>
      <c r="E1321">
        <v>519</v>
      </c>
      <c r="F1321">
        <v>734</v>
      </c>
      <c r="G1321">
        <v>2670</v>
      </c>
      <c r="H1321" t="s">
        <v>2089</v>
      </c>
    </row>
    <row r="1322" spans="1:8" x14ac:dyDescent="0.25">
      <c r="A1322" t="s">
        <v>2084</v>
      </c>
      <c r="B1322" t="s">
        <v>2085</v>
      </c>
      <c r="C1322">
        <v>896</v>
      </c>
      <c r="D1322" t="s">
        <v>10</v>
      </c>
      <c r="E1322">
        <v>20</v>
      </c>
      <c r="F1322">
        <v>162</v>
      </c>
      <c r="G1322">
        <v>1827</v>
      </c>
      <c r="H1322" t="s">
        <v>11</v>
      </c>
    </row>
    <row r="1323" spans="1:8" x14ac:dyDescent="0.25">
      <c r="A1323" t="s">
        <v>2090</v>
      </c>
      <c r="B1323" t="s">
        <v>2091</v>
      </c>
      <c r="C1323">
        <v>324</v>
      </c>
      <c r="D1323" t="s">
        <v>10</v>
      </c>
      <c r="E1323">
        <v>20</v>
      </c>
      <c r="F1323">
        <v>238</v>
      </c>
      <c r="G1323">
        <v>1827</v>
      </c>
      <c r="H1323" t="s">
        <v>11</v>
      </c>
    </row>
    <row r="1324" spans="1:8" x14ac:dyDescent="0.25">
      <c r="A1324" t="s">
        <v>2092</v>
      </c>
      <c r="B1324" t="s">
        <v>2093</v>
      </c>
      <c r="C1324">
        <v>164</v>
      </c>
      <c r="D1324" t="s">
        <v>10</v>
      </c>
      <c r="E1324">
        <v>21</v>
      </c>
      <c r="F1324">
        <v>161</v>
      </c>
      <c r="G1324">
        <v>1827</v>
      </c>
      <c r="H1324" t="s">
        <v>11</v>
      </c>
    </row>
    <row r="1325" spans="1:8" x14ac:dyDescent="0.25">
      <c r="A1325" t="s">
        <v>2094</v>
      </c>
      <c r="B1325" t="s">
        <v>2095</v>
      </c>
      <c r="C1325">
        <v>206</v>
      </c>
      <c r="D1325" t="s">
        <v>10</v>
      </c>
      <c r="E1325">
        <v>22</v>
      </c>
      <c r="F1325">
        <v>202</v>
      </c>
      <c r="G1325">
        <v>1827</v>
      </c>
      <c r="H1325" t="s">
        <v>11</v>
      </c>
    </row>
    <row r="1326" spans="1:8" x14ac:dyDescent="0.25">
      <c r="A1326" t="s">
        <v>2096</v>
      </c>
      <c r="B1326" t="s">
        <v>2097</v>
      </c>
      <c r="C1326">
        <v>453</v>
      </c>
      <c r="D1326" t="s">
        <v>10</v>
      </c>
      <c r="E1326">
        <v>41</v>
      </c>
      <c r="F1326">
        <v>202</v>
      </c>
      <c r="G1326">
        <v>1827</v>
      </c>
      <c r="H1326" t="s">
        <v>11</v>
      </c>
    </row>
    <row r="1327" spans="1:8" x14ac:dyDescent="0.25">
      <c r="A1327" t="s">
        <v>2096</v>
      </c>
      <c r="B1327" t="s">
        <v>2097</v>
      </c>
      <c r="C1327">
        <v>453</v>
      </c>
      <c r="D1327" t="s">
        <v>34</v>
      </c>
      <c r="E1327">
        <v>217</v>
      </c>
      <c r="F1327">
        <v>295</v>
      </c>
      <c r="G1327">
        <v>88510</v>
      </c>
      <c r="H1327" t="s">
        <v>35</v>
      </c>
    </row>
    <row r="1328" spans="1:8" x14ac:dyDescent="0.25">
      <c r="A1328" t="s">
        <v>2096</v>
      </c>
      <c r="B1328" t="s">
        <v>2097</v>
      </c>
      <c r="C1328">
        <v>453</v>
      </c>
      <c r="D1328" t="s">
        <v>34</v>
      </c>
      <c r="E1328">
        <v>313</v>
      </c>
      <c r="F1328">
        <v>391</v>
      </c>
      <c r="G1328">
        <v>88510</v>
      </c>
      <c r="H1328" t="s">
        <v>35</v>
      </c>
    </row>
    <row r="1329" spans="1:8" x14ac:dyDescent="0.25">
      <c r="A1329" t="s">
        <v>2098</v>
      </c>
      <c r="B1329" t="s">
        <v>2099</v>
      </c>
      <c r="C1329">
        <v>345</v>
      </c>
      <c r="D1329" t="s">
        <v>38</v>
      </c>
      <c r="E1329">
        <v>319</v>
      </c>
      <c r="F1329">
        <v>341</v>
      </c>
      <c r="G1329">
        <v>346</v>
      </c>
      <c r="H1329" t="s">
        <v>39</v>
      </c>
    </row>
    <row r="1330" spans="1:8" x14ac:dyDescent="0.25">
      <c r="A1330" t="s">
        <v>2098</v>
      </c>
      <c r="B1330" t="s">
        <v>2099</v>
      </c>
      <c r="C1330">
        <v>345</v>
      </c>
      <c r="D1330" t="s">
        <v>10</v>
      </c>
      <c r="E1330">
        <v>38</v>
      </c>
      <c r="F1330">
        <v>201</v>
      </c>
      <c r="G1330">
        <v>1827</v>
      </c>
      <c r="H1330" t="s">
        <v>11</v>
      </c>
    </row>
    <row r="1331" spans="1:8" x14ac:dyDescent="0.25">
      <c r="A1331" t="s">
        <v>2100</v>
      </c>
      <c r="B1331" t="s">
        <v>2101</v>
      </c>
      <c r="C1331">
        <v>235</v>
      </c>
      <c r="D1331" t="s">
        <v>10</v>
      </c>
      <c r="E1331">
        <v>25</v>
      </c>
      <c r="F1331">
        <v>233</v>
      </c>
      <c r="G1331">
        <v>1827</v>
      </c>
      <c r="H1331" t="s">
        <v>11</v>
      </c>
    </row>
    <row r="1332" spans="1:8" x14ac:dyDescent="0.25">
      <c r="A1332" t="s">
        <v>2102</v>
      </c>
      <c r="B1332" t="s">
        <v>2103</v>
      </c>
      <c r="C1332">
        <v>201</v>
      </c>
      <c r="D1332" t="s">
        <v>10</v>
      </c>
      <c r="E1332">
        <v>34</v>
      </c>
      <c r="F1332">
        <v>198</v>
      </c>
      <c r="G1332">
        <v>1827</v>
      </c>
      <c r="H1332" t="s">
        <v>11</v>
      </c>
    </row>
    <row r="1333" spans="1:8" x14ac:dyDescent="0.25">
      <c r="A1333" t="s">
        <v>2104</v>
      </c>
      <c r="B1333" t="s">
        <v>2105</v>
      </c>
      <c r="C1333">
        <v>201</v>
      </c>
      <c r="D1333" t="s">
        <v>10</v>
      </c>
      <c r="E1333">
        <v>34</v>
      </c>
      <c r="F1333">
        <v>199</v>
      </c>
      <c r="G1333">
        <v>1827</v>
      </c>
      <c r="H1333" t="s">
        <v>11</v>
      </c>
    </row>
    <row r="1334" spans="1:8" x14ac:dyDescent="0.25">
      <c r="A1334" t="s">
        <v>2106</v>
      </c>
      <c r="B1334" t="s">
        <v>2107</v>
      </c>
      <c r="C1334">
        <v>306</v>
      </c>
      <c r="D1334" t="s">
        <v>10</v>
      </c>
      <c r="E1334">
        <v>38</v>
      </c>
      <c r="F1334">
        <v>226</v>
      </c>
      <c r="G1334">
        <v>1827</v>
      </c>
      <c r="H1334" t="s">
        <v>11</v>
      </c>
    </row>
    <row r="1335" spans="1:8" x14ac:dyDescent="0.25">
      <c r="A1335" t="s">
        <v>2108</v>
      </c>
      <c r="B1335" t="s">
        <v>2109</v>
      </c>
      <c r="C1335">
        <v>197</v>
      </c>
      <c r="D1335" t="s">
        <v>10</v>
      </c>
      <c r="E1335">
        <v>30</v>
      </c>
      <c r="F1335">
        <v>194</v>
      </c>
      <c r="G1335">
        <v>1827</v>
      </c>
      <c r="H1335" t="s">
        <v>11</v>
      </c>
    </row>
    <row r="1336" spans="1:8" x14ac:dyDescent="0.25">
      <c r="A1336" t="s">
        <v>2110</v>
      </c>
      <c r="B1336" t="s">
        <v>2111</v>
      </c>
      <c r="C1336">
        <v>197</v>
      </c>
      <c r="D1336" t="s">
        <v>10</v>
      </c>
      <c r="E1336">
        <v>30</v>
      </c>
      <c r="F1336">
        <v>194</v>
      </c>
      <c r="G1336">
        <v>1827</v>
      </c>
      <c r="H1336" t="s">
        <v>11</v>
      </c>
    </row>
    <row r="1337" spans="1:8" x14ac:dyDescent="0.25">
      <c r="A1337" t="s">
        <v>2112</v>
      </c>
      <c r="B1337" t="s">
        <v>2113</v>
      </c>
      <c r="C1337">
        <v>199</v>
      </c>
      <c r="D1337" t="s">
        <v>10</v>
      </c>
      <c r="E1337">
        <v>30</v>
      </c>
      <c r="F1337">
        <v>196</v>
      </c>
      <c r="G1337">
        <v>1827</v>
      </c>
      <c r="H1337" t="s">
        <v>11</v>
      </c>
    </row>
    <row r="1338" spans="1:8" x14ac:dyDescent="0.25">
      <c r="A1338" t="s">
        <v>2114</v>
      </c>
      <c r="B1338" t="s">
        <v>2115</v>
      </c>
      <c r="C1338">
        <v>472</v>
      </c>
      <c r="D1338" t="s">
        <v>10</v>
      </c>
      <c r="E1338">
        <v>22</v>
      </c>
      <c r="F1338">
        <v>190</v>
      </c>
      <c r="G1338">
        <v>1827</v>
      </c>
      <c r="H1338" t="s">
        <v>11</v>
      </c>
    </row>
    <row r="1339" spans="1:8" x14ac:dyDescent="0.25">
      <c r="A1339" t="s">
        <v>2116</v>
      </c>
      <c r="B1339" t="s">
        <v>2117</v>
      </c>
      <c r="C1339">
        <v>218</v>
      </c>
      <c r="D1339" t="s">
        <v>10</v>
      </c>
      <c r="E1339">
        <v>49</v>
      </c>
      <c r="F1339">
        <v>214</v>
      </c>
      <c r="G1339">
        <v>1827</v>
      </c>
      <c r="H1339" t="s">
        <v>11</v>
      </c>
    </row>
    <row r="1340" spans="1:8" x14ac:dyDescent="0.25">
      <c r="A1340" t="s">
        <v>2118</v>
      </c>
      <c r="B1340" t="s">
        <v>2119</v>
      </c>
      <c r="C1340">
        <v>478</v>
      </c>
      <c r="D1340" t="s">
        <v>10</v>
      </c>
      <c r="E1340">
        <v>22</v>
      </c>
      <c r="F1340">
        <v>191</v>
      </c>
      <c r="G1340">
        <v>1827</v>
      </c>
      <c r="H1340" t="s">
        <v>11</v>
      </c>
    </row>
    <row r="1341" spans="1:8" x14ac:dyDescent="0.25">
      <c r="A1341" t="s">
        <v>2120</v>
      </c>
      <c r="B1341" t="s">
        <v>2121</v>
      </c>
      <c r="C1341">
        <v>527</v>
      </c>
      <c r="D1341" t="s">
        <v>10</v>
      </c>
      <c r="E1341">
        <v>36</v>
      </c>
      <c r="F1341">
        <v>215</v>
      </c>
      <c r="G1341">
        <v>1827</v>
      </c>
      <c r="H1341" t="s">
        <v>11</v>
      </c>
    </row>
    <row r="1342" spans="1:8" x14ac:dyDescent="0.25">
      <c r="A1342" t="s">
        <v>2122</v>
      </c>
      <c r="B1342" t="s">
        <v>2123</v>
      </c>
      <c r="C1342">
        <v>494</v>
      </c>
      <c r="D1342" t="s">
        <v>10</v>
      </c>
      <c r="E1342">
        <v>24</v>
      </c>
      <c r="F1342">
        <v>207</v>
      </c>
      <c r="G1342">
        <v>1827</v>
      </c>
      <c r="H1342" t="s">
        <v>11</v>
      </c>
    </row>
    <row r="1343" spans="1:8" x14ac:dyDescent="0.25">
      <c r="A1343" t="s">
        <v>2124</v>
      </c>
      <c r="B1343" t="s">
        <v>2125</v>
      </c>
      <c r="C1343">
        <v>322</v>
      </c>
      <c r="D1343" t="s">
        <v>10</v>
      </c>
      <c r="E1343">
        <v>26</v>
      </c>
      <c r="F1343">
        <v>222</v>
      </c>
      <c r="G1343">
        <v>1827</v>
      </c>
      <c r="H1343" t="s">
        <v>11</v>
      </c>
    </row>
    <row r="1344" spans="1:8" x14ac:dyDescent="0.25">
      <c r="A1344" t="s">
        <v>2126</v>
      </c>
      <c r="B1344" t="s">
        <v>2127</v>
      </c>
      <c r="C1344">
        <v>407</v>
      </c>
      <c r="D1344" t="s">
        <v>10</v>
      </c>
      <c r="E1344">
        <v>32</v>
      </c>
      <c r="F1344">
        <v>184</v>
      </c>
      <c r="G1344">
        <v>1827</v>
      </c>
      <c r="H1344" t="s">
        <v>11</v>
      </c>
    </row>
    <row r="1345" spans="1:8" x14ac:dyDescent="0.25">
      <c r="A1345" t="s">
        <v>2128</v>
      </c>
      <c r="B1345" t="s">
        <v>2129</v>
      </c>
      <c r="C1345">
        <v>362</v>
      </c>
      <c r="D1345" t="s">
        <v>90</v>
      </c>
      <c r="E1345">
        <v>275</v>
      </c>
      <c r="F1345">
        <v>362</v>
      </c>
      <c r="G1345">
        <v>2331</v>
      </c>
      <c r="H1345" t="s">
        <v>91</v>
      </c>
    </row>
    <row r="1346" spans="1:8" x14ac:dyDescent="0.25">
      <c r="A1346" t="s">
        <v>2128</v>
      </c>
      <c r="B1346" t="s">
        <v>2129</v>
      </c>
      <c r="C1346">
        <v>362</v>
      </c>
      <c r="D1346" t="s">
        <v>10</v>
      </c>
      <c r="E1346">
        <v>36</v>
      </c>
      <c r="F1346">
        <v>219</v>
      </c>
      <c r="G1346">
        <v>1827</v>
      </c>
      <c r="H1346" t="s">
        <v>11</v>
      </c>
    </row>
    <row r="1347" spans="1:8" x14ac:dyDescent="0.25">
      <c r="A1347" t="s">
        <v>2130</v>
      </c>
      <c r="B1347" t="s">
        <v>2131</v>
      </c>
      <c r="C1347">
        <v>400</v>
      </c>
      <c r="D1347" t="s">
        <v>90</v>
      </c>
      <c r="E1347">
        <v>299</v>
      </c>
      <c r="F1347">
        <v>397</v>
      </c>
      <c r="G1347">
        <v>2331</v>
      </c>
      <c r="H1347" t="s">
        <v>91</v>
      </c>
    </row>
    <row r="1348" spans="1:8" x14ac:dyDescent="0.25">
      <c r="A1348" t="s">
        <v>2130</v>
      </c>
      <c r="B1348" t="s">
        <v>2131</v>
      </c>
      <c r="C1348">
        <v>400</v>
      </c>
      <c r="D1348" t="s">
        <v>10</v>
      </c>
      <c r="E1348">
        <v>34</v>
      </c>
      <c r="F1348">
        <v>226</v>
      </c>
      <c r="G1348">
        <v>1827</v>
      </c>
      <c r="H1348" t="s">
        <v>11</v>
      </c>
    </row>
    <row r="1349" spans="1:8" x14ac:dyDescent="0.25">
      <c r="A1349" t="s">
        <v>2132</v>
      </c>
      <c r="B1349" t="s">
        <v>2133</v>
      </c>
      <c r="C1349">
        <v>368</v>
      </c>
      <c r="D1349" t="s">
        <v>90</v>
      </c>
      <c r="E1349">
        <v>281</v>
      </c>
      <c r="F1349">
        <v>367</v>
      </c>
      <c r="G1349">
        <v>2331</v>
      </c>
      <c r="H1349" t="s">
        <v>91</v>
      </c>
    </row>
    <row r="1350" spans="1:8" x14ac:dyDescent="0.25">
      <c r="A1350" t="s">
        <v>2132</v>
      </c>
      <c r="B1350" t="s">
        <v>2133</v>
      </c>
      <c r="C1350">
        <v>368</v>
      </c>
      <c r="D1350" t="s">
        <v>10</v>
      </c>
      <c r="E1350">
        <v>37</v>
      </c>
      <c r="F1350">
        <v>217</v>
      </c>
      <c r="G1350">
        <v>1827</v>
      </c>
      <c r="H1350" t="s">
        <v>11</v>
      </c>
    </row>
    <row r="1351" spans="1:8" x14ac:dyDescent="0.25">
      <c r="A1351" t="s">
        <v>2134</v>
      </c>
      <c r="B1351" t="s">
        <v>2135</v>
      </c>
      <c r="C1351">
        <v>313</v>
      </c>
      <c r="D1351" t="s">
        <v>90</v>
      </c>
      <c r="E1351">
        <v>226</v>
      </c>
      <c r="F1351">
        <v>312</v>
      </c>
      <c r="G1351">
        <v>2331</v>
      </c>
      <c r="H1351" t="s">
        <v>91</v>
      </c>
    </row>
    <row r="1352" spans="1:8" x14ac:dyDescent="0.25">
      <c r="A1352" t="s">
        <v>2134</v>
      </c>
      <c r="B1352" t="s">
        <v>2135</v>
      </c>
      <c r="C1352">
        <v>313</v>
      </c>
      <c r="D1352" t="s">
        <v>10</v>
      </c>
      <c r="E1352">
        <v>43</v>
      </c>
      <c r="F1352">
        <v>179</v>
      </c>
      <c r="G1352">
        <v>1827</v>
      </c>
      <c r="H1352" t="s">
        <v>11</v>
      </c>
    </row>
    <row r="1353" spans="1:8" x14ac:dyDescent="0.25">
      <c r="A1353" t="s">
        <v>2136</v>
      </c>
      <c r="B1353" t="s">
        <v>2137</v>
      </c>
      <c r="C1353">
        <v>319</v>
      </c>
      <c r="D1353" t="s">
        <v>10</v>
      </c>
      <c r="E1353">
        <v>37</v>
      </c>
      <c r="F1353">
        <v>214</v>
      </c>
      <c r="G1353">
        <v>1827</v>
      </c>
      <c r="H1353" t="s">
        <v>11</v>
      </c>
    </row>
    <row r="1354" spans="1:8" x14ac:dyDescent="0.25">
      <c r="A1354" t="s">
        <v>2138</v>
      </c>
      <c r="B1354" t="s">
        <v>2139</v>
      </c>
      <c r="C1354">
        <v>171</v>
      </c>
      <c r="D1354" t="s">
        <v>10</v>
      </c>
      <c r="E1354">
        <v>31</v>
      </c>
      <c r="F1354">
        <v>168</v>
      </c>
      <c r="G1354">
        <v>1827</v>
      </c>
      <c r="H1354" t="s">
        <v>11</v>
      </c>
    </row>
    <row r="1355" spans="1:8" x14ac:dyDescent="0.25">
      <c r="A1355" t="s">
        <v>2140</v>
      </c>
      <c r="B1355" t="s">
        <v>2141</v>
      </c>
      <c r="C1355">
        <v>224</v>
      </c>
      <c r="D1355" t="s">
        <v>10</v>
      </c>
      <c r="E1355">
        <v>42</v>
      </c>
      <c r="F1355">
        <v>221</v>
      </c>
      <c r="G1355">
        <v>1827</v>
      </c>
      <c r="H1355" t="s">
        <v>11</v>
      </c>
    </row>
    <row r="1356" spans="1:8" x14ac:dyDescent="0.25">
      <c r="A1356" t="s">
        <v>2142</v>
      </c>
      <c r="B1356" t="s">
        <v>2143</v>
      </c>
      <c r="C1356">
        <v>360</v>
      </c>
      <c r="D1356" t="s">
        <v>90</v>
      </c>
      <c r="E1356">
        <v>261</v>
      </c>
      <c r="F1356">
        <v>356</v>
      </c>
      <c r="G1356">
        <v>2331</v>
      </c>
      <c r="H1356" t="s">
        <v>91</v>
      </c>
    </row>
    <row r="1357" spans="1:8" x14ac:dyDescent="0.25">
      <c r="A1357" t="s">
        <v>2142</v>
      </c>
      <c r="B1357" t="s">
        <v>2143</v>
      </c>
      <c r="C1357">
        <v>360</v>
      </c>
      <c r="D1357" t="s">
        <v>10</v>
      </c>
      <c r="E1357">
        <v>34</v>
      </c>
      <c r="F1357">
        <v>224</v>
      </c>
      <c r="G1357">
        <v>1827</v>
      </c>
      <c r="H1357" t="s">
        <v>11</v>
      </c>
    </row>
    <row r="1358" spans="1:8" x14ac:dyDescent="0.25">
      <c r="A1358" t="s">
        <v>2144</v>
      </c>
      <c r="B1358" t="s">
        <v>2145</v>
      </c>
      <c r="C1358">
        <v>201</v>
      </c>
      <c r="D1358" t="s">
        <v>10</v>
      </c>
      <c r="E1358">
        <v>30</v>
      </c>
      <c r="F1358">
        <v>199</v>
      </c>
      <c r="G1358">
        <v>1827</v>
      </c>
      <c r="H1358" t="s">
        <v>11</v>
      </c>
    </row>
    <row r="1359" spans="1:8" x14ac:dyDescent="0.25">
      <c r="A1359" t="s">
        <v>2146</v>
      </c>
      <c r="B1359" t="s">
        <v>2147</v>
      </c>
      <c r="C1359">
        <v>224</v>
      </c>
      <c r="D1359" t="s">
        <v>10</v>
      </c>
      <c r="E1359">
        <v>39</v>
      </c>
      <c r="F1359">
        <v>221</v>
      </c>
      <c r="G1359">
        <v>1827</v>
      </c>
      <c r="H1359" t="s">
        <v>11</v>
      </c>
    </row>
    <row r="1360" spans="1:8" x14ac:dyDescent="0.25">
      <c r="A1360" t="s">
        <v>2148</v>
      </c>
      <c r="B1360" t="s">
        <v>2149</v>
      </c>
      <c r="C1360">
        <v>226</v>
      </c>
      <c r="D1360" t="s">
        <v>10</v>
      </c>
      <c r="E1360">
        <v>18</v>
      </c>
      <c r="F1360">
        <v>155</v>
      </c>
      <c r="G1360">
        <v>1827</v>
      </c>
      <c r="H1360" t="s">
        <v>11</v>
      </c>
    </row>
    <row r="1361" spans="1:8" x14ac:dyDescent="0.25">
      <c r="A1361" t="s">
        <v>2150</v>
      </c>
      <c r="B1361" t="s">
        <v>2151</v>
      </c>
      <c r="C1361">
        <v>201</v>
      </c>
      <c r="D1361" t="s">
        <v>10</v>
      </c>
      <c r="E1361">
        <v>30</v>
      </c>
      <c r="F1361">
        <v>199</v>
      </c>
      <c r="G1361">
        <v>1827</v>
      </c>
      <c r="H1361" t="s">
        <v>11</v>
      </c>
    </row>
    <row r="1362" spans="1:8" x14ac:dyDescent="0.25">
      <c r="A1362" t="s">
        <v>2152</v>
      </c>
      <c r="B1362" t="s">
        <v>2153</v>
      </c>
      <c r="C1362">
        <v>243</v>
      </c>
      <c r="D1362" t="s">
        <v>10</v>
      </c>
      <c r="E1362">
        <v>25</v>
      </c>
      <c r="F1362">
        <v>162</v>
      </c>
      <c r="G1362">
        <v>1827</v>
      </c>
      <c r="H1362" t="s">
        <v>11</v>
      </c>
    </row>
    <row r="1363" spans="1:8" x14ac:dyDescent="0.25">
      <c r="A1363" t="s">
        <v>2154</v>
      </c>
      <c r="B1363" t="s">
        <v>2155</v>
      </c>
      <c r="C1363">
        <v>227</v>
      </c>
      <c r="D1363" t="s">
        <v>10</v>
      </c>
      <c r="E1363">
        <v>50</v>
      </c>
      <c r="F1363">
        <v>227</v>
      </c>
      <c r="G1363">
        <v>1827</v>
      </c>
      <c r="H1363" t="s">
        <v>11</v>
      </c>
    </row>
    <row r="1364" spans="1:8" x14ac:dyDescent="0.25">
      <c r="A1364" t="s">
        <v>2156</v>
      </c>
      <c r="B1364" t="s">
        <v>2157</v>
      </c>
      <c r="C1364">
        <v>346</v>
      </c>
      <c r="D1364" t="s">
        <v>90</v>
      </c>
      <c r="E1364">
        <v>280</v>
      </c>
      <c r="F1364">
        <v>346</v>
      </c>
      <c r="G1364">
        <v>2331</v>
      </c>
      <c r="H1364" t="s">
        <v>91</v>
      </c>
    </row>
    <row r="1365" spans="1:8" x14ac:dyDescent="0.25">
      <c r="A1365" t="s">
        <v>2156</v>
      </c>
      <c r="B1365" t="s">
        <v>2157</v>
      </c>
      <c r="C1365">
        <v>346</v>
      </c>
      <c r="D1365" t="s">
        <v>10</v>
      </c>
      <c r="E1365">
        <v>34</v>
      </c>
      <c r="F1365">
        <v>224</v>
      </c>
      <c r="G1365">
        <v>1827</v>
      </c>
      <c r="H1365" t="s">
        <v>11</v>
      </c>
    </row>
    <row r="1366" spans="1:8" x14ac:dyDescent="0.25">
      <c r="A1366" t="s">
        <v>2158</v>
      </c>
      <c r="B1366" t="s">
        <v>2159</v>
      </c>
      <c r="C1366">
        <v>171</v>
      </c>
      <c r="D1366" t="s">
        <v>10</v>
      </c>
      <c r="E1366">
        <v>31</v>
      </c>
      <c r="F1366">
        <v>168</v>
      </c>
      <c r="G1366">
        <v>1827</v>
      </c>
      <c r="H1366" t="s">
        <v>11</v>
      </c>
    </row>
    <row r="1367" spans="1:8" x14ac:dyDescent="0.25">
      <c r="A1367" t="s">
        <v>2160</v>
      </c>
      <c r="B1367" t="s">
        <v>2161</v>
      </c>
      <c r="C1367">
        <v>274</v>
      </c>
      <c r="D1367" t="s">
        <v>10</v>
      </c>
      <c r="E1367">
        <v>85</v>
      </c>
      <c r="F1367">
        <v>270</v>
      </c>
      <c r="G1367">
        <v>1827</v>
      </c>
      <c r="H1367" t="s">
        <v>11</v>
      </c>
    </row>
    <row r="1368" spans="1:8" x14ac:dyDescent="0.25">
      <c r="A1368" t="s">
        <v>2162</v>
      </c>
      <c r="B1368" t="s">
        <v>2163</v>
      </c>
      <c r="C1368">
        <v>209</v>
      </c>
      <c r="D1368" t="s">
        <v>10</v>
      </c>
      <c r="E1368">
        <v>20</v>
      </c>
      <c r="F1368">
        <v>206</v>
      </c>
      <c r="G1368">
        <v>1827</v>
      </c>
      <c r="H1368" t="s">
        <v>11</v>
      </c>
    </row>
    <row r="1369" spans="1:8" x14ac:dyDescent="0.25">
      <c r="A1369" t="s">
        <v>2164</v>
      </c>
      <c r="B1369" t="s">
        <v>2165</v>
      </c>
      <c r="C1369">
        <v>216</v>
      </c>
      <c r="D1369" t="s">
        <v>10</v>
      </c>
      <c r="E1369">
        <v>25</v>
      </c>
      <c r="F1369">
        <v>213</v>
      </c>
      <c r="G1369">
        <v>1827</v>
      </c>
      <c r="H1369" t="s">
        <v>11</v>
      </c>
    </row>
    <row r="1370" spans="1:8" x14ac:dyDescent="0.25">
      <c r="A1370" t="s">
        <v>2166</v>
      </c>
      <c r="B1370" t="s">
        <v>2167</v>
      </c>
      <c r="C1370">
        <v>209</v>
      </c>
      <c r="D1370" t="s">
        <v>10</v>
      </c>
      <c r="E1370">
        <v>20</v>
      </c>
      <c r="F1370">
        <v>206</v>
      </c>
      <c r="G1370">
        <v>1827</v>
      </c>
      <c r="H1370" t="s">
        <v>11</v>
      </c>
    </row>
    <row r="1371" spans="1:8" x14ac:dyDescent="0.25">
      <c r="A1371" t="s">
        <v>2168</v>
      </c>
      <c r="B1371" t="s">
        <v>2169</v>
      </c>
      <c r="C1371">
        <v>210</v>
      </c>
      <c r="D1371" t="s">
        <v>10</v>
      </c>
      <c r="E1371">
        <v>21</v>
      </c>
      <c r="F1371">
        <v>207</v>
      </c>
      <c r="G1371">
        <v>1827</v>
      </c>
      <c r="H1371" t="s">
        <v>11</v>
      </c>
    </row>
    <row r="1372" spans="1:8" x14ac:dyDescent="0.25">
      <c r="A1372" t="s">
        <v>2170</v>
      </c>
      <c r="B1372" t="s">
        <v>2171</v>
      </c>
      <c r="C1372">
        <v>191</v>
      </c>
      <c r="D1372" t="s">
        <v>10</v>
      </c>
      <c r="E1372">
        <v>21</v>
      </c>
      <c r="F1372">
        <v>180</v>
      </c>
      <c r="G1372">
        <v>1827</v>
      </c>
      <c r="H1372" t="s">
        <v>11</v>
      </c>
    </row>
    <row r="1373" spans="1:8" x14ac:dyDescent="0.25">
      <c r="A1373" t="s">
        <v>2172</v>
      </c>
      <c r="B1373" t="s">
        <v>2173</v>
      </c>
      <c r="C1373">
        <v>213</v>
      </c>
      <c r="D1373" t="s">
        <v>10</v>
      </c>
      <c r="E1373">
        <v>20</v>
      </c>
      <c r="F1373">
        <v>210</v>
      </c>
      <c r="G1373">
        <v>1827</v>
      </c>
      <c r="H1373" t="s">
        <v>11</v>
      </c>
    </row>
    <row r="1374" spans="1:8" x14ac:dyDescent="0.25">
      <c r="A1374" t="s">
        <v>2174</v>
      </c>
      <c r="B1374" t="s">
        <v>2175</v>
      </c>
      <c r="C1374">
        <v>1182</v>
      </c>
      <c r="D1374" t="s">
        <v>46</v>
      </c>
      <c r="E1374">
        <v>502</v>
      </c>
      <c r="F1374">
        <v>608</v>
      </c>
      <c r="G1374">
        <v>2235</v>
      </c>
      <c r="H1374" t="s">
        <v>47</v>
      </c>
    </row>
    <row r="1375" spans="1:8" x14ac:dyDescent="0.25">
      <c r="A1375" t="s">
        <v>2174</v>
      </c>
      <c r="B1375" t="s">
        <v>2175</v>
      </c>
      <c r="C1375">
        <v>1182</v>
      </c>
      <c r="D1375" t="s">
        <v>46</v>
      </c>
      <c r="E1375">
        <v>702</v>
      </c>
      <c r="F1375">
        <v>821</v>
      </c>
      <c r="G1375">
        <v>2235</v>
      </c>
      <c r="H1375" t="s">
        <v>47</v>
      </c>
    </row>
    <row r="1376" spans="1:8" x14ac:dyDescent="0.25">
      <c r="A1376" t="s">
        <v>2174</v>
      </c>
      <c r="B1376" t="s">
        <v>2175</v>
      </c>
      <c r="C1376">
        <v>1182</v>
      </c>
      <c r="D1376" t="s">
        <v>10</v>
      </c>
      <c r="E1376">
        <v>25</v>
      </c>
      <c r="F1376">
        <v>151</v>
      </c>
      <c r="G1376">
        <v>1827</v>
      </c>
      <c r="H1376" t="s">
        <v>11</v>
      </c>
    </row>
    <row r="1377" spans="1:8" x14ac:dyDescent="0.25">
      <c r="A1377" t="s">
        <v>2176</v>
      </c>
      <c r="B1377" t="s">
        <v>2177</v>
      </c>
      <c r="C1377">
        <v>372</v>
      </c>
      <c r="D1377" t="s">
        <v>90</v>
      </c>
      <c r="E1377">
        <v>276</v>
      </c>
      <c r="F1377">
        <v>371</v>
      </c>
      <c r="G1377">
        <v>2331</v>
      </c>
      <c r="H1377" t="s">
        <v>91</v>
      </c>
    </row>
    <row r="1378" spans="1:8" x14ac:dyDescent="0.25">
      <c r="A1378" t="s">
        <v>2176</v>
      </c>
      <c r="B1378" t="s">
        <v>2177</v>
      </c>
      <c r="C1378">
        <v>372</v>
      </c>
      <c r="D1378" t="s">
        <v>10</v>
      </c>
      <c r="E1378">
        <v>36</v>
      </c>
      <c r="F1378">
        <v>227</v>
      </c>
      <c r="G1378">
        <v>1827</v>
      </c>
      <c r="H1378" t="s">
        <v>11</v>
      </c>
    </row>
    <row r="1379" spans="1:8" x14ac:dyDescent="0.25">
      <c r="A1379" t="s">
        <v>2178</v>
      </c>
      <c r="B1379" t="s">
        <v>2179</v>
      </c>
      <c r="C1379">
        <v>183</v>
      </c>
      <c r="D1379" t="s">
        <v>10</v>
      </c>
      <c r="E1379">
        <v>42</v>
      </c>
      <c r="F1379">
        <v>179</v>
      </c>
      <c r="G1379">
        <v>1827</v>
      </c>
      <c r="H1379" t="s">
        <v>11</v>
      </c>
    </row>
    <row r="1380" spans="1:8" x14ac:dyDescent="0.25">
      <c r="A1380" t="s">
        <v>2180</v>
      </c>
      <c r="B1380" t="s">
        <v>2181</v>
      </c>
      <c r="C1380">
        <v>354</v>
      </c>
      <c r="D1380" t="s">
        <v>90</v>
      </c>
      <c r="E1380">
        <v>258</v>
      </c>
      <c r="F1380">
        <v>352</v>
      </c>
      <c r="G1380">
        <v>2331</v>
      </c>
      <c r="H1380" t="s">
        <v>91</v>
      </c>
    </row>
    <row r="1381" spans="1:8" x14ac:dyDescent="0.25">
      <c r="A1381" t="s">
        <v>2180</v>
      </c>
      <c r="B1381" t="s">
        <v>2181</v>
      </c>
      <c r="C1381">
        <v>354</v>
      </c>
      <c r="D1381" t="s">
        <v>10</v>
      </c>
      <c r="E1381">
        <v>32</v>
      </c>
      <c r="F1381">
        <v>219</v>
      </c>
      <c r="G1381">
        <v>1827</v>
      </c>
      <c r="H1381" t="s">
        <v>11</v>
      </c>
    </row>
    <row r="1382" spans="1:8" x14ac:dyDescent="0.25">
      <c r="A1382" t="s">
        <v>2182</v>
      </c>
      <c r="B1382" t="s">
        <v>2183</v>
      </c>
      <c r="C1382">
        <v>235</v>
      </c>
      <c r="D1382" t="s">
        <v>10</v>
      </c>
      <c r="E1382">
        <v>50</v>
      </c>
      <c r="F1382">
        <v>232</v>
      </c>
      <c r="G1382">
        <v>1827</v>
      </c>
      <c r="H1382" t="s">
        <v>11</v>
      </c>
    </row>
    <row r="1383" spans="1:8" x14ac:dyDescent="0.25">
      <c r="A1383" t="s">
        <v>2184</v>
      </c>
      <c r="B1383" t="s">
        <v>2185</v>
      </c>
      <c r="C1383">
        <v>172</v>
      </c>
      <c r="D1383" t="s">
        <v>10</v>
      </c>
      <c r="E1383">
        <v>32</v>
      </c>
      <c r="F1383">
        <v>169</v>
      </c>
      <c r="G1383">
        <v>1827</v>
      </c>
      <c r="H1383" t="s">
        <v>11</v>
      </c>
    </row>
    <row r="1384" spans="1:8" x14ac:dyDescent="0.25">
      <c r="A1384" t="s">
        <v>2186</v>
      </c>
      <c r="B1384" t="s">
        <v>2187</v>
      </c>
      <c r="C1384">
        <v>197</v>
      </c>
      <c r="D1384" t="s">
        <v>10</v>
      </c>
      <c r="E1384">
        <v>29</v>
      </c>
      <c r="F1384">
        <v>195</v>
      </c>
      <c r="G1384">
        <v>1827</v>
      </c>
      <c r="H1384" t="s">
        <v>11</v>
      </c>
    </row>
    <row r="1385" spans="1:8" x14ac:dyDescent="0.25">
      <c r="A1385" t="s">
        <v>2188</v>
      </c>
      <c r="B1385" t="s">
        <v>2189</v>
      </c>
      <c r="C1385">
        <v>225</v>
      </c>
      <c r="D1385" t="s">
        <v>10</v>
      </c>
      <c r="E1385">
        <v>26</v>
      </c>
      <c r="F1385">
        <v>220</v>
      </c>
      <c r="G1385">
        <v>1827</v>
      </c>
      <c r="H1385" t="s">
        <v>11</v>
      </c>
    </row>
    <row r="1386" spans="1:8" x14ac:dyDescent="0.25">
      <c r="A1386" t="s">
        <v>2190</v>
      </c>
      <c r="B1386" t="s">
        <v>2191</v>
      </c>
      <c r="C1386">
        <v>360</v>
      </c>
      <c r="D1386" t="s">
        <v>90</v>
      </c>
      <c r="E1386">
        <v>263</v>
      </c>
      <c r="F1386">
        <v>359</v>
      </c>
      <c r="G1386">
        <v>2331</v>
      </c>
      <c r="H1386" t="s">
        <v>91</v>
      </c>
    </row>
    <row r="1387" spans="1:8" x14ac:dyDescent="0.25">
      <c r="A1387" t="s">
        <v>2190</v>
      </c>
      <c r="B1387" t="s">
        <v>2191</v>
      </c>
      <c r="C1387">
        <v>360</v>
      </c>
      <c r="D1387" t="s">
        <v>10</v>
      </c>
      <c r="E1387">
        <v>43</v>
      </c>
      <c r="F1387">
        <v>234</v>
      </c>
      <c r="G1387">
        <v>1827</v>
      </c>
      <c r="H1387" t="s">
        <v>11</v>
      </c>
    </row>
    <row r="1388" spans="1:8" x14ac:dyDescent="0.25">
      <c r="A1388" t="s">
        <v>2192</v>
      </c>
      <c r="B1388" t="s">
        <v>2193</v>
      </c>
      <c r="C1388">
        <v>222</v>
      </c>
      <c r="D1388" t="s">
        <v>10</v>
      </c>
      <c r="E1388">
        <v>37</v>
      </c>
      <c r="F1388">
        <v>219</v>
      </c>
      <c r="G1388">
        <v>1827</v>
      </c>
      <c r="H1388" t="s">
        <v>11</v>
      </c>
    </row>
    <row r="1389" spans="1:8" x14ac:dyDescent="0.25">
      <c r="A1389" t="s">
        <v>2194</v>
      </c>
      <c r="B1389" t="s">
        <v>2195</v>
      </c>
      <c r="C1389">
        <v>300</v>
      </c>
      <c r="D1389" t="s">
        <v>10</v>
      </c>
      <c r="E1389">
        <v>31</v>
      </c>
      <c r="F1389">
        <v>207</v>
      </c>
      <c r="G1389">
        <v>1827</v>
      </c>
      <c r="H1389" t="s">
        <v>11</v>
      </c>
    </row>
    <row r="1390" spans="1:8" x14ac:dyDescent="0.25">
      <c r="A1390" t="s">
        <v>2196</v>
      </c>
      <c r="B1390" t="s">
        <v>2197</v>
      </c>
      <c r="C1390">
        <v>337</v>
      </c>
      <c r="D1390" t="s">
        <v>10</v>
      </c>
      <c r="E1390">
        <v>21</v>
      </c>
      <c r="F1390">
        <v>212</v>
      </c>
      <c r="G1390">
        <v>1827</v>
      </c>
      <c r="H1390" t="s">
        <v>11</v>
      </c>
    </row>
    <row r="1391" spans="1:8" x14ac:dyDescent="0.25">
      <c r="A1391" t="s">
        <v>2198</v>
      </c>
      <c r="B1391" t="s">
        <v>2199</v>
      </c>
      <c r="C1391">
        <v>404</v>
      </c>
      <c r="D1391" t="s">
        <v>98</v>
      </c>
      <c r="E1391">
        <v>325</v>
      </c>
      <c r="F1391">
        <v>353</v>
      </c>
      <c r="G1391">
        <v>4035</v>
      </c>
      <c r="H1391" t="s">
        <v>99</v>
      </c>
    </row>
    <row r="1392" spans="1:8" x14ac:dyDescent="0.25">
      <c r="A1392" t="s">
        <v>2198</v>
      </c>
      <c r="B1392" t="s">
        <v>2199</v>
      </c>
      <c r="C1392">
        <v>404</v>
      </c>
      <c r="D1392" t="s">
        <v>98</v>
      </c>
      <c r="E1392">
        <v>366</v>
      </c>
      <c r="F1392">
        <v>394</v>
      </c>
      <c r="G1392">
        <v>4035</v>
      </c>
      <c r="H1392" t="s">
        <v>99</v>
      </c>
    </row>
    <row r="1393" spans="1:8" x14ac:dyDescent="0.25">
      <c r="A1393" t="s">
        <v>2198</v>
      </c>
      <c r="B1393" t="s">
        <v>2199</v>
      </c>
      <c r="C1393">
        <v>404</v>
      </c>
      <c r="D1393" t="s">
        <v>10</v>
      </c>
      <c r="E1393">
        <v>26</v>
      </c>
      <c r="F1393">
        <v>248</v>
      </c>
      <c r="G1393">
        <v>1827</v>
      </c>
      <c r="H1393" t="s">
        <v>11</v>
      </c>
    </row>
    <row r="1394" spans="1:8" x14ac:dyDescent="0.25">
      <c r="A1394" t="s">
        <v>2200</v>
      </c>
      <c r="B1394" t="s">
        <v>2201</v>
      </c>
      <c r="C1394">
        <v>1544</v>
      </c>
      <c r="D1394" t="s">
        <v>98</v>
      </c>
      <c r="E1394">
        <v>1503</v>
      </c>
      <c r="F1394">
        <v>1530</v>
      </c>
      <c r="G1394">
        <v>4035</v>
      </c>
      <c r="H1394" t="s">
        <v>99</v>
      </c>
    </row>
    <row r="1395" spans="1:8" x14ac:dyDescent="0.25">
      <c r="A1395" t="s">
        <v>2200</v>
      </c>
      <c r="B1395" t="s">
        <v>2201</v>
      </c>
      <c r="C1395">
        <v>1544</v>
      </c>
      <c r="D1395" t="s">
        <v>10</v>
      </c>
      <c r="E1395">
        <v>23</v>
      </c>
      <c r="F1395">
        <v>297</v>
      </c>
      <c r="G1395">
        <v>1827</v>
      </c>
      <c r="H1395" t="s">
        <v>11</v>
      </c>
    </row>
    <row r="1396" spans="1:8" x14ac:dyDescent="0.25">
      <c r="A1396" t="s">
        <v>2200</v>
      </c>
      <c r="B1396" t="s">
        <v>2201</v>
      </c>
      <c r="C1396">
        <v>1544</v>
      </c>
      <c r="D1396" t="s">
        <v>2202</v>
      </c>
      <c r="E1396">
        <v>1147</v>
      </c>
      <c r="F1396">
        <v>1228</v>
      </c>
      <c r="G1396">
        <v>6291</v>
      </c>
      <c r="H1396" t="s">
        <v>2203</v>
      </c>
    </row>
    <row r="1397" spans="1:8" x14ac:dyDescent="0.25">
      <c r="A1397" t="s">
        <v>2200</v>
      </c>
      <c r="B1397" t="s">
        <v>2201</v>
      </c>
      <c r="C1397">
        <v>1544</v>
      </c>
      <c r="D1397" t="s">
        <v>2202</v>
      </c>
      <c r="E1397">
        <v>1248</v>
      </c>
      <c r="F1397">
        <v>1328</v>
      </c>
      <c r="G1397">
        <v>6291</v>
      </c>
      <c r="H1397" t="s">
        <v>2203</v>
      </c>
    </row>
    <row r="1398" spans="1:8" x14ac:dyDescent="0.25">
      <c r="A1398" t="s">
        <v>2204</v>
      </c>
      <c r="B1398" t="s">
        <v>2205</v>
      </c>
      <c r="C1398">
        <v>446</v>
      </c>
      <c r="D1398" t="s">
        <v>98</v>
      </c>
      <c r="E1398">
        <v>364</v>
      </c>
      <c r="F1398">
        <v>393</v>
      </c>
      <c r="G1398">
        <v>4035</v>
      </c>
      <c r="H1398" t="s">
        <v>99</v>
      </c>
    </row>
    <row r="1399" spans="1:8" x14ac:dyDescent="0.25">
      <c r="A1399" t="s">
        <v>2204</v>
      </c>
      <c r="B1399" t="s">
        <v>2205</v>
      </c>
      <c r="C1399">
        <v>446</v>
      </c>
      <c r="D1399" t="s">
        <v>98</v>
      </c>
      <c r="E1399">
        <v>410</v>
      </c>
      <c r="F1399">
        <v>438</v>
      </c>
      <c r="G1399">
        <v>4035</v>
      </c>
      <c r="H1399" t="s">
        <v>99</v>
      </c>
    </row>
    <row r="1400" spans="1:8" x14ac:dyDescent="0.25">
      <c r="A1400" t="s">
        <v>2204</v>
      </c>
      <c r="B1400" t="s">
        <v>2205</v>
      </c>
      <c r="C1400">
        <v>446</v>
      </c>
      <c r="D1400" t="s">
        <v>10</v>
      </c>
      <c r="E1400">
        <v>7</v>
      </c>
      <c r="F1400">
        <v>292</v>
      </c>
      <c r="G1400">
        <v>1827</v>
      </c>
      <c r="H1400" t="s">
        <v>11</v>
      </c>
    </row>
    <row r="1401" spans="1:8" x14ac:dyDescent="0.25">
      <c r="A1401" t="s">
        <v>2206</v>
      </c>
      <c r="B1401" t="s">
        <v>2207</v>
      </c>
      <c r="C1401">
        <v>769</v>
      </c>
      <c r="D1401" t="s">
        <v>98</v>
      </c>
      <c r="E1401">
        <v>506</v>
      </c>
      <c r="F1401">
        <v>532</v>
      </c>
      <c r="G1401">
        <v>4035</v>
      </c>
      <c r="H1401" t="s">
        <v>99</v>
      </c>
    </row>
    <row r="1402" spans="1:8" x14ac:dyDescent="0.25">
      <c r="A1402" t="s">
        <v>2206</v>
      </c>
      <c r="B1402" t="s">
        <v>2207</v>
      </c>
      <c r="C1402">
        <v>769</v>
      </c>
      <c r="D1402" t="s">
        <v>10</v>
      </c>
      <c r="E1402">
        <v>40</v>
      </c>
      <c r="F1402">
        <v>277</v>
      </c>
      <c r="G1402">
        <v>1827</v>
      </c>
      <c r="H1402" t="s">
        <v>11</v>
      </c>
    </row>
    <row r="1403" spans="1:8" x14ac:dyDescent="0.25">
      <c r="A1403" t="s">
        <v>2206</v>
      </c>
      <c r="B1403" t="s">
        <v>2207</v>
      </c>
      <c r="C1403">
        <v>769</v>
      </c>
      <c r="D1403" t="s">
        <v>2202</v>
      </c>
      <c r="E1403">
        <v>398</v>
      </c>
      <c r="F1403">
        <v>482</v>
      </c>
      <c r="G1403">
        <v>6291</v>
      </c>
      <c r="H1403" t="s">
        <v>2203</v>
      </c>
    </row>
    <row r="1404" spans="1:8" x14ac:dyDescent="0.25">
      <c r="A1404" t="s">
        <v>2208</v>
      </c>
      <c r="B1404" t="s">
        <v>2209</v>
      </c>
      <c r="C1404">
        <v>387</v>
      </c>
      <c r="D1404" t="s">
        <v>98</v>
      </c>
      <c r="E1404">
        <v>301</v>
      </c>
      <c r="F1404">
        <v>329</v>
      </c>
      <c r="G1404">
        <v>4035</v>
      </c>
      <c r="H1404" t="s">
        <v>99</v>
      </c>
    </row>
    <row r="1405" spans="1:8" x14ac:dyDescent="0.25">
      <c r="A1405" t="s">
        <v>2208</v>
      </c>
      <c r="B1405" t="s">
        <v>2209</v>
      </c>
      <c r="C1405">
        <v>387</v>
      </c>
      <c r="D1405" t="s">
        <v>98</v>
      </c>
      <c r="E1405">
        <v>342</v>
      </c>
      <c r="F1405">
        <v>374</v>
      </c>
      <c r="G1405">
        <v>4035</v>
      </c>
      <c r="H1405" t="s">
        <v>99</v>
      </c>
    </row>
    <row r="1406" spans="1:8" x14ac:dyDescent="0.25">
      <c r="A1406" t="s">
        <v>2208</v>
      </c>
      <c r="B1406" t="s">
        <v>2209</v>
      </c>
      <c r="C1406">
        <v>387</v>
      </c>
      <c r="D1406" t="s">
        <v>10</v>
      </c>
      <c r="E1406">
        <v>7</v>
      </c>
      <c r="F1406">
        <v>274</v>
      </c>
      <c r="G1406">
        <v>1827</v>
      </c>
      <c r="H1406" t="s">
        <v>11</v>
      </c>
    </row>
    <row r="1407" spans="1:8" x14ac:dyDescent="0.25">
      <c r="A1407" t="s">
        <v>2210</v>
      </c>
      <c r="B1407" t="s">
        <v>2211</v>
      </c>
      <c r="C1407">
        <v>301</v>
      </c>
      <c r="D1407" t="s">
        <v>98</v>
      </c>
      <c r="E1407">
        <v>264</v>
      </c>
      <c r="F1407">
        <v>296</v>
      </c>
      <c r="G1407">
        <v>4035</v>
      </c>
      <c r="H1407" t="s">
        <v>99</v>
      </c>
    </row>
    <row r="1408" spans="1:8" x14ac:dyDescent="0.25">
      <c r="A1408" t="s">
        <v>2210</v>
      </c>
      <c r="B1408" t="s">
        <v>2211</v>
      </c>
      <c r="C1408">
        <v>301</v>
      </c>
      <c r="D1408" t="s">
        <v>10</v>
      </c>
      <c r="E1408">
        <v>1</v>
      </c>
      <c r="F1408">
        <v>124</v>
      </c>
      <c r="G1408">
        <v>1827</v>
      </c>
      <c r="H1408" t="s">
        <v>11</v>
      </c>
    </row>
    <row r="1409" spans="1:8" x14ac:dyDescent="0.25">
      <c r="A1409" t="s">
        <v>2212</v>
      </c>
      <c r="B1409" t="s">
        <v>2213</v>
      </c>
      <c r="C1409">
        <v>453</v>
      </c>
      <c r="D1409" t="s">
        <v>98</v>
      </c>
      <c r="E1409">
        <v>374</v>
      </c>
      <c r="F1409">
        <v>402</v>
      </c>
      <c r="G1409">
        <v>4035</v>
      </c>
      <c r="H1409" t="s">
        <v>99</v>
      </c>
    </row>
    <row r="1410" spans="1:8" x14ac:dyDescent="0.25">
      <c r="A1410" t="s">
        <v>2212</v>
      </c>
      <c r="B1410" t="s">
        <v>2213</v>
      </c>
      <c r="C1410">
        <v>453</v>
      </c>
      <c r="D1410" t="s">
        <v>98</v>
      </c>
      <c r="E1410">
        <v>415</v>
      </c>
      <c r="F1410">
        <v>443</v>
      </c>
      <c r="G1410">
        <v>4035</v>
      </c>
      <c r="H1410" t="s">
        <v>99</v>
      </c>
    </row>
    <row r="1411" spans="1:8" x14ac:dyDescent="0.25">
      <c r="A1411" t="s">
        <v>2212</v>
      </c>
      <c r="B1411" t="s">
        <v>2213</v>
      </c>
      <c r="C1411">
        <v>453</v>
      </c>
      <c r="D1411" t="s">
        <v>10</v>
      </c>
      <c r="E1411">
        <v>26</v>
      </c>
      <c r="F1411">
        <v>297</v>
      </c>
      <c r="G1411">
        <v>1827</v>
      </c>
      <c r="H1411" t="s">
        <v>11</v>
      </c>
    </row>
    <row r="1412" spans="1:8" x14ac:dyDescent="0.25">
      <c r="A1412" t="s">
        <v>2214</v>
      </c>
      <c r="B1412" t="s">
        <v>2215</v>
      </c>
      <c r="C1412">
        <v>510</v>
      </c>
      <c r="D1412" t="s">
        <v>98</v>
      </c>
      <c r="E1412">
        <v>436</v>
      </c>
      <c r="F1412">
        <v>464</v>
      </c>
      <c r="G1412">
        <v>4035</v>
      </c>
      <c r="H1412" t="s">
        <v>99</v>
      </c>
    </row>
    <row r="1413" spans="1:8" x14ac:dyDescent="0.25">
      <c r="A1413" t="s">
        <v>2214</v>
      </c>
      <c r="B1413" t="s">
        <v>2215</v>
      </c>
      <c r="C1413">
        <v>510</v>
      </c>
      <c r="D1413" t="s">
        <v>98</v>
      </c>
      <c r="E1413">
        <v>477</v>
      </c>
      <c r="F1413">
        <v>505</v>
      </c>
      <c r="G1413">
        <v>4035</v>
      </c>
      <c r="H1413" t="s">
        <v>99</v>
      </c>
    </row>
    <row r="1414" spans="1:8" x14ac:dyDescent="0.25">
      <c r="A1414" t="s">
        <v>2214</v>
      </c>
      <c r="B1414" t="s">
        <v>2215</v>
      </c>
      <c r="C1414">
        <v>510</v>
      </c>
      <c r="D1414" t="s">
        <v>10</v>
      </c>
      <c r="E1414">
        <v>26</v>
      </c>
      <c r="F1414">
        <v>296</v>
      </c>
      <c r="G1414">
        <v>1827</v>
      </c>
      <c r="H1414" t="s">
        <v>11</v>
      </c>
    </row>
    <row r="1415" spans="1:8" x14ac:dyDescent="0.25">
      <c r="A1415" t="s">
        <v>2216</v>
      </c>
      <c r="B1415" t="s">
        <v>2217</v>
      </c>
      <c r="C1415">
        <v>630</v>
      </c>
      <c r="D1415" t="s">
        <v>10</v>
      </c>
      <c r="E1415">
        <v>34</v>
      </c>
      <c r="F1415">
        <v>328</v>
      </c>
      <c r="G1415">
        <v>1827</v>
      </c>
      <c r="H1415" t="s">
        <v>11</v>
      </c>
    </row>
    <row r="1416" spans="1:8" x14ac:dyDescent="0.25">
      <c r="A1416" t="s">
        <v>2216</v>
      </c>
      <c r="B1416" t="s">
        <v>2217</v>
      </c>
      <c r="C1416">
        <v>630</v>
      </c>
      <c r="D1416" t="s">
        <v>2202</v>
      </c>
      <c r="E1416">
        <v>429</v>
      </c>
      <c r="F1416">
        <v>518</v>
      </c>
      <c r="G1416">
        <v>6291</v>
      </c>
      <c r="H1416" t="s">
        <v>2203</v>
      </c>
    </row>
    <row r="1417" spans="1:8" x14ac:dyDescent="0.25">
      <c r="A1417" t="s">
        <v>2216</v>
      </c>
      <c r="B1417" t="s">
        <v>2217</v>
      </c>
      <c r="C1417">
        <v>630</v>
      </c>
      <c r="D1417" t="s">
        <v>2202</v>
      </c>
      <c r="E1417">
        <v>538</v>
      </c>
      <c r="F1417">
        <v>619</v>
      </c>
      <c r="G1417">
        <v>6291</v>
      </c>
      <c r="H1417" t="s">
        <v>2203</v>
      </c>
    </row>
    <row r="1418" spans="1:8" x14ac:dyDescent="0.25">
      <c r="A1418" t="s">
        <v>2218</v>
      </c>
      <c r="B1418" t="s">
        <v>2219</v>
      </c>
      <c r="C1418">
        <v>905</v>
      </c>
      <c r="D1418" t="s">
        <v>10</v>
      </c>
      <c r="E1418">
        <v>28</v>
      </c>
      <c r="F1418">
        <v>322</v>
      </c>
      <c r="G1418">
        <v>1827</v>
      </c>
      <c r="H1418" t="s">
        <v>11</v>
      </c>
    </row>
    <row r="1419" spans="1:8" x14ac:dyDescent="0.25">
      <c r="A1419" t="s">
        <v>2218</v>
      </c>
      <c r="B1419" t="s">
        <v>2219</v>
      </c>
      <c r="C1419">
        <v>905</v>
      </c>
      <c r="D1419" t="s">
        <v>2202</v>
      </c>
      <c r="E1419">
        <v>435</v>
      </c>
      <c r="F1419">
        <v>514</v>
      </c>
      <c r="G1419">
        <v>6291</v>
      </c>
      <c r="H1419" t="s">
        <v>2203</v>
      </c>
    </row>
    <row r="1420" spans="1:8" x14ac:dyDescent="0.25">
      <c r="A1420" t="s">
        <v>2218</v>
      </c>
      <c r="B1420" t="s">
        <v>2219</v>
      </c>
      <c r="C1420">
        <v>905</v>
      </c>
      <c r="D1420" t="s">
        <v>2202</v>
      </c>
      <c r="E1420">
        <v>534</v>
      </c>
      <c r="F1420">
        <v>615</v>
      </c>
      <c r="G1420">
        <v>6291</v>
      </c>
      <c r="H1420" t="s">
        <v>2203</v>
      </c>
    </row>
    <row r="1421" spans="1:8" x14ac:dyDescent="0.25">
      <c r="A1421" t="s">
        <v>2220</v>
      </c>
      <c r="B1421" t="s">
        <v>2221</v>
      </c>
      <c r="C1421">
        <v>595</v>
      </c>
      <c r="D1421" t="s">
        <v>10</v>
      </c>
      <c r="E1421">
        <v>49</v>
      </c>
      <c r="F1421">
        <v>343</v>
      </c>
      <c r="G1421">
        <v>1827</v>
      </c>
      <c r="H1421" t="s">
        <v>11</v>
      </c>
    </row>
    <row r="1422" spans="1:8" x14ac:dyDescent="0.25">
      <c r="A1422" t="s">
        <v>2220</v>
      </c>
      <c r="B1422" t="s">
        <v>2221</v>
      </c>
      <c r="C1422">
        <v>595</v>
      </c>
      <c r="D1422" t="s">
        <v>2202</v>
      </c>
      <c r="E1422">
        <v>402</v>
      </c>
      <c r="F1422">
        <v>481</v>
      </c>
      <c r="G1422">
        <v>6291</v>
      </c>
      <c r="H1422" t="s">
        <v>2203</v>
      </c>
    </row>
    <row r="1423" spans="1:8" x14ac:dyDescent="0.25">
      <c r="A1423" t="s">
        <v>2220</v>
      </c>
      <c r="B1423" t="s">
        <v>2221</v>
      </c>
      <c r="C1423">
        <v>595</v>
      </c>
      <c r="D1423" t="s">
        <v>2202</v>
      </c>
      <c r="E1423">
        <v>501</v>
      </c>
      <c r="F1423">
        <v>582</v>
      </c>
      <c r="G1423">
        <v>6291</v>
      </c>
      <c r="H1423" t="s">
        <v>2203</v>
      </c>
    </row>
    <row r="1424" spans="1:8" x14ac:dyDescent="0.25">
      <c r="A1424" t="s">
        <v>2222</v>
      </c>
      <c r="B1424" t="s">
        <v>2223</v>
      </c>
      <c r="C1424">
        <v>734</v>
      </c>
      <c r="D1424" t="s">
        <v>98</v>
      </c>
      <c r="E1424">
        <v>654</v>
      </c>
      <c r="F1424">
        <v>682</v>
      </c>
      <c r="G1424">
        <v>4035</v>
      </c>
      <c r="H1424" t="s">
        <v>99</v>
      </c>
    </row>
    <row r="1425" spans="1:8" x14ac:dyDescent="0.25">
      <c r="A1425" t="s">
        <v>2222</v>
      </c>
      <c r="B1425" t="s">
        <v>2223</v>
      </c>
      <c r="C1425">
        <v>734</v>
      </c>
      <c r="D1425" t="s">
        <v>98</v>
      </c>
      <c r="E1425">
        <v>695</v>
      </c>
      <c r="F1425">
        <v>723</v>
      </c>
      <c r="G1425">
        <v>4035</v>
      </c>
      <c r="H1425" t="s">
        <v>99</v>
      </c>
    </row>
    <row r="1426" spans="1:8" x14ac:dyDescent="0.25">
      <c r="A1426" t="s">
        <v>2222</v>
      </c>
      <c r="B1426" t="s">
        <v>2223</v>
      </c>
      <c r="C1426">
        <v>734</v>
      </c>
      <c r="D1426" t="s">
        <v>10</v>
      </c>
      <c r="E1426">
        <v>28</v>
      </c>
      <c r="F1426">
        <v>298</v>
      </c>
      <c r="G1426">
        <v>1827</v>
      </c>
      <c r="H1426" t="s">
        <v>11</v>
      </c>
    </row>
    <row r="1427" spans="1:8" x14ac:dyDescent="0.25">
      <c r="A1427" t="s">
        <v>2224</v>
      </c>
      <c r="B1427" t="s">
        <v>2225</v>
      </c>
      <c r="C1427">
        <v>350</v>
      </c>
      <c r="D1427" t="s">
        <v>10</v>
      </c>
      <c r="E1427">
        <v>29</v>
      </c>
      <c r="F1427">
        <v>299</v>
      </c>
      <c r="G1427">
        <v>1827</v>
      </c>
      <c r="H1427" t="s">
        <v>11</v>
      </c>
    </row>
    <row r="1428" spans="1:8" x14ac:dyDescent="0.25">
      <c r="A1428" t="s">
        <v>2226</v>
      </c>
      <c r="B1428" t="s">
        <v>2227</v>
      </c>
      <c r="C1428">
        <v>540</v>
      </c>
      <c r="D1428" t="s">
        <v>98</v>
      </c>
      <c r="E1428">
        <v>461</v>
      </c>
      <c r="F1428">
        <v>489</v>
      </c>
      <c r="G1428">
        <v>4035</v>
      </c>
      <c r="H1428" t="s">
        <v>99</v>
      </c>
    </row>
    <row r="1429" spans="1:8" x14ac:dyDescent="0.25">
      <c r="A1429" t="s">
        <v>2226</v>
      </c>
      <c r="B1429" t="s">
        <v>2227</v>
      </c>
      <c r="C1429">
        <v>540</v>
      </c>
      <c r="D1429" t="s">
        <v>98</v>
      </c>
      <c r="E1429">
        <v>502</v>
      </c>
      <c r="F1429">
        <v>530</v>
      </c>
      <c r="G1429">
        <v>4035</v>
      </c>
      <c r="H1429" t="s">
        <v>99</v>
      </c>
    </row>
    <row r="1430" spans="1:8" x14ac:dyDescent="0.25">
      <c r="A1430" t="s">
        <v>2226</v>
      </c>
      <c r="B1430" t="s">
        <v>2227</v>
      </c>
      <c r="C1430">
        <v>540</v>
      </c>
      <c r="D1430" t="s">
        <v>10</v>
      </c>
      <c r="E1430">
        <v>33</v>
      </c>
      <c r="F1430">
        <v>303</v>
      </c>
      <c r="G1430">
        <v>1827</v>
      </c>
      <c r="H1430" t="s">
        <v>11</v>
      </c>
    </row>
    <row r="1431" spans="1:8" x14ac:dyDescent="0.25">
      <c r="A1431" t="s">
        <v>2228</v>
      </c>
      <c r="B1431" t="s">
        <v>2229</v>
      </c>
      <c r="C1431">
        <v>369</v>
      </c>
      <c r="D1431" t="s">
        <v>10</v>
      </c>
      <c r="E1431">
        <v>17</v>
      </c>
      <c r="F1431">
        <v>288</v>
      </c>
      <c r="G1431">
        <v>1827</v>
      </c>
      <c r="H1431" t="s">
        <v>11</v>
      </c>
    </row>
    <row r="1432" spans="1:8" x14ac:dyDescent="0.25">
      <c r="A1432" t="s">
        <v>2230</v>
      </c>
      <c r="B1432" t="s">
        <v>2231</v>
      </c>
      <c r="C1432">
        <v>208</v>
      </c>
      <c r="D1432" t="s">
        <v>10</v>
      </c>
      <c r="E1432">
        <v>11</v>
      </c>
      <c r="F1432">
        <v>180</v>
      </c>
      <c r="G1432">
        <v>1827</v>
      </c>
      <c r="H1432" t="s">
        <v>11</v>
      </c>
    </row>
    <row r="1433" spans="1:8" x14ac:dyDescent="0.25">
      <c r="A1433" t="s">
        <v>2232</v>
      </c>
      <c r="B1433" t="s">
        <v>2233</v>
      </c>
      <c r="C1433">
        <v>446</v>
      </c>
      <c r="D1433" t="s">
        <v>10</v>
      </c>
      <c r="E1433">
        <v>15</v>
      </c>
      <c r="F1433">
        <v>161</v>
      </c>
      <c r="G1433">
        <v>1827</v>
      </c>
      <c r="H1433" t="s">
        <v>11</v>
      </c>
    </row>
    <row r="1434" spans="1:8" x14ac:dyDescent="0.25">
      <c r="A1434" t="s">
        <v>2234</v>
      </c>
      <c r="B1434" t="s">
        <v>2235</v>
      </c>
      <c r="C1434">
        <v>193</v>
      </c>
      <c r="D1434" t="s">
        <v>10</v>
      </c>
      <c r="E1434">
        <v>21</v>
      </c>
      <c r="F1434">
        <v>190</v>
      </c>
      <c r="G1434">
        <v>1827</v>
      </c>
      <c r="H1434" t="s">
        <v>11</v>
      </c>
    </row>
    <row r="1435" spans="1:8" x14ac:dyDescent="0.25">
      <c r="A1435" t="s">
        <v>2236</v>
      </c>
      <c r="B1435" t="s">
        <v>2237</v>
      </c>
      <c r="C1435">
        <v>271</v>
      </c>
      <c r="D1435" t="s">
        <v>10</v>
      </c>
      <c r="E1435">
        <v>7</v>
      </c>
      <c r="F1435">
        <v>117</v>
      </c>
      <c r="G1435">
        <v>1827</v>
      </c>
      <c r="H1435" t="s">
        <v>11</v>
      </c>
    </row>
    <row r="1436" spans="1:8" x14ac:dyDescent="0.25">
      <c r="A1436" t="s">
        <v>2238</v>
      </c>
      <c r="B1436" t="s">
        <v>2239</v>
      </c>
      <c r="C1436">
        <v>188</v>
      </c>
      <c r="D1436" t="s">
        <v>10</v>
      </c>
      <c r="E1436">
        <v>8</v>
      </c>
      <c r="F1436">
        <v>145</v>
      </c>
      <c r="G1436">
        <v>1827</v>
      </c>
      <c r="H1436" t="s">
        <v>11</v>
      </c>
    </row>
    <row r="1437" spans="1:8" x14ac:dyDescent="0.25">
      <c r="A1437" t="s">
        <v>2240</v>
      </c>
      <c r="B1437" t="s">
        <v>2241</v>
      </c>
      <c r="C1437">
        <v>366</v>
      </c>
      <c r="D1437" t="s">
        <v>90</v>
      </c>
      <c r="E1437">
        <v>267</v>
      </c>
      <c r="F1437">
        <v>366</v>
      </c>
      <c r="G1437">
        <v>2331</v>
      </c>
      <c r="H1437" t="s">
        <v>91</v>
      </c>
    </row>
    <row r="1438" spans="1:8" x14ac:dyDescent="0.25">
      <c r="A1438" t="s">
        <v>2240</v>
      </c>
      <c r="B1438" t="s">
        <v>2241</v>
      </c>
      <c r="C1438">
        <v>366</v>
      </c>
      <c r="D1438" t="s">
        <v>10</v>
      </c>
      <c r="E1438">
        <v>37</v>
      </c>
      <c r="F1438">
        <v>227</v>
      </c>
      <c r="G1438">
        <v>1827</v>
      </c>
      <c r="H1438" t="s">
        <v>11</v>
      </c>
    </row>
    <row r="1439" spans="1:8" x14ac:dyDescent="0.25">
      <c r="A1439" t="s">
        <v>2242</v>
      </c>
      <c r="B1439" t="s">
        <v>2243</v>
      </c>
      <c r="C1439">
        <v>355</v>
      </c>
      <c r="D1439" t="s">
        <v>90</v>
      </c>
      <c r="E1439">
        <v>259</v>
      </c>
      <c r="F1439">
        <v>354</v>
      </c>
      <c r="G1439">
        <v>2331</v>
      </c>
      <c r="H1439" t="s">
        <v>91</v>
      </c>
    </row>
    <row r="1440" spans="1:8" x14ac:dyDescent="0.25">
      <c r="A1440" t="s">
        <v>2242</v>
      </c>
      <c r="B1440" t="s">
        <v>2243</v>
      </c>
      <c r="C1440">
        <v>355</v>
      </c>
      <c r="D1440" t="s">
        <v>10</v>
      </c>
      <c r="E1440">
        <v>36</v>
      </c>
      <c r="F1440">
        <v>218</v>
      </c>
      <c r="G1440">
        <v>1827</v>
      </c>
      <c r="H1440" t="s">
        <v>11</v>
      </c>
    </row>
    <row r="1441" spans="1:8" x14ac:dyDescent="0.25">
      <c r="A1441" t="s">
        <v>2244</v>
      </c>
      <c r="B1441" t="s">
        <v>2245</v>
      </c>
      <c r="C1441">
        <v>375</v>
      </c>
      <c r="D1441" t="s">
        <v>90</v>
      </c>
      <c r="E1441">
        <v>278</v>
      </c>
      <c r="F1441">
        <v>375</v>
      </c>
      <c r="G1441">
        <v>2331</v>
      </c>
      <c r="H1441" t="s">
        <v>91</v>
      </c>
    </row>
    <row r="1442" spans="1:8" x14ac:dyDescent="0.25">
      <c r="A1442" t="s">
        <v>2244</v>
      </c>
      <c r="B1442" t="s">
        <v>2245</v>
      </c>
      <c r="C1442">
        <v>375</v>
      </c>
      <c r="D1442" t="s">
        <v>10</v>
      </c>
      <c r="E1442">
        <v>33</v>
      </c>
      <c r="F1442">
        <v>222</v>
      </c>
      <c r="G1442">
        <v>1827</v>
      </c>
      <c r="H1442" t="s">
        <v>11</v>
      </c>
    </row>
    <row r="1443" spans="1:8" x14ac:dyDescent="0.25">
      <c r="A1443" t="s">
        <v>2246</v>
      </c>
      <c r="B1443" t="s">
        <v>2247</v>
      </c>
      <c r="C1443">
        <v>249</v>
      </c>
      <c r="D1443" t="s">
        <v>10</v>
      </c>
      <c r="E1443">
        <v>28</v>
      </c>
      <c r="F1443">
        <v>166</v>
      </c>
      <c r="G1443">
        <v>1827</v>
      </c>
      <c r="H1443" t="s">
        <v>11</v>
      </c>
    </row>
    <row r="1444" spans="1:8" x14ac:dyDescent="0.25">
      <c r="A1444" t="s">
        <v>2248</v>
      </c>
      <c r="B1444" t="s">
        <v>2249</v>
      </c>
      <c r="C1444">
        <v>298</v>
      </c>
      <c r="D1444" t="s">
        <v>10</v>
      </c>
      <c r="E1444">
        <v>27</v>
      </c>
      <c r="F1444">
        <v>202</v>
      </c>
      <c r="G1444">
        <v>1827</v>
      </c>
      <c r="H1444" t="s">
        <v>11</v>
      </c>
    </row>
    <row r="1445" spans="1:8" x14ac:dyDescent="0.25">
      <c r="A1445" t="s">
        <v>2250</v>
      </c>
      <c r="B1445" t="s">
        <v>2251</v>
      </c>
      <c r="C1445">
        <v>172</v>
      </c>
      <c r="D1445" t="s">
        <v>10</v>
      </c>
      <c r="E1445">
        <v>32</v>
      </c>
      <c r="F1445">
        <v>169</v>
      </c>
      <c r="G1445">
        <v>1827</v>
      </c>
      <c r="H1445" t="s">
        <v>11</v>
      </c>
    </row>
    <row r="1446" spans="1:8" x14ac:dyDescent="0.25">
      <c r="A1446" t="s">
        <v>2252</v>
      </c>
      <c r="B1446" t="s">
        <v>2253</v>
      </c>
      <c r="C1446">
        <v>214</v>
      </c>
      <c r="D1446" t="s">
        <v>10</v>
      </c>
      <c r="E1446">
        <v>31</v>
      </c>
      <c r="F1446">
        <v>211</v>
      </c>
      <c r="G1446">
        <v>1827</v>
      </c>
      <c r="H1446" t="s">
        <v>11</v>
      </c>
    </row>
    <row r="1447" spans="1:8" x14ac:dyDescent="0.25">
      <c r="A1447" t="s">
        <v>2254</v>
      </c>
      <c r="B1447" t="s">
        <v>2255</v>
      </c>
      <c r="C1447">
        <v>171</v>
      </c>
      <c r="D1447" t="s">
        <v>10</v>
      </c>
      <c r="E1447">
        <v>31</v>
      </c>
      <c r="F1447">
        <v>168</v>
      </c>
      <c r="G1447">
        <v>1827</v>
      </c>
      <c r="H1447" t="s">
        <v>11</v>
      </c>
    </row>
    <row r="1448" spans="1:8" x14ac:dyDescent="0.25">
      <c r="A1448" t="s">
        <v>2256</v>
      </c>
      <c r="B1448" t="s">
        <v>2257</v>
      </c>
      <c r="C1448">
        <v>196</v>
      </c>
      <c r="D1448" t="s">
        <v>10</v>
      </c>
      <c r="E1448">
        <v>28</v>
      </c>
      <c r="F1448">
        <v>194</v>
      </c>
      <c r="G1448">
        <v>1827</v>
      </c>
      <c r="H1448" t="s">
        <v>11</v>
      </c>
    </row>
    <row r="1449" spans="1:8" x14ac:dyDescent="0.25">
      <c r="A1449" t="s">
        <v>2258</v>
      </c>
      <c r="B1449" t="s">
        <v>2259</v>
      </c>
      <c r="C1449">
        <v>367</v>
      </c>
      <c r="D1449" t="s">
        <v>90</v>
      </c>
      <c r="E1449">
        <v>270</v>
      </c>
      <c r="F1449">
        <v>366</v>
      </c>
      <c r="G1449">
        <v>2331</v>
      </c>
      <c r="H1449" t="s">
        <v>91</v>
      </c>
    </row>
    <row r="1450" spans="1:8" x14ac:dyDescent="0.25">
      <c r="A1450" t="s">
        <v>2258</v>
      </c>
      <c r="B1450" t="s">
        <v>2259</v>
      </c>
      <c r="C1450">
        <v>367</v>
      </c>
      <c r="D1450" t="s">
        <v>10</v>
      </c>
      <c r="E1450">
        <v>48</v>
      </c>
      <c r="F1450">
        <v>239</v>
      </c>
      <c r="G1450">
        <v>1827</v>
      </c>
      <c r="H1450" t="s">
        <v>11</v>
      </c>
    </row>
    <row r="1451" spans="1:8" x14ac:dyDescent="0.25">
      <c r="A1451" t="s">
        <v>2260</v>
      </c>
      <c r="B1451" t="s">
        <v>2261</v>
      </c>
      <c r="C1451">
        <v>222</v>
      </c>
      <c r="D1451" t="s">
        <v>10</v>
      </c>
      <c r="E1451">
        <v>37</v>
      </c>
      <c r="F1451">
        <v>219</v>
      </c>
      <c r="G1451">
        <v>1827</v>
      </c>
      <c r="H1451" t="s">
        <v>11</v>
      </c>
    </row>
    <row r="1452" spans="1:8" x14ac:dyDescent="0.25">
      <c r="A1452" t="s">
        <v>2262</v>
      </c>
      <c r="B1452" t="s">
        <v>2263</v>
      </c>
      <c r="C1452">
        <v>197</v>
      </c>
      <c r="D1452" t="s">
        <v>10</v>
      </c>
      <c r="E1452">
        <v>29</v>
      </c>
      <c r="F1452">
        <v>195</v>
      </c>
      <c r="G1452">
        <v>1827</v>
      </c>
      <c r="H1452" t="s">
        <v>11</v>
      </c>
    </row>
    <row r="1453" spans="1:8" x14ac:dyDescent="0.25">
      <c r="A1453" t="s">
        <v>2264</v>
      </c>
      <c r="B1453" t="s">
        <v>2265</v>
      </c>
      <c r="C1453">
        <v>213</v>
      </c>
      <c r="D1453" t="s">
        <v>10</v>
      </c>
      <c r="E1453">
        <v>14</v>
      </c>
      <c r="F1453">
        <v>208</v>
      </c>
      <c r="G1453">
        <v>1827</v>
      </c>
      <c r="H1453" t="s">
        <v>11</v>
      </c>
    </row>
    <row r="1454" spans="1:8" x14ac:dyDescent="0.25">
      <c r="A1454" t="s">
        <v>2266</v>
      </c>
      <c r="B1454" t="s">
        <v>2267</v>
      </c>
      <c r="C1454">
        <v>219</v>
      </c>
      <c r="D1454" t="s">
        <v>10</v>
      </c>
      <c r="E1454">
        <v>1</v>
      </c>
      <c r="F1454">
        <v>155</v>
      </c>
      <c r="G1454">
        <v>1827</v>
      </c>
      <c r="H1454" t="s">
        <v>11</v>
      </c>
    </row>
    <row r="1455" spans="1:8" x14ac:dyDescent="0.25">
      <c r="A1455" t="s">
        <v>2268</v>
      </c>
      <c r="B1455" t="s">
        <v>2269</v>
      </c>
      <c r="C1455">
        <v>336</v>
      </c>
      <c r="D1455" t="s">
        <v>10</v>
      </c>
      <c r="E1455">
        <v>59</v>
      </c>
      <c r="F1455">
        <v>236</v>
      </c>
      <c r="G1455">
        <v>1827</v>
      </c>
      <c r="H1455" t="s">
        <v>11</v>
      </c>
    </row>
    <row r="1456" spans="1:8" x14ac:dyDescent="0.25">
      <c r="A1456" t="s">
        <v>2270</v>
      </c>
      <c r="B1456" t="s">
        <v>2271</v>
      </c>
      <c r="C1456">
        <v>354</v>
      </c>
      <c r="D1456" t="s">
        <v>90</v>
      </c>
      <c r="E1456">
        <v>264</v>
      </c>
      <c r="F1456">
        <v>354</v>
      </c>
      <c r="G1456">
        <v>2331</v>
      </c>
      <c r="H1456" t="s">
        <v>91</v>
      </c>
    </row>
    <row r="1457" spans="1:8" x14ac:dyDescent="0.25">
      <c r="A1457" t="s">
        <v>2270</v>
      </c>
      <c r="B1457" t="s">
        <v>2271</v>
      </c>
      <c r="C1457">
        <v>354</v>
      </c>
      <c r="D1457" t="s">
        <v>10</v>
      </c>
      <c r="E1457">
        <v>49</v>
      </c>
      <c r="F1457">
        <v>238</v>
      </c>
      <c r="G1457">
        <v>1827</v>
      </c>
      <c r="H1457" t="s">
        <v>11</v>
      </c>
    </row>
    <row r="1458" spans="1:8" x14ac:dyDescent="0.25">
      <c r="A1458" t="s">
        <v>2272</v>
      </c>
      <c r="B1458" t="s">
        <v>2273</v>
      </c>
      <c r="C1458">
        <v>201</v>
      </c>
      <c r="D1458" t="s">
        <v>10</v>
      </c>
      <c r="E1458">
        <v>30</v>
      </c>
      <c r="F1458">
        <v>199</v>
      </c>
      <c r="G1458">
        <v>1827</v>
      </c>
      <c r="H1458" t="s">
        <v>11</v>
      </c>
    </row>
    <row r="1459" spans="1:8" x14ac:dyDescent="0.25">
      <c r="A1459" t="s">
        <v>2274</v>
      </c>
      <c r="B1459" t="s">
        <v>2275</v>
      </c>
      <c r="C1459">
        <v>224</v>
      </c>
      <c r="D1459" t="s">
        <v>10</v>
      </c>
      <c r="E1459">
        <v>42</v>
      </c>
      <c r="F1459">
        <v>221</v>
      </c>
      <c r="G1459">
        <v>1827</v>
      </c>
      <c r="H1459" t="s">
        <v>11</v>
      </c>
    </row>
    <row r="1460" spans="1:8" x14ac:dyDescent="0.25">
      <c r="A1460" t="s">
        <v>2276</v>
      </c>
      <c r="B1460" t="s">
        <v>2277</v>
      </c>
      <c r="C1460">
        <v>218</v>
      </c>
      <c r="D1460" t="s">
        <v>10</v>
      </c>
      <c r="E1460">
        <v>36</v>
      </c>
      <c r="F1460">
        <v>215</v>
      </c>
      <c r="G1460">
        <v>1827</v>
      </c>
      <c r="H1460" t="s">
        <v>11</v>
      </c>
    </row>
    <row r="1461" spans="1:8" x14ac:dyDescent="0.25">
      <c r="A1461" t="s">
        <v>2278</v>
      </c>
      <c r="B1461" t="s">
        <v>2279</v>
      </c>
      <c r="C1461">
        <v>360</v>
      </c>
      <c r="D1461" t="s">
        <v>90</v>
      </c>
      <c r="E1461">
        <v>261</v>
      </c>
      <c r="F1461">
        <v>355</v>
      </c>
      <c r="G1461">
        <v>2331</v>
      </c>
      <c r="H1461" t="s">
        <v>91</v>
      </c>
    </row>
    <row r="1462" spans="1:8" x14ac:dyDescent="0.25">
      <c r="A1462" t="s">
        <v>2278</v>
      </c>
      <c r="B1462" t="s">
        <v>2279</v>
      </c>
      <c r="C1462">
        <v>360</v>
      </c>
      <c r="D1462" t="s">
        <v>10</v>
      </c>
      <c r="E1462">
        <v>34</v>
      </c>
      <c r="F1462">
        <v>224</v>
      </c>
      <c r="G1462">
        <v>1827</v>
      </c>
      <c r="H1462" t="s">
        <v>11</v>
      </c>
    </row>
    <row r="1463" spans="1:8" x14ac:dyDescent="0.25">
      <c r="A1463" t="s">
        <v>2280</v>
      </c>
      <c r="B1463" t="s">
        <v>2281</v>
      </c>
      <c r="C1463">
        <v>236</v>
      </c>
      <c r="D1463" t="s">
        <v>10</v>
      </c>
      <c r="E1463">
        <v>30</v>
      </c>
      <c r="F1463">
        <v>207</v>
      </c>
      <c r="G1463">
        <v>1827</v>
      </c>
      <c r="H1463" t="s">
        <v>11</v>
      </c>
    </row>
    <row r="1464" spans="1:8" x14ac:dyDescent="0.25">
      <c r="A1464" t="s">
        <v>2282</v>
      </c>
      <c r="B1464" t="s">
        <v>2283</v>
      </c>
      <c r="C1464">
        <v>201</v>
      </c>
      <c r="D1464" t="s">
        <v>10</v>
      </c>
      <c r="E1464">
        <v>30</v>
      </c>
      <c r="F1464">
        <v>199</v>
      </c>
      <c r="G1464">
        <v>1827</v>
      </c>
      <c r="H1464" t="s">
        <v>11</v>
      </c>
    </row>
    <row r="1465" spans="1:8" x14ac:dyDescent="0.25">
      <c r="A1465" t="s">
        <v>2284</v>
      </c>
      <c r="B1465" t="s">
        <v>2285</v>
      </c>
      <c r="C1465">
        <v>362</v>
      </c>
      <c r="D1465" t="s">
        <v>90</v>
      </c>
      <c r="E1465">
        <v>265</v>
      </c>
      <c r="F1465">
        <v>362</v>
      </c>
      <c r="G1465">
        <v>2331</v>
      </c>
      <c r="H1465" t="s">
        <v>91</v>
      </c>
    </row>
    <row r="1466" spans="1:8" x14ac:dyDescent="0.25">
      <c r="A1466" t="s">
        <v>2284</v>
      </c>
      <c r="B1466" t="s">
        <v>2285</v>
      </c>
      <c r="C1466">
        <v>362</v>
      </c>
      <c r="D1466" t="s">
        <v>10</v>
      </c>
      <c r="E1466">
        <v>50</v>
      </c>
      <c r="F1466">
        <v>239</v>
      </c>
      <c r="G1466">
        <v>1827</v>
      </c>
      <c r="H1466" t="s">
        <v>11</v>
      </c>
    </row>
    <row r="1467" spans="1:8" x14ac:dyDescent="0.25">
      <c r="A1467" t="s">
        <v>2286</v>
      </c>
      <c r="B1467" t="s">
        <v>2287</v>
      </c>
      <c r="C1467">
        <v>410</v>
      </c>
      <c r="D1467" t="s">
        <v>10</v>
      </c>
      <c r="E1467">
        <v>45</v>
      </c>
      <c r="F1467">
        <v>208</v>
      </c>
      <c r="G1467">
        <v>1827</v>
      </c>
      <c r="H1467" t="s">
        <v>11</v>
      </c>
    </row>
    <row r="1468" spans="1:8" x14ac:dyDescent="0.25">
      <c r="A1468" t="s">
        <v>2288</v>
      </c>
      <c r="B1468" t="s">
        <v>2289</v>
      </c>
      <c r="C1468">
        <v>199</v>
      </c>
      <c r="D1468" t="s">
        <v>10</v>
      </c>
      <c r="E1468">
        <v>33</v>
      </c>
      <c r="F1468">
        <v>196</v>
      </c>
      <c r="G1468">
        <v>1827</v>
      </c>
      <c r="H1468" t="s">
        <v>11</v>
      </c>
    </row>
    <row r="1469" spans="1:8" x14ac:dyDescent="0.25">
      <c r="A1469" t="s">
        <v>2290</v>
      </c>
      <c r="B1469" t="s">
        <v>2291</v>
      </c>
      <c r="C1469">
        <v>301</v>
      </c>
      <c r="D1469" t="s">
        <v>10</v>
      </c>
      <c r="E1469">
        <v>1</v>
      </c>
      <c r="F1469">
        <v>189</v>
      </c>
      <c r="G1469">
        <v>1827</v>
      </c>
      <c r="H1469" t="s">
        <v>11</v>
      </c>
    </row>
    <row r="1470" spans="1:8" x14ac:dyDescent="0.25">
      <c r="A1470" t="s">
        <v>2292</v>
      </c>
      <c r="B1470" t="s">
        <v>2293</v>
      </c>
      <c r="C1470">
        <v>1250</v>
      </c>
      <c r="D1470" t="s">
        <v>46</v>
      </c>
      <c r="E1470">
        <v>540</v>
      </c>
      <c r="F1470">
        <v>686</v>
      </c>
      <c r="G1470">
        <v>2235</v>
      </c>
      <c r="H1470" t="s">
        <v>47</v>
      </c>
    </row>
    <row r="1471" spans="1:8" x14ac:dyDescent="0.25">
      <c r="A1471" t="s">
        <v>2292</v>
      </c>
      <c r="B1471" t="s">
        <v>2293</v>
      </c>
      <c r="C1471">
        <v>1250</v>
      </c>
      <c r="D1471" t="s">
        <v>46</v>
      </c>
      <c r="E1471">
        <v>765</v>
      </c>
      <c r="F1471">
        <v>883</v>
      </c>
      <c r="G1471">
        <v>2235</v>
      </c>
      <c r="H1471" t="s">
        <v>47</v>
      </c>
    </row>
    <row r="1472" spans="1:8" x14ac:dyDescent="0.25">
      <c r="A1472" t="s">
        <v>2292</v>
      </c>
      <c r="B1472" t="s">
        <v>2293</v>
      </c>
      <c r="C1472">
        <v>1250</v>
      </c>
      <c r="D1472" t="s">
        <v>10</v>
      </c>
      <c r="E1472">
        <v>42</v>
      </c>
      <c r="F1472">
        <v>166</v>
      </c>
      <c r="G1472">
        <v>1827</v>
      </c>
      <c r="H1472" t="s">
        <v>11</v>
      </c>
    </row>
    <row r="1473" spans="1:8" x14ac:dyDescent="0.25">
      <c r="A1473" t="s">
        <v>2294</v>
      </c>
      <c r="B1473" t="s">
        <v>2295</v>
      </c>
      <c r="C1473">
        <v>376</v>
      </c>
      <c r="D1473" t="s">
        <v>10</v>
      </c>
      <c r="E1473">
        <v>23</v>
      </c>
      <c r="F1473">
        <v>224</v>
      </c>
      <c r="G1473">
        <v>1827</v>
      </c>
      <c r="H1473" t="s">
        <v>11</v>
      </c>
    </row>
    <row r="1474" spans="1:8" x14ac:dyDescent="0.25">
      <c r="A1474" t="s">
        <v>2296</v>
      </c>
      <c r="B1474" t="s">
        <v>2297</v>
      </c>
      <c r="C1474">
        <v>455</v>
      </c>
      <c r="D1474" t="s">
        <v>10</v>
      </c>
      <c r="E1474">
        <v>24</v>
      </c>
      <c r="F1474">
        <v>212</v>
      </c>
      <c r="G1474">
        <v>1827</v>
      </c>
      <c r="H1474" t="s">
        <v>11</v>
      </c>
    </row>
    <row r="1475" spans="1:8" x14ac:dyDescent="0.25">
      <c r="A1475" t="s">
        <v>2298</v>
      </c>
      <c r="B1475" t="s">
        <v>2299</v>
      </c>
      <c r="C1475">
        <v>635</v>
      </c>
      <c r="D1475" t="s">
        <v>60</v>
      </c>
      <c r="E1475">
        <v>542</v>
      </c>
      <c r="F1475">
        <v>599</v>
      </c>
      <c r="G1475">
        <v>10135</v>
      </c>
      <c r="H1475" t="s">
        <v>61</v>
      </c>
    </row>
    <row r="1476" spans="1:8" x14ac:dyDescent="0.25">
      <c r="A1476" t="s">
        <v>2298</v>
      </c>
      <c r="B1476" t="s">
        <v>2299</v>
      </c>
      <c r="C1476">
        <v>635</v>
      </c>
      <c r="D1476" t="s">
        <v>10</v>
      </c>
      <c r="E1476">
        <v>228</v>
      </c>
      <c r="F1476">
        <v>430</v>
      </c>
      <c r="G1476">
        <v>1827</v>
      </c>
      <c r="H1476" t="s">
        <v>11</v>
      </c>
    </row>
    <row r="1477" spans="1:8" x14ac:dyDescent="0.25">
      <c r="A1477" t="s">
        <v>2300</v>
      </c>
      <c r="B1477" t="s">
        <v>2301</v>
      </c>
      <c r="C1477">
        <v>292</v>
      </c>
      <c r="D1477" t="s">
        <v>10</v>
      </c>
      <c r="E1477">
        <v>34</v>
      </c>
      <c r="F1477">
        <v>235</v>
      </c>
      <c r="G1477">
        <v>1827</v>
      </c>
      <c r="H1477" t="s">
        <v>11</v>
      </c>
    </row>
    <row r="1478" spans="1:8" x14ac:dyDescent="0.25">
      <c r="A1478" t="s">
        <v>2302</v>
      </c>
      <c r="B1478" t="s">
        <v>2303</v>
      </c>
      <c r="C1478">
        <v>654</v>
      </c>
      <c r="D1478" t="s">
        <v>60</v>
      </c>
      <c r="E1478">
        <v>377</v>
      </c>
      <c r="F1478">
        <v>430</v>
      </c>
      <c r="G1478">
        <v>10135</v>
      </c>
      <c r="H1478" t="s">
        <v>61</v>
      </c>
    </row>
    <row r="1479" spans="1:8" x14ac:dyDescent="0.25">
      <c r="A1479" t="s">
        <v>2302</v>
      </c>
      <c r="B1479" t="s">
        <v>2303</v>
      </c>
      <c r="C1479">
        <v>654</v>
      </c>
      <c r="D1479" t="s">
        <v>10</v>
      </c>
      <c r="E1479">
        <v>29</v>
      </c>
      <c r="F1479">
        <v>304</v>
      </c>
      <c r="G1479">
        <v>1827</v>
      </c>
      <c r="H1479" t="s">
        <v>11</v>
      </c>
    </row>
    <row r="1480" spans="1:8" x14ac:dyDescent="0.25">
      <c r="A1480" t="s">
        <v>2304</v>
      </c>
      <c r="B1480" t="s">
        <v>2305</v>
      </c>
      <c r="C1480">
        <v>101</v>
      </c>
      <c r="D1480" t="s">
        <v>10</v>
      </c>
      <c r="E1480">
        <v>1</v>
      </c>
      <c r="F1480">
        <v>97</v>
      </c>
      <c r="G1480">
        <v>1827</v>
      </c>
      <c r="H1480" t="s">
        <v>11</v>
      </c>
    </row>
    <row r="1481" spans="1:8" x14ac:dyDescent="0.25">
      <c r="A1481" t="s">
        <v>2306</v>
      </c>
      <c r="B1481" t="s">
        <v>2307</v>
      </c>
      <c r="C1481">
        <v>335</v>
      </c>
      <c r="D1481" t="s">
        <v>10</v>
      </c>
      <c r="E1481">
        <v>28</v>
      </c>
      <c r="F1481">
        <v>219</v>
      </c>
      <c r="G1481">
        <v>1827</v>
      </c>
      <c r="H1481" t="s">
        <v>11</v>
      </c>
    </row>
    <row r="1482" spans="1:8" x14ac:dyDescent="0.25">
      <c r="A1482" t="s">
        <v>2308</v>
      </c>
      <c r="B1482" t="s">
        <v>2309</v>
      </c>
      <c r="C1482">
        <v>317</v>
      </c>
      <c r="D1482" t="s">
        <v>10</v>
      </c>
      <c r="E1482">
        <v>24</v>
      </c>
      <c r="F1482">
        <v>211</v>
      </c>
      <c r="G1482">
        <v>1827</v>
      </c>
      <c r="H1482" t="s">
        <v>11</v>
      </c>
    </row>
    <row r="1483" spans="1:8" x14ac:dyDescent="0.25">
      <c r="A1483" t="s">
        <v>2310</v>
      </c>
      <c r="B1483" t="s">
        <v>2311</v>
      </c>
      <c r="C1483">
        <v>245</v>
      </c>
      <c r="D1483" t="s">
        <v>10</v>
      </c>
      <c r="E1483">
        <v>25</v>
      </c>
      <c r="F1483">
        <v>214</v>
      </c>
      <c r="G1483">
        <v>1827</v>
      </c>
      <c r="H1483" t="s">
        <v>11</v>
      </c>
    </row>
    <row r="1484" spans="1:8" x14ac:dyDescent="0.25">
      <c r="A1484" t="s">
        <v>2312</v>
      </c>
      <c r="B1484" t="s">
        <v>2313</v>
      </c>
      <c r="C1484">
        <v>240</v>
      </c>
      <c r="D1484" t="s">
        <v>10</v>
      </c>
      <c r="E1484">
        <v>23</v>
      </c>
      <c r="F1484">
        <v>211</v>
      </c>
      <c r="G1484">
        <v>1827</v>
      </c>
      <c r="H1484" t="s">
        <v>11</v>
      </c>
    </row>
    <row r="1485" spans="1:8" x14ac:dyDescent="0.25">
      <c r="A1485" t="s">
        <v>2314</v>
      </c>
      <c r="B1485" t="s">
        <v>2315</v>
      </c>
      <c r="C1485">
        <v>303</v>
      </c>
      <c r="D1485" t="s">
        <v>10</v>
      </c>
      <c r="E1485">
        <v>10</v>
      </c>
      <c r="F1485">
        <v>197</v>
      </c>
      <c r="G1485">
        <v>1827</v>
      </c>
      <c r="H1485" t="s">
        <v>11</v>
      </c>
    </row>
    <row r="1486" spans="1:8" x14ac:dyDescent="0.25">
      <c r="A1486" t="s">
        <v>2316</v>
      </c>
      <c r="B1486" t="s">
        <v>2317</v>
      </c>
      <c r="C1486">
        <v>1339</v>
      </c>
      <c r="D1486" t="s">
        <v>46</v>
      </c>
      <c r="E1486">
        <v>681</v>
      </c>
      <c r="F1486">
        <v>768</v>
      </c>
      <c r="G1486">
        <v>2235</v>
      </c>
      <c r="H1486" t="s">
        <v>47</v>
      </c>
    </row>
    <row r="1487" spans="1:8" x14ac:dyDescent="0.25">
      <c r="A1487" t="s">
        <v>2316</v>
      </c>
      <c r="B1487" t="s">
        <v>2317</v>
      </c>
      <c r="C1487">
        <v>1339</v>
      </c>
      <c r="D1487" t="s">
        <v>46</v>
      </c>
      <c r="E1487">
        <v>849</v>
      </c>
      <c r="F1487">
        <v>970</v>
      </c>
      <c r="G1487">
        <v>2235</v>
      </c>
      <c r="H1487" t="s">
        <v>47</v>
      </c>
    </row>
    <row r="1488" spans="1:8" x14ac:dyDescent="0.25">
      <c r="A1488" t="s">
        <v>2316</v>
      </c>
      <c r="B1488" t="s">
        <v>2317</v>
      </c>
      <c r="C1488">
        <v>1339</v>
      </c>
      <c r="D1488" t="s">
        <v>10</v>
      </c>
      <c r="E1488">
        <v>42</v>
      </c>
      <c r="F1488">
        <v>160</v>
      </c>
      <c r="G1488">
        <v>1827</v>
      </c>
      <c r="H1488" t="s">
        <v>11</v>
      </c>
    </row>
    <row r="1489" spans="1:8" x14ac:dyDescent="0.25">
      <c r="A1489" t="s">
        <v>2318</v>
      </c>
      <c r="B1489" t="s">
        <v>2319</v>
      </c>
      <c r="C1489">
        <v>335</v>
      </c>
      <c r="D1489" t="s">
        <v>10</v>
      </c>
      <c r="E1489">
        <v>28</v>
      </c>
      <c r="F1489">
        <v>219</v>
      </c>
      <c r="G1489">
        <v>1827</v>
      </c>
      <c r="H1489" t="s">
        <v>11</v>
      </c>
    </row>
    <row r="1490" spans="1:8" x14ac:dyDescent="0.25">
      <c r="A1490" t="s">
        <v>2320</v>
      </c>
      <c r="B1490" t="s">
        <v>2321</v>
      </c>
      <c r="C1490">
        <v>325</v>
      </c>
      <c r="D1490" t="s">
        <v>10</v>
      </c>
      <c r="E1490">
        <v>31</v>
      </c>
      <c r="F1490">
        <v>207</v>
      </c>
      <c r="G1490">
        <v>1827</v>
      </c>
      <c r="H1490" t="s">
        <v>11</v>
      </c>
    </row>
    <row r="1491" spans="1:8" x14ac:dyDescent="0.25">
      <c r="A1491" t="s">
        <v>2322</v>
      </c>
      <c r="B1491" t="s">
        <v>2323</v>
      </c>
      <c r="C1491">
        <v>171</v>
      </c>
      <c r="D1491" t="s">
        <v>10</v>
      </c>
      <c r="E1491">
        <v>31</v>
      </c>
      <c r="F1491">
        <v>168</v>
      </c>
      <c r="G1491">
        <v>1827</v>
      </c>
      <c r="H1491" t="s">
        <v>11</v>
      </c>
    </row>
    <row r="1492" spans="1:8" x14ac:dyDescent="0.25">
      <c r="A1492" t="s">
        <v>2324</v>
      </c>
      <c r="B1492" t="s">
        <v>2325</v>
      </c>
      <c r="C1492">
        <v>196</v>
      </c>
      <c r="D1492" t="s">
        <v>10</v>
      </c>
      <c r="E1492">
        <v>28</v>
      </c>
      <c r="F1492">
        <v>194</v>
      </c>
      <c r="G1492">
        <v>1827</v>
      </c>
      <c r="H1492" t="s">
        <v>11</v>
      </c>
    </row>
    <row r="1493" spans="1:8" x14ac:dyDescent="0.25">
      <c r="A1493" t="s">
        <v>2326</v>
      </c>
      <c r="B1493" t="s">
        <v>2327</v>
      </c>
      <c r="C1493">
        <v>489</v>
      </c>
      <c r="D1493" t="s">
        <v>10</v>
      </c>
      <c r="E1493">
        <v>24</v>
      </c>
      <c r="F1493">
        <v>198</v>
      </c>
      <c r="G1493">
        <v>1827</v>
      </c>
      <c r="H1493" t="s">
        <v>11</v>
      </c>
    </row>
    <row r="1494" spans="1:8" x14ac:dyDescent="0.25">
      <c r="A1494" t="s">
        <v>2328</v>
      </c>
      <c r="B1494" t="s">
        <v>2329</v>
      </c>
      <c r="C1494">
        <v>309</v>
      </c>
      <c r="D1494" t="s">
        <v>10</v>
      </c>
      <c r="E1494">
        <v>1</v>
      </c>
      <c r="F1494">
        <v>179</v>
      </c>
      <c r="G1494">
        <v>1827</v>
      </c>
      <c r="H1494" t="s">
        <v>11</v>
      </c>
    </row>
    <row r="1495" spans="1:8" x14ac:dyDescent="0.25">
      <c r="A1495" t="s">
        <v>2330</v>
      </c>
      <c r="B1495" t="s">
        <v>2331</v>
      </c>
      <c r="C1495">
        <v>250</v>
      </c>
      <c r="D1495" t="s">
        <v>10</v>
      </c>
      <c r="E1495">
        <v>18</v>
      </c>
      <c r="F1495">
        <v>185</v>
      </c>
      <c r="G1495">
        <v>1827</v>
      </c>
      <c r="H1495" t="s">
        <v>11</v>
      </c>
    </row>
    <row r="1496" spans="1:8" x14ac:dyDescent="0.25">
      <c r="A1496" t="s">
        <v>2332</v>
      </c>
      <c r="B1496" t="s">
        <v>2333</v>
      </c>
      <c r="C1496">
        <v>399</v>
      </c>
      <c r="D1496" t="s">
        <v>14</v>
      </c>
      <c r="E1496">
        <v>298</v>
      </c>
      <c r="F1496">
        <v>394</v>
      </c>
      <c r="G1496">
        <v>2466</v>
      </c>
      <c r="H1496" t="s">
        <v>15</v>
      </c>
    </row>
    <row r="1497" spans="1:8" x14ac:dyDescent="0.25">
      <c r="A1497" t="s">
        <v>2332</v>
      </c>
      <c r="B1497" t="s">
        <v>2333</v>
      </c>
      <c r="C1497">
        <v>399</v>
      </c>
      <c r="D1497" t="s">
        <v>10</v>
      </c>
      <c r="E1497">
        <v>20</v>
      </c>
      <c r="F1497">
        <v>266</v>
      </c>
      <c r="G1497">
        <v>1827</v>
      </c>
      <c r="H1497" t="s">
        <v>11</v>
      </c>
    </row>
    <row r="1498" spans="1:8" x14ac:dyDescent="0.25">
      <c r="A1498" t="s">
        <v>2334</v>
      </c>
      <c r="B1498" t="s">
        <v>2335</v>
      </c>
      <c r="C1498">
        <v>185</v>
      </c>
      <c r="D1498" t="s">
        <v>10</v>
      </c>
      <c r="E1498">
        <v>19</v>
      </c>
      <c r="F1498">
        <v>182</v>
      </c>
      <c r="G1498">
        <v>1827</v>
      </c>
      <c r="H1498" t="s">
        <v>11</v>
      </c>
    </row>
    <row r="1499" spans="1:8" x14ac:dyDescent="0.25">
      <c r="A1499" t="s">
        <v>2336</v>
      </c>
      <c r="B1499" t="s">
        <v>2337</v>
      </c>
      <c r="C1499">
        <v>280</v>
      </c>
      <c r="D1499" t="s">
        <v>10</v>
      </c>
      <c r="E1499">
        <v>20</v>
      </c>
      <c r="F1499">
        <v>185</v>
      </c>
      <c r="G1499">
        <v>1827</v>
      </c>
      <c r="H1499" t="s">
        <v>11</v>
      </c>
    </row>
    <row r="1500" spans="1:8" x14ac:dyDescent="0.25">
      <c r="A1500" t="s">
        <v>2338</v>
      </c>
      <c r="B1500" t="s">
        <v>2339</v>
      </c>
      <c r="C1500">
        <v>210</v>
      </c>
      <c r="D1500" t="s">
        <v>10</v>
      </c>
      <c r="E1500">
        <v>19</v>
      </c>
      <c r="F1500">
        <v>192</v>
      </c>
      <c r="G1500">
        <v>1827</v>
      </c>
      <c r="H1500" t="s">
        <v>11</v>
      </c>
    </row>
    <row r="1501" spans="1:8" x14ac:dyDescent="0.25">
      <c r="A1501" t="s">
        <v>2340</v>
      </c>
      <c r="B1501" t="s">
        <v>2341</v>
      </c>
      <c r="C1501">
        <v>393</v>
      </c>
      <c r="D1501" t="s">
        <v>14</v>
      </c>
      <c r="E1501">
        <v>292</v>
      </c>
      <c r="F1501">
        <v>388</v>
      </c>
      <c r="G1501">
        <v>2466</v>
      </c>
      <c r="H1501" t="s">
        <v>15</v>
      </c>
    </row>
    <row r="1502" spans="1:8" x14ac:dyDescent="0.25">
      <c r="A1502" t="s">
        <v>2340</v>
      </c>
      <c r="B1502" t="s">
        <v>2341</v>
      </c>
      <c r="C1502">
        <v>393</v>
      </c>
      <c r="D1502" t="s">
        <v>10</v>
      </c>
      <c r="E1502">
        <v>18</v>
      </c>
      <c r="F1502">
        <v>245</v>
      </c>
      <c r="G1502">
        <v>1827</v>
      </c>
      <c r="H1502" t="s">
        <v>11</v>
      </c>
    </row>
    <row r="1503" spans="1:8" x14ac:dyDescent="0.25">
      <c r="A1503" t="s">
        <v>2342</v>
      </c>
      <c r="B1503" t="s">
        <v>2343</v>
      </c>
      <c r="C1503">
        <v>366</v>
      </c>
      <c r="D1503" t="s">
        <v>90</v>
      </c>
      <c r="E1503">
        <v>268</v>
      </c>
      <c r="F1503">
        <v>365</v>
      </c>
      <c r="G1503">
        <v>2331</v>
      </c>
      <c r="H1503" t="s">
        <v>91</v>
      </c>
    </row>
    <row r="1504" spans="1:8" x14ac:dyDescent="0.25">
      <c r="A1504" t="s">
        <v>2342</v>
      </c>
      <c r="B1504" t="s">
        <v>2343</v>
      </c>
      <c r="C1504">
        <v>366</v>
      </c>
      <c r="D1504" t="s">
        <v>10</v>
      </c>
      <c r="E1504">
        <v>33</v>
      </c>
      <c r="F1504">
        <v>223</v>
      </c>
      <c r="G1504">
        <v>1827</v>
      </c>
      <c r="H1504" t="s">
        <v>11</v>
      </c>
    </row>
    <row r="1505" spans="1:8" x14ac:dyDescent="0.25">
      <c r="A1505" t="s">
        <v>2344</v>
      </c>
      <c r="B1505" t="s">
        <v>2345</v>
      </c>
      <c r="C1505">
        <v>309</v>
      </c>
      <c r="D1505" t="s">
        <v>10</v>
      </c>
      <c r="E1505">
        <v>31</v>
      </c>
      <c r="F1505">
        <v>209</v>
      </c>
      <c r="G1505">
        <v>1827</v>
      </c>
      <c r="H1505" t="s">
        <v>11</v>
      </c>
    </row>
    <row r="1506" spans="1:8" x14ac:dyDescent="0.25">
      <c r="A1506" t="s">
        <v>2346</v>
      </c>
      <c r="B1506" t="s">
        <v>2347</v>
      </c>
      <c r="C1506">
        <v>276</v>
      </c>
      <c r="D1506" t="s">
        <v>10</v>
      </c>
      <c r="E1506">
        <v>31</v>
      </c>
      <c r="F1506">
        <v>168</v>
      </c>
      <c r="G1506">
        <v>1827</v>
      </c>
      <c r="H1506" t="s">
        <v>11</v>
      </c>
    </row>
    <row r="1507" spans="1:8" x14ac:dyDescent="0.25">
      <c r="A1507" t="s">
        <v>2348</v>
      </c>
      <c r="B1507" t="s">
        <v>2349</v>
      </c>
      <c r="C1507">
        <v>306</v>
      </c>
      <c r="D1507" t="s">
        <v>10</v>
      </c>
      <c r="E1507">
        <v>53</v>
      </c>
      <c r="F1507">
        <v>231</v>
      </c>
      <c r="G1507">
        <v>1827</v>
      </c>
      <c r="H1507" t="s">
        <v>11</v>
      </c>
    </row>
    <row r="1508" spans="1:8" x14ac:dyDescent="0.25">
      <c r="A1508" t="s">
        <v>2350</v>
      </c>
      <c r="B1508" t="s">
        <v>2351</v>
      </c>
      <c r="C1508">
        <v>196</v>
      </c>
      <c r="D1508" t="s">
        <v>10</v>
      </c>
      <c r="E1508">
        <v>27</v>
      </c>
      <c r="F1508">
        <v>193</v>
      </c>
      <c r="G1508">
        <v>1827</v>
      </c>
      <c r="H1508" t="s">
        <v>11</v>
      </c>
    </row>
    <row r="1509" spans="1:8" x14ac:dyDescent="0.25">
      <c r="A1509" t="s">
        <v>2352</v>
      </c>
      <c r="B1509" t="s">
        <v>2353</v>
      </c>
      <c r="C1509">
        <v>344</v>
      </c>
      <c r="D1509" t="s">
        <v>60</v>
      </c>
      <c r="E1509">
        <v>291</v>
      </c>
      <c r="F1509">
        <v>344</v>
      </c>
      <c r="G1509">
        <v>10135</v>
      </c>
      <c r="H1509" t="s">
        <v>61</v>
      </c>
    </row>
    <row r="1510" spans="1:8" x14ac:dyDescent="0.25">
      <c r="A1510" t="s">
        <v>2352</v>
      </c>
      <c r="B1510" t="s">
        <v>2353</v>
      </c>
      <c r="C1510">
        <v>344</v>
      </c>
      <c r="D1510" t="s">
        <v>10</v>
      </c>
      <c r="E1510">
        <v>15</v>
      </c>
      <c r="F1510">
        <v>211</v>
      </c>
      <c r="G1510">
        <v>1827</v>
      </c>
      <c r="H1510" t="s">
        <v>11</v>
      </c>
    </row>
    <row r="1511" spans="1:8" x14ac:dyDescent="0.25">
      <c r="A1511" t="s">
        <v>2354</v>
      </c>
      <c r="B1511" t="s">
        <v>2355</v>
      </c>
      <c r="C1511">
        <v>317</v>
      </c>
      <c r="D1511" t="s">
        <v>60</v>
      </c>
      <c r="E1511">
        <v>263</v>
      </c>
      <c r="F1511">
        <v>315</v>
      </c>
      <c r="G1511">
        <v>10135</v>
      </c>
      <c r="H1511" t="s">
        <v>61</v>
      </c>
    </row>
    <row r="1512" spans="1:8" x14ac:dyDescent="0.25">
      <c r="A1512" t="s">
        <v>2354</v>
      </c>
      <c r="B1512" t="s">
        <v>2355</v>
      </c>
      <c r="C1512">
        <v>317</v>
      </c>
      <c r="D1512" t="s">
        <v>10</v>
      </c>
      <c r="E1512">
        <v>14</v>
      </c>
      <c r="F1512">
        <v>211</v>
      </c>
      <c r="G1512">
        <v>1827</v>
      </c>
      <c r="H1512" t="s">
        <v>11</v>
      </c>
    </row>
    <row r="1513" spans="1:8" x14ac:dyDescent="0.25">
      <c r="A1513" t="s">
        <v>2356</v>
      </c>
      <c r="B1513" t="s">
        <v>2357</v>
      </c>
      <c r="C1513">
        <v>1036</v>
      </c>
      <c r="D1513" t="s">
        <v>60</v>
      </c>
      <c r="E1513">
        <v>489</v>
      </c>
      <c r="F1513">
        <v>540</v>
      </c>
      <c r="G1513">
        <v>10135</v>
      </c>
      <c r="H1513" t="s">
        <v>61</v>
      </c>
    </row>
    <row r="1514" spans="1:8" x14ac:dyDescent="0.25">
      <c r="A1514" t="s">
        <v>2356</v>
      </c>
      <c r="B1514" t="s">
        <v>2357</v>
      </c>
      <c r="C1514">
        <v>1036</v>
      </c>
      <c r="D1514" t="s">
        <v>60</v>
      </c>
      <c r="E1514">
        <v>562</v>
      </c>
      <c r="F1514">
        <v>612</v>
      </c>
      <c r="G1514">
        <v>10135</v>
      </c>
      <c r="H1514" t="s">
        <v>61</v>
      </c>
    </row>
    <row r="1515" spans="1:8" x14ac:dyDescent="0.25">
      <c r="A1515" t="s">
        <v>2356</v>
      </c>
      <c r="B1515" t="s">
        <v>2357</v>
      </c>
      <c r="C1515">
        <v>1036</v>
      </c>
      <c r="D1515" t="s">
        <v>32</v>
      </c>
      <c r="E1515">
        <v>671</v>
      </c>
      <c r="F1515">
        <v>1014</v>
      </c>
      <c r="G1515">
        <v>12245</v>
      </c>
      <c r="H1515" t="s">
        <v>33</v>
      </c>
    </row>
    <row r="1516" spans="1:8" x14ac:dyDescent="0.25">
      <c r="A1516" t="s">
        <v>2356</v>
      </c>
      <c r="B1516" t="s">
        <v>2357</v>
      </c>
      <c r="C1516">
        <v>1036</v>
      </c>
      <c r="D1516" t="s">
        <v>10</v>
      </c>
      <c r="E1516">
        <v>12</v>
      </c>
      <c r="F1516">
        <v>216</v>
      </c>
      <c r="G1516">
        <v>1827</v>
      </c>
      <c r="H1516" t="s">
        <v>11</v>
      </c>
    </row>
    <row r="1517" spans="1:8" x14ac:dyDescent="0.25">
      <c r="A1517" t="s">
        <v>2358</v>
      </c>
      <c r="B1517" t="s">
        <v>2359</v>
      </c>
      <c r="C1517">
        <v>297</v>
      </c>
      <c r="D1517" t="s">
        <v>60</v>
      </c>
      <c r="E1517">
        <v>244</v>
      </c>
      <c r="F1517">
        <v>295</v>
      </c>
      <c r="G1517">
        <v>10135</v>
      </c>
      <c r="H1517" t="s">
        <v>61</v>
      </c>
    </row>
    <row r="1518" spans="1:8" x14ac:dyDescent="0.25">
      <c r="A1518" t="s">
        <v>2358</v>
      </c>
      <c r="B1518" t="s">
        <v>2359</v>
      </c>
      <c r="C1518">
        <v>297</v>
      </c>
      <c r="D1518" t="s">
        <v>10</v>
      </c>
      <c r="E1518">
        <v>14</v>
      </c>
      <c r="F1518">
        <v>222</v>
      </c>
      <c r="G1518">
        <v>1827</v>
      </c>
      <c r="H1518" t="s">
        <v>11</v>
      </c>
    </row>
    <row r="1519" spans="1:8" x14ac:dyDescent="0.25">
      <c r="A1519" t="s">
        <v>2360</v>
      </c>
      <c r="B1519" t="s">
        <v>2361</v>
      </c>
      <c r="C1519">
        <v>297</v>
      </c>
      <c r="D1519" t="s">
        <v>60</v>
      </c>
      <c r="E1519">
        <v>244</v>
      </c>
      <c r="F1519">
        <v>295</v>
      </c>
      <c r="G1519">
        <v>10135</v>
      </c>
      <c r="H1519" t="s">
        <v>61</v>
      </c>
    </row>
    <row r="1520" spans="1:8" x14ac:dyDescent="0.25">
      <c r="A1520" t="s">
        <v>2360</v>
      </c>
      <c r="B1520" t="s">
        <v>2361</v>
      </c>
      <c r="C1520">
        <v>297</v>
      </c>
      <c r="D1520" t="s">
        <v>10</v>
      </c>
      <c r="E1520">
        <v>14</v>
      </c>
      <c r="F1520">
        <v>222</v>
      </c>
      <c r="G1520">
        <v>1827</v>
      </c>
      <c r="H1520" t="s">
        <v>11</v>
      </c>
    </row>
    <row r="1521" spans="1:8" x14ac:dyDescent="0.25">
      <c r="A1521" t="s">
        <v>2362</v>
      </c>
      <c r="B1521" t="s">
        <v>2363</v>
      </c>
      <c r="C1521">
        <v>298</v>
      </c>
      <c r="D1521" t="s">
        <v>10</v>
      </c>
      <c r="E1521">
        <v>20</v>
      </c>
      <c r="F1521">
        <v>185</v>
      </c>
      <c r="G1521">
        <v>1827</v>
      </c>
      <c r="H1521" t="s">
        <v>11</v>
      </c>
    </row>
    <row r="1522" spans="1:8" x14ac:dyDescent="0.25">
      <c r="A1522" t="s">
        <v>2364</v>
      </c>
      <c r="B1522" t="s">
        <v>2365</v>
      </c>
      <c r="C1522">
        <v>404</v>
      </c>
      <c r="D1522" t="s">
        <v>14</v>
      </c>
      <c r="E1522">
        <v>303</v>
      </c>
      <c r="F1522">
        <v>399</v>
      </c>
      <c r="G1522">
        <v>2466</v>
      </c>
      <c r="H1522" t="s">
        <v>15</v>
      </c>
    </row>
    <row r="1523" spans="1:8" x14ac:dyDescent="0.25">
      <c r="A1523" t="s">
        <v>2364</v>
      </c>
      <c r="B1523" t="s">
        <v>2365</v>
      </c>
      <c r="C1523">
        <v>404</v>
      </c>
      <c r="D1523" t="s">
        <v>10</v>
      </c>
      <c r="E1523">
        <v>18</v>
      </c>
      <c r="F1523">
        <v>258</v>
      </c>
      <c r="G1523">
        <v>1827</v>
      </c>
      <c r="H1523" t="s">
        <v>11</v>
      </c>
    </row>
    <row r="1524" spans="1:8" x14ac:dyDescent="0.25">
      <c r="A1524" t="s">
        <v>2366</v>
      </c>
      <c r="B1524" t="s">
        <v>2367</v>
      </c>
      <c r="C1524">
        <v>244</v>
      </c>
      <c r="D1524" t="s">
        <v>10</v>
      </c>
      <c r="E1524">
        <v>35</v>
      </c>
      <c r="F1524">
        <v>239</v>
      </c>
      <c r="G1524">
        <v>1827</v>
      </c>
      <c r="H1524" t="s">
        <v>11</v>
      </c>
    </row>
    <row r="1525" spans="1:8" x14ac:dyDescent="0.25">
      <c r="A1525" t="s">
        <v>2368</v>
      </c>
      <c r="B1525" t="s">
        <v>2369</v>
      </c>
      <c r="C1525">
        <v>414</v>
      </c>
      <c r="D1525" t="s">
        <v>38</v>
      </c>
      <c r="E1525">
        <v>243</v>
      </c>
      <c r="F1525">
        <v>267</v>
      </c>
      <c r="G1525">
        <v>346</v>
      </c>
      <c r="H1525" t="s">
        <v>39</v>
      </c>
    </row>
    <row r="1526" spans="1:8" x14ac:dyDescent="0.25">
      <c r="A1526" t="s">
        <v>2368</v>
      </c>
      <c r="B1526" t="s">
        <v>2369</v>
      </c>
      <c r="C1526">
        <v>414</v>
      </c>
      <c r="D1526" t="s">
        <v>10</v>
      </c>
      <c r="E1526">
        <v>41</v>
      </c>
      <c r="F1526">
        <v>200</v>
      </c>
      <c r="G1526">
        <v>1827</v>
      </c>
      <c r="H1526" t="s">
        <v>11</v>
      </c>
    </row>
    <row r="1527" spans="1:8" x14ac:dyDescent="0.25">
      <c r="A1527" t="s">
        <v>2370</v>
      </c>
      <c r="B1527" t="s">
        <v>2371</v>
      </c>
      <c r="C1527">
        <v>515</v>
      </c>
      <c r="D1527" t="s">
        <v>10</v>
      </c>
      <c r="E1527">
        <v>29</v>
      </c>
      <c r="F1527">
        <v>214</v>
      </c>
      <c r="G1527">
        <v>1827</v>
      </c>
      <c r="H1527" t="s">
        <v>11</v>
      </c>
    </row>
    <row r="1528" spans="1:8" x14ac:dyDescent="0.25">
      <c r="A1528" t="s">
        <v>2372</v>
      </c>
      <c r="B1528" t="s">
        <v>2373</v>
      </c>
      <c r="C1528">
        <v>557</v>
      </c>
      <c r="D1528" t="s">
        <v>10</v>
      </c>
      <c r="E1528">
        <v>27</v>
      </c>
      <c r="F1528">
        <v>221</v>
      </c>
      <c r="G1528">
        <v>1827</v>
      </c>
      <c r="H1528" t="s">
        <v>11</v>
      </c>
    </row>
    <row r="1529" spans="1:8" x14ac:dyDescent="0.25">
      <c r="A1529" t="s">
        <v>2374</v>
      </c>
      <c r="B1529" t="s">
        <v>2375</v>
      </c>
      <c r="C1529">
        <v>194</v>
      </c>
      <c r="D1529" t="s">
        <v>10</v>
      </c>
      <c r="E1529">
        <v>14</v>
      </c>
      <c r="F1529">
        <v>188</v>
      </c>
      <c r="G1529">
        <v>1827</v>
      </c>
      <c r="H1529" t="s">
        <v>11</v>
      </c>
    </row>
    <row r="1530" spans="1:8" x14ac:dyDescent="0.25">
      <c r="A1530" t="s">
        <v>2376</v>
      </c>
      <c r="B1530" t="s">
        <v>2377</v>
      </c>
      <c r="C1530">
        <v>297</v>
      </c>
      <c r="D1530" t="s">
        <v>10</v>
      </c>
      <c r="E1530">
        <v>23</v>
      </c>
      <c r="F1530">
        <v>190</v>
      </c>
      <c r="G1530">
        <v>1827</v>
      </c>
      <c r="H1530" t="s">
        <v>11</v>
      </c>
    </row>
    <row r="1531" spans="1:8" x14ac:dyDescent="0.25">
      <c r="A1531" t="s">
        <v>2378</v>
      </c>
      <c r="B1531" t="s">
        <v>2379</v>
      </c>
      <c r="C1531">
        <v>225</v>
      </c>
      <c r="D1531" t="s">
        <v>10</v>
      </c>
      <c r="E1531">
        <v>26</v>
      </c>
      <c r="F1531">
        <v>218</v>
      </c>
      <c r="G1531">
        <v>1827</v>
      </c>
      <c r="H1531" t="s">
        <v>11</v>
      </c>
    </row>
    <row r="1532" spans="1:8" x14ac:dyDescent="0.25">
      <c r="A1532" t="s">
        <v>2380</v>
      </c>
      <c r="B1532" t="s">
        <v>2381</v>
      </c>
      <c r="C1532">
        <v>217</v>
      </c>
      <c r="D1532" t="s">
        <v>10</v>
      </c>
      <c r="E1532">
        <v>22</v>
      </c>
      <c r="F1532">
        <v>214</v>
      </c>
      <c r="G1532">
        <v>1827</v>
      </c>
      <c r="H1532" t="s">
        <v>11</v>
      </c>
    </row>
    <row r="1533" spans="1:8" x14ac:dyDescent="0.25">
      <c r="A1533" t="s">
        <v>2382</v>
      </c>
      <c r="B1533" t="s">
        <v>2383</v>
      </c>
      <c r="C1533">
        <v>337</v>
      </c>
      <c r="D1533" t="s">
        <v>10</v>
      </c>
      <c r="E1533">
        <v>20</v>
      </c>
      <c r="F1533">
        <v>212</v>
      </c>
      <c r="G1533">
        <v>1827</v>
      </c>
      <c r="H1533" t="s">
        <v>11</v>
      </c>
    </row>
    <row r="1534" spans="1:8" x14ac:dyDescent="0.25">
      <c r="A1534" t="s">
        <v>2384</v>
      </c>
      <c r="B1534" t="s">
        <v>2385</v>
      </c>
      <c r="C1534">
        <v>346</v>
      </c>
      <c r="D1534" t="s">
        <v>10</v>
      </c>
      <c r="E1534">
        <v>25</v>
      </c>
      <c r="F1534">
        <v>218</v>
      </c>
      <c r="G1534">
        <v>1827</v>
      </c>
      <c r="H1534" t="s">
        <v>11</v>
      </c>
    </row>
    <row r="1535" spans="1:8" x14ac:dyDescent="0.25">
      <c r="A1535" t="s">
        <v>2386</v>
      </c>
      <c r="B1535" t="s">
        <v>2387</v>
      </c>
      <c r="C1535">
        <v>262</v>
      </c>
      <c r="D1535" t="s">
        <v>10</v>
      </c>
      <c r="E1535">
        <v>7</v>
      </c>
      <c r="F1535">
        <v>200</v>
      </c>
      <c r="G1535">
        <v>1827</v>
      </c>
      <c r="H1535" t="s">
        <v>11</v>
      </c>
    </row>
    <row r="1536" spans="1:8" x14ac:dyDescent="0.25">
      <c r="A1536" t="s">
        <v>2388</v>
      </c>
      <c r="B1536" t="s">
        <v>2389</v>
      </c>
      <c r="C1536">
        <v>206</v>
      </c>
      <c r="D1536" t="s">
        <v>10</v>
      </c>
      <c r="E1536">
        <v>7</v>
      </c>
      <c r="F1536">
        <v>199</v>
      </c>
      <c r="G1536">
        <v>1827</v>
      </c>
      <c r="H1536" t="s">
        <v>11</v>
      </c>
    </row>
    <row r="1537" spans="1:8" x14ac:dyDescent="0.25">
      <c r="A1537" t="s">
        <v>2390</v>
      </c>
      <c r="B1537" t="s">
        <v>2391</v>
      </c>
      <c r="C1537">
        <v>223</v>
      </c>
      <c r="D1537" t="s">
        <v>10</v>
      </c>
      <c r="E1537">
        <v>31</v>
      </c>
      <c r="F1537">
        <v>219</v>
      </c>
      <c r="G1537">
        <v>1827</v>
      </c>
      <c r="H1537" t="s">
        <v>11</v>
      </c>
    </row>
    <row r="1538" spans="1:8" x14ac:dyDescent="0.25">
      <c r="A1538" t="s">
        <v>2392</v>
      </c>
      <c r="B1538" t="s">
        <v>2393</v>
      </c>
      <c r="C1538">
        <v>230</v>
      </c>
      <c r="D1538" t="s">
        <v>10</v>
      </c>
      <c r="E1538">
        <v>24</v>
      </c>
      <c r="F1538">
        <v>223</v>
      </c>
      <c r="G1538">
        <v>1827</v>
      </c>
      <c r="H1538" t="s">
        <v>11</v>
      </c>
    </row>
    <row r="1539" spans="1:8" x14ac:dyDescent="0.25">
      <c r="A1539" t="s">
        <v>2394</v>
      </c>
      <c r="B1539" t="s">
        <v>2395</v>
      </c>
      <c r="C1539">
        <v>217</v>
      </c>
      <c r="D1539" t="s">
        <v>10</v>
      </c>
      <c r="E1539">
        <v>26</v>
      </c>
      <c r="F1539">
        <v>213</v>
      </c>
      <c r="G1539">
        <v>1827</v>
      </c>
      <c r="H1539" t="s">
        <v>11</v>
      </c>
    </row>
    <row r="1540" spans="1:8" x14ac:dyDescent="0.25">
      <c r="A1540" t="s">
        <v>2396</v>
      </c>
      <c r="B1540" t="s">
        <v>2397</v>
      </c>
      <c r="C1540">
        <v>216</v>
      </c>
      <c r="D1540" t="s">
        <v>10</v>
      </c>
      <c r="E1540">
        <v>23</v>
      </c>
      <c r="F1540">
        <v>213</v>
      </c>
      <c r="G1540">
        <v>1827</v>
      </c>
      <c r="H1540" t="s">
        <v>11</v>
      </c>
    </row>
    <row r="1541" spans="1:8" x14ac:dyDescent="0.25">
      <c r="A1541" t="s">
        <v>2398</v>
      </c>
      <c r="B1541" t="s">
        <v>2399</v>
      </c>
      <c r="C1541">
        <v>205</v>
      </c>
      <c r="D1541" t="s">
        <v>10</v>
      </c>
      <c r="E1541">
        <v>1</v>
      </c>
      <c r="F1541">
        <v>194</v>
      </c>
      <c r="G1541">
        <v>1827</v>
      </c>
      <c r="H1541" t="s">
        <v>11</v>
      </c>
    </row>
    <row r="1542" spans="1:8" x14ac:dyDescent="0.25">
      <c r="A1542" t="s">
        <v>2400</v>
      </c>
      <c r="B1542" t="s">
        <v>2401</v>
      </c>
      <c r="C1542">
        <v>157</v>
      </c>
      <c r="D1542" t="s">
        <v>10</v>
      </c>
      <c r="E1542">
        <v>1</v>
      </c>
      <c r="F1542">
        <v>153</v>
      </c>
      <c r="G1542">
        <v>1827</v>
      </c>
      <c r="H1542" t="s">
        <v>11</v>
      </c>
    </row>
    <row r="1543" spans="1:8" x14ac:dyDescent="0.25">
      <c r="A1543" t="s">
        <v>2402</v>
      </c>
      <c r="B1543" t="s">
        <v>2403</v>
      </c>
      <c r="C1543">
        <v>298</v>
      </c>
      <c r="D1543" t="s">
        <v>10</v>
      </c>
      <c r="E1543">
        <v>1</v>
      </c>
      <c r="F1543">
        <v>221</v>
      </c>
      <c r="G1543">
        <v>1827</v>
      </c>
      <c r="H1543" t="s">
        <v>11</v>
      </c>
    </row>
    <row r="1544" spans="1:8" x14ac:dyDescent="0.25">
      <c r="A1544" t="s">
        <v>2404</v>
      </c>
      <c r="B1544" t="s">
        <v>2405</v>
      </c>
      <c r="C1544">
        <v>148</v>
      </c>
      <c r="D1544" t="s">
        <v>10</v>
      </c>
      <c r="E1544">
        <v>11</v>
      </c>
      <c r="F1544">
        <v>144</v>
      </c>
      <c r="G1544">
        <v>1827</v>
      </c>
      <c r="H1544" t="s">
        <v>11</v>
      </c>
    </row>
    <row r="1545" spans="1:8" x14ac:dyDescent="0.25">
      <c r="A1545" t="s">
        <v>2406</v>
      </c>
      <c r="B1545" t="s">
        <v>2407</v>
      </c>
      <c r="C1545">
        <v>290</v>
      </c>
      <c r="D1545" t="s">
        <v>10</v>
      </c>
      <c r="E1545">
        <v>20</v>
      </c>
      <c r="F1545">
        <v>189</v>
      </c>
      <c r="G1545">
        <v>1827</v>
      </c>
      <c r="H1545" t="s">
        <v>11</v>
      </c>
    </row>
    <row r="1546" spans="1:8" x14ac:dyDescent="0.25">
      <c r="A1546" t="s">
        <v>2408</v>
      </c>
      <c r="B1546" t="s">
        <v>2409</v>
      </c>
      <c r="C1546">
        <v>429</v>
      </c>
      <c r="D1546" t="s">
        <v>38</v>
      </c>
      <c r="E1546">
        <v>403</v>
      </c>
      <c r="F1546">
        <v>428</v>
      </c>
      <c r="G1546">
        <v>346</v>
      </c>
      <c r="H1546" t="s">
        <v>39</v>
      </c>
    </row>
    <row r="1547" spans="1:8" x14ac:dyDescent="0.25">
      <c r="A1547" t="s">
        <v>2408</v>
      </c>
      <c r="B1547" t="s">
        <v>2409</v>
      </c>
      <c r="C1547">
        <v>429</v>
      </c>
      <c r="D1547" t="s">
        <v>10</v>
      </c>
      <c r="E1547">
        <v>66</v>
      </c>
      <c r="F1547">
        <v>254</v>
      </c>
      <c r="G1547">
        <v>1827</v>
      </c>
      <c r="H1547" t="s">
        <v>11</v>
      </c>
    </row>
    <row r="1548" spans="1:8" x14ac:dyDescent="0.25">
      <c r="A1548" t="s">
        <v>2410</v>
      </c>
      <c r="B1548" t="s">
        <v>2411</v>
      </c>
      <c r="C1548">
        <v>206</v>
      </c>
      <c r="D1548" t="s">
        <v>10</v>
      </c>
      <c r="E1548">
        <v>20</v>
      </c>
      <c r="F1548">
        <v>189</v>
      </c>
      <c r="G1548">
        <v>1827</v>
      </c>
      <c r="H1548" t="s">
        <v>11</v>
      </c>
    </row>
    <row r="1549" spans="1:8" x14ac:dyDescent="0.25">
      <c r="A1549" t="s">
        <v>2412</v>
      </c>
      <c r="B1549" t="s">
        <v>2413</v>
      </c>
      <c r="C1549">
        <v>278</v>
      </c>
      <c r="D1549" t="s">
        <v>10</v>
      </c>
      <c r="E1549">
        <v>19</v>
      </c>
      <c r="F1549">
        <v>189</v>
      </c>
      <c r="G1549">
        <v>1827</v>
      </c>
      <c r="H1549" t="s">
        <v>11</v>
      </c>
    </row>
    <row r="1550" spans="1:8" x14ac:dyDescent="0.25">
      <c r="A1550" t="s">
        <v>2414</v>
      </c>
      <c r="B1550" t="s">
        <v>2415</v>
      </c>
      <c r="C1550">
        <v>2086</v>
      </c>
      <c r="D1550" t="s">
        <v>32</v>
      </c>
      <c r="E1550">
        <v>635</v>
      </c>
      <c r="F1550">
        <v>946</v>
      </c>
      <c r="G1550">
        <v>12245</v>
      </c>
      <c r="H1550" t="s">
        <v>33</v>
      </c>
    </row>
    <row r="1551" spans="1:8" x14ac:dyDescent="0.25">
      <c r="A1551" t="s">
        <v>2414</v>
      </c>
      <c r="B1551" t="s">
        <v>2415</v>
      </c>
      <c r="C1551">
        <v>2086</v>
      </c>
      <c r="D1551" t="s">
        <v>10</v>
      </c>
      <c r="E1551">
        <v>19</v>
      </c>
      <c r="F1551">
        <v>288</v>
      </c>
      <c r="G1551">
        <v>1827</v>
      </c>
      <c r="H1551" t="s">
        <v>11</v>
      </c>
    </row>
    <row r="1552" spans="1:8" x14ac:dyDescent="0.25">
      <c r="A1552" t="s">
        <v>2414</v>
      </c>
      <c r="B1552" t="s">
        <v>2415</v>
      </c>
      <c r="C1552">
        <v>2086</v>
      </c>
      <c r="D1552" t="s">
        <v>2416</v>
      </c>
      <c r="E1552">
        <v>1661</v>
      </c>
      <c r="F1552">
        <v>1866</v>
      </c>
      <c r="G1552">
        <v>3636</v>
      </c>
      <c r="H1552" t="s">
        <v>2417</v>
      </c>
    </row>
    <row r="1553" spans="1:8" x14ac:dyDescent="0.25">
      <c r="A1553" t="s">
        <v>2418</v>
      </c>
      <c r="B1553" t="s">
        <v>2419</v>
      </c>
      <c r="C1553">
        <v>387</v>
      </c>
      <c r="D1553" t="s">
        <v>10</v>
      </c>
      <c r="E1553">
        <v>17</v>
      </c>
      <c r="F1553">
        <v>267</v>
      </c>
      <c r="G1553">
        <v>1827</v>
      </c>
      <c r="H1553" t="s">
        <v>11</v>
      </c>
    </row>
    <row r="1554" spans="1:8" x14ac:dyDescent="0.25">
      <c r="A1554" t="s">
        <v>2420</v>
      </c>
      <c r="B1554" t="s">
        <v>2421</v>
      </c>
      <c r="C1554">
        <v>164</v>
      </c>
      <c r="D1554" t="s">
        <v>10</v>
      </c>
      <c r="E1554">
        <v>16</v>
      </c>
      <c r="F1554">
        <v>161</v>
      </c>
      <c r="G1554">
        <v>1827</v>
      </c>
      <c r="H1554" t="s">
        <v>11</v>
      </c>
    </row>
    <row r="1555" spans="1:8" x14ac:dyDescent="0.25">
      <c r="A1555" t="s">
        <v>2422</v>
      </c>
      <c r="B1555" t="s">
        <v>2423</v>
      </c>
      <c r="C1555">
        <v>239</v>
      </c>
      <c r="D1555" t="s">
        <v>10</v>
      </c>
      <c r="E1555">
        <v>21</v>
      </c>
      <c r="F1555">
        <v>234</v>
      </c>
      <c r="G1555">
        <v>1827</v>
      </c>
      <c r="H1555" t="s">
        <v>11</v>
      </c>
    </row>
    <row r="1556" spans="1:8" x14ac:dyDescent="0.25">
      <c r="A1556" t="s">
        <v>2424</v>
      </c>
      <c r="B1556" t="s">
        <v>2425</v>
      </c>
      <c r="C1556">
        <v>257</v>
      </c>
      <c r="D1556" t="s">
        <v>10</v>
      </c>
      <c r="E1556">
        <v>20</v>
      </c>
      <c r="F1556">
        <v>246</v>
      </c>
      <c r="G1556">
        <v>1827</v>
      </c>
      <c r="H1556" t="s">
        <v>11</v>
      </c>
    </row>
    <row r="1557" spans="1:8" x14ac:dyDescent="0.25">
      <c r="A1557" t="s">
        <v>2426</v>
      </c>
      <c r="B1557" t="s">
        <v>2427</v>
      </c>
      <c r="C1557">
        <v>258</v>
      </c>
      <c r="D1557" t="s">
        <v>10</v>
      </c>
      <c r="E1557">
        <v>20</v>
      </c>
      <c r="F1557">
        <v>243</v>
      </c>
      <c r="G1557">
        <v>1827</v>
      </c>
      <c r="H1557" t="s">
        <v>11</v>
      </c>
    </row>
    <row r="1558" spans="1:8" x14ac:dyDescent="0.25">
      <c r="A1558" t="s">
        <v>2428</v>
      </c>
      <c r="B1558" t="s">
        <v>2429</v>
      </c>
      <c r="C1558">
        <v>162</v>
      </c>
      <c r="D1558" t="s">
        <v>10</v>
      </c>
      <c r="E1558">
        <v>38</v>
      </c>
      <c r="F1558">
        <v>159</v>
      </c>
      <c r="G1558">
        <v>1827</v>
      </c>
      <c r="H1558" t="s">
        <v>11</v>
      </c>
    </row>
    <row r="1559" spans="1:8" x14ac:dyDescent="0.25">
      <c r="A1559" t="s">
        <v>2430</v>
      </c>
      <c r="B1559" t="s">
        <v>2431</v>
      </c>
      <c r="C1559">
        <v>250</v>
      </c>
      <c r="D1559" t="s">
        <v>10</v>
      </c>
      <c r="E1559">
        <v>39</v>
      </c>
      <c r="F1559">
        <v>244</v>
      </c>
      <c r="G1559">
        <v>1827</v>
      </c>
      <c r="H1559" t="s">
        <v>11</v>
      </c>
    </row>
    <row r="1560" spans="1:8" x14ac:dyDescent="0.25">
      <c r="A1560" t="s">
        <v>2432</v>
      </c>
      <c r="B1560" t="s">
        <v>2433</v>
      </c>
      <c r="C1560">
        <v>295</v>
      </c>
      <c r="D1560" t="s">
        <v>10</v>
      </c>
      <c r="E1560">
        <v>31</v>
      </c>
      <c r="F1560">
        <v>208</v>
      </c>
      <c r="G1560">
        <v>1827</v>
      </c>
      <c r="H1560" t="s">
        <v>11</v>
      </c>
    </row>
    <row r="1561" spans="1:8" x14ac:dyDescent="0.25">
      <c r="A1561" t="s">
        <v>2434</v>
      </c>
      <c r="B1561" t="s">
        <v>2435</v>
      </c>
      <c r="C1561">
        <v>151</v>
      </c>
      <c r="D1561" t="s">
        <v>10</v>
      </c>
      <c r="E1561">
        <v>1</v>
      </c>
      <c r="F1561">
        <v>149</v>
      </c>
      <c r="G1561">
        <v>1827</v>
      </c>
      <c r="H1561" t="s">
        <v>11</v>
      </c>
    </row>
    <row r="1562" spans="1:8" x14ac:dyDescent="0.25">
      <c r="A1562" t="s">
        <v>2436</v>
      </c>
      <c r="B1562" t="s">
        <v>2437</v>
      </c>
      <c r="C1562">
        <v>338</v>
      </c>
      <c r="D1562" t="s">
        <v>10</v>
      </c>
      <c r="E1562">
        <v>30</v>
      </c>
      <c r="F1562">
        <v>206</v>
      </c>
      <c r="G1562">
        <v>1827</v>
      </c>
      <c r="H1562" t="s">
        <v>11</v>
      </c>
    </row>
    <row r="1563" spans="1:8" x14ac:dyDescent="0.25">
      <c r="A1563" t="s">
        <v>2438</v>
      </c>
      <c r="B1563" t="s">
        <v>2439</v>
      </c>
      <c r="C1563">
        <v>817</v>
      </c>
      <c r="D1563" t="s">
        <v>32</v>
      </c>
      <c r="E1563">
        <v>263</v>
      </c>
      <c r="F1563">
        <v>607</v>
      </c>
      <c r="G1563">
        <v>12245</v>
      </c>
      <c r="H1563" t="s">
        <v>33</v>
      </c>
    </row>
    <row r="1564" spans="1:8" x14ac:dyDescent="0.25">
      <c r="A1564" t="s">
        <v>2438</v>
      </c>
      <c r="B1564" t="s">
        <v>2439</v>
      </c>
      <c r="C1564">
        <v>817</v>
      </c>
      <c r="D1564" t="s">
        <v>10</v>
      </c>
      <c r="E1564">
        <v>41</v>
      </c>
      <c r="F1564">
        <v>240</v>
      </c>
      <c r="G1564">
        <v>1827</v>
      </c>
      <c r="H1564" t="s">
        <v>11</v>
      </c>
    </row>
    <row r="1565" spans="1:8" x14ac:dyDescent="0.25">
      <c r="A1565" t="s">
        <v>2440</v>
      </c>
      <c r="B1565" t="s">
        <v>2441</v>
      </c>
      <c r="C1565">
        <v>359</v>
      </c>
      <c r="D1565" t="s">
        <v>10</v>
      </c>
      <c r="E1565">
        <v>33</v>
      </c>
      <c r="F1565">
        <v>210</v>
      </c>
      <c r="G1565">
        <v>1827</v>
      </c>
      <c r="H1565" t="s">
        <v>11</v>
      </c>
    </row>
    <row r="1566" spans="1:8" x14ac:dyDescent="0.25">
      <c r="A1566" t="s">
        <v>2442</v>
      </c>
      <c r="B1566" t="s">
        <v>2443</v>
      </c>
      <c r="C1566">
        <v>377</v>
      </c>
      <c r="D1566" t="s">
        <v>90</v>
      </c>
      <c r="E1566">
        <v>280</v>
      </c>
      <c r="F1566">
        <v>376</v>
      </c>
      <c r="G1566">
        <v>2331</v>
      </c>
      <c r="H1566" t="s">
        <v>91</v>
      </c>
    </row>
    <row r="1567" spans="1:8" x14ac:dyDescent="0.25">
      <c r="A1567" t="s">
        <v>2442</v>
      </c>
      <c r="B1567" t="s">
        <v>2443</v>
      </c>
      <c r="C1567">
        <v>377</v>
      </c>
      <c r="D1567" t="s">
        <v>10</v>
      </c>
      <c r="E1567">
        <v>54</v>
      </c>
      <c r="F1567">
        <v>243</v>
      </c>
      <c r="G1567">
        <v>1827</v>
      </c>
      <c r="H1567" t="s">
        <v>11</v>
      </c>
    </row>
    <row r="1568" spans="1:8" x14ac:dyDescent="0.25">
      <c r="A1568" t="s">
        <v>2444</v>
      </c>
      <c r="B1568" t="s">
        <v>2445</v>
      </c>
      <c r="C1568">
        <v>212</v>
      </c>
      <c r="D1568" t="s">
        <v>10</v>
      </c>
      <c r="E1568">
        <v>30</v>
      </c>
      <c r="F1568">
        <v>208</v>
      </c>
      <c r="G1568">
        <v>1827</v>
      </c>
      <c r="H1568" t="s">
        <v>11</v>
      </c>
    </row>
    <row r="1569" spans="1:8" x14ac:dyDescent="0.25">
      <c r="A1569" t="s">
        <v>2446</v>
      </c>
      <c r="B1569" t="s">
        <v>2447</v>
      </c>
      <c r="C1569">
        <v>171</v>
      </c>
      <c r="D1569" t="s">
        <v>10</v>
      </c>
      <c r="E1569">
        <v>31</v>
      </c>
      <c r="F1569">
        <v>168</v>
      </c>
      <c r="G1569">
        <v>1827</v>
      </c>
      <c r="H1569" t="s">
        <v>11</v>
      </c>
    </row>
    <row r="1570" spans="1:8" x14ac:dyDescent="0.25">
      <c r="A1570" t="s">
        <v>2448</v>
      </c>
      <c r="B1570" t="s">
        <v>2449</v>
      </c>
      <c r="C1570">
        <v>226</v>
      </c>
      <c r="D1570" t="s">
        <v>10</v>
      </c>
      <c r="E1570">
        <v>44</v>
      </c>
      <c r="F1570">
        <v>223</v>
      </c>
      <c r="G1570">
        <v>1827</v>
      </c>
      <c r="H1570" t="s">
        <v>11</v>
      </c>
    </row>
    <row r="1571" spans="1:8" x14ac:dyDescent="0.25">
      <c r="A1571" t="s">
        <v>2450</v>
      </c>
      <c r="B1571" t="s">
        <v>2451</v>
      </c>
      <c r="C1571">
        <v>362</v>
      </c>
      <c r="D1571" t="s">
        <v>90</v>
      </c>
      <c r="E1571">
        <v>266</v>
      </c>
      <c r="F1571">
        <v>362</v>
      </c>
      <c r="G1571">
        <v>2331</v>
      </c>
      <c r="H1571" t="s">
        <v>91</v>
      </c>
    </row>
    <row r="1572" spans="1:8" x14ac:dyDescent="0.25">
      <c r="A1572" t="s">
        <v>2450</v>
      </c>
      <c r="B1572" t="s">
        <v>2451</v>
      </c>
      <c r="C1572">
        <v>362</v>
      </c>
      <c r="D1572" t="s">
        <v>10</v>
      </c>
      <c r="E1572">
        <v>32</v>
      </c>
      <c r="F1572">
        <v>222</v>
      </c>
      <c r="G1572">
        <v>1827</v>
      </c>
      <c r="H1572" t="s">
        <v>11</v>
      </c>
    </row>
    <row r="1573" spans="1:8" x14ac:dyDescent="0.25">
      <c r="A1573" t="s">
        <v>2452</v>
      </c>
      <c r="B1573" t="s">
        <v>2453</v>
      </c>
      <c r="C1573">
        <v>233</v>
      </c>
      <c r="D1573" t="s">
        <v>10</v>
      </c>
      <c r="E1573">
        <v>14</v>
      </c>
      <c r="F1573">
        <v>152</v>
      </c>
      <c r="G1573">
        <v>1827</v>
      </c>
      <c r="H1573" t="s">
        <v>11</v>
      </c>
    </row>
    <row r="1574" spans="1:8" x14ac:dyDescent="0.25">
      <c r="A1574" t="s">
        <v>2454</v>
      </c>
      <c r="B1574" t="s">
        <v>2455</v>
      </c>
      <c r="C1574">
        <v>365</v>
      </c>
      <c r="D1574" t="s">
        <v>90</v>
      </c>
      <c r="E1574">
        <v>270</v>
      </c>
      <c r="F1574">
        <v>364</v>
      </c>
      <c r="G1574">
        <v>2331</v>
      </c>
      <c r="H1574" t="s">
        <v>91</v>
      </c>
    </row>
    <row r="1575" spans="1:8" x14ac:dyDescent="0.25">
      <c r="A1575" t="s">
        <v>2454</v>
      </c>
      <c r="B1575" t="s">
        <v>2455</v>
      </c>
      <c r="C1575">
        <v>365</v>
      </c>
      <c r="D1575" t="s">
        <v>10</v>
      </c>
      <c r="E1575">
        <v>29</v>
      </c>
      <c r="F1575">
        <v>218</v>
      </c>
      <c r="G1575">
        <v>1827</v>
      </c>
      <c r="H1575" t="s">
        <v>11</v>
      </c>
    </row>
    <row r="1576" spans="1:8" x14ac:dyDescent="0.25">
      <c r="A1576" t="s">
        <v>2456</v>
      </c>
      <c r="B1576" t="s">
        <v>2457</v>
      </c>
      <c r="C1576">
        <v>355</v>
      </c>
      <c r="D1576" t="s">
        <v>90</v>
      </c>
      <c r="E1576">
        <v>266</v>
      </c>
      <c r="F1576">
        <v>354</v>
      </c>
      <c r="G1576">
        <v>2331</v>
      </c>
      <c r="H1576" t="s">
        <v>91</v>
      </c>
    </row>
    <row r="1577" spans="1:8" x14ac:dyDescent="0.25">
      <c r="A1577" t="s">
        <v>2456</v>
      </c>
      <c r="B1577" t="s">
        <v>2457</v>
      </c>
      <c r="C1577">
        <v>355</v>
      </c>
      <c r="D1577" t="s">
        <v>10</v>
      </c>
      <c r="E1577">
        <v>34</v>
      </c>
      <c r="F1577">
        <v>216</v>
      </c>
      <c r="G1577">
        <v>1827</v>
      </c>
      <c r="H1577" t="s">
        <v>11</v>
      </c>
    </row>
    <row r="1578" spans="1:8" x14ac:dyDescent="0.25">
      <c r="A1578" t="s">
        <v>2458</v>
      </c>
      <c r="B1578" t="s">
        <v>2459</v>
      </c>
      <c r="C1578">
        <v>244</v>
      </c>
      <c r="D1578" t="s">
        <v>10</v>
      </c>
      <c r="E1578">
        <v>21</v>
      </c>
      <c r="F1578">
        <v>150</v>
      </c>
      <c r="G1578">
        <v>1827</v>
      </c>
      <c r="H1578" t="s">
        <v>11</v>
      </c>
    </row>
    <row r="1579" spans="1:8" x14ac:dyDescent="0.25">
      <c r="A1579" t="s">
        <v>2460</v>
      </c>
      <c r="B1579" t="s">
        <v>2461</v>
      </c>
      <c r="C1579">
        <v>255</v>
      </c>
      <c r="D1579" t="s">
        <v>10</v>
      </c>
      <c r="E1579">
        <v>27</v>
      </c>
      <c r="F1579">
        <v>251</v>
      </c>
      <c r="G1579">
        <v>1827</v>
      </c>
      <c r="H1579" t="s">
        <v>11</v>
      </c>
    </row>
    <row r="1580" spans="1:8" x14ac:dyDescent="0.25">
      <c r="A1580" t="s">
        <v>2462</v>
      </c>
      <c r="B1580" t="s">
        <v>2463</v>
      </c>
      <c r="C1580">
        <v>237</v>
      </c>
      <c r="D1580" t="s">
        <v>10</v>
      </c>
      <c r="E1580">
        <v>15</v>
      </c>
      <c r="F1580">
        <v>233</v>
      </c>
      <c r="G1580">
        <v>1827</v>
      </c>
      <c r="H1580" t="s">
        <v>11</v>
      </c>
    </row>
    <row r="1581" spans="1:8" x14ac:dyDescent="0.25">
      <c r="A1581" t="s">
        <v>2464</v>
      </c>
      <c r="B1581" t="s">
        <v>2465</v>
      </c>
      <c r="C1581">
        <v>164</v>
      </c>
      <c r="D1581" t="s">
        <v>10</v>
      </c>
      <c r="E1581">
        <v>26</v>
      </c>
      <c r="F1581">
        <v>161</v>
      </c>
      <c r="G1581">
        <v>1827</v>
      </c>
      <c r="H1581" t="s">
        <v>11</v>
      </c>
    </row>
    <row r="1582" spans="1:8" x14ac:dyDescent="0.25">
      <c r="A1582" t="s">
        <v>2466</v>
      </c>
      <c r="B1582" t="s">
        <v>2467</v>
      </c>
      <c r="C1582">
        <v>214</v>
      </c>
      <c r="D1582" t="s">
        <v>10</v>
      </c>
      <c r="E1582">
        <v>22</v>
      </c>
      <c r="F1582">
        <v>210</v>
      </c>
      <c r="G1582">
        <v>1827</v>
      </c>
      <c r="H1582" t="s">
        <v>11</v>
      </c>
    </row>
    <row r="1583" spans="1:8" x14ac:dyDescent="0.25">
      <c r="A1583" t="s">
        <v>2468</v>
      </c>
      <c r="B1583" t="s">
        <v>2469</v>
      </c>
      <c r="C1583">
        <v>333</v>
      </c>
      <c r="D1583" t="s">
        <v>10</v>
      </c>
      <c r="E1583">
        <v>27</v>
      </c>
      <c r="F1583">
        <v>217</v>
      </c>
      <c r="G1583">
        <v>1827</v>
      </c>
      <c r="H1583" t="s">
        <v>11</v>
      </c>
    </row>
    <row r="1584" spans="1:8" x14ac:dyDescent="0.25">
      <c r="A1584" t="s">
        <v>2470</v>
      </c>
      <c r="B1584" t="s">
        <v>2471</v>
      </c>
      <c r="C1584">
        <v>376</v>
      </c>
      <c r="D1584" t="s">
        <v>10</v>
      </c>
      <c r="E1584">
        <v>86</v>
      </c>
      <c r="F1584">
        <v>273</v>
      </c>
      <c r="G1584">
        <v>1827</v>
      </c>
      <c r="H1584" t="s">
        <v>11</v>
      </c>
    </row>
    <row r="1585" spans="1:8" x14ac:dyDescent="0.25">
      <c r="A1585" t="s">
        <v>2472</v>
      </c>
      <c r="B1585" t="s">
        <v>2473</v>
      </c>
      <c r="C1585">
        <v>1267</v>
      </c>
      <c r="D1585" t="s">
        <v>46</v>
      </c>
      <c r="E1585">
        <v>610</v>
      </c>
      <c r="F1585">
        <v>699</v>
      </c>
      <c r="G1585">
        <v>2235</v>
      </c>
      <c r="H1585" t="s">
        <v>47</v>
      </c>
    </row>
    <row r="1586" spans="1:8" x14ac:dyDescent="0.25">
      <c r="A1586" t="s">
        <v>2472</v>
      </c>
      <c r="B1586" t="s">
        <v>2473</v>
      </c>
      <c r="C1586">
        <v>1267</v>
      </c>
      <c r="D1586" t="s">
        <v>46</v>
      </c>
      <c r="E1586">
        <v>780</v>
      </c>
      <c r="F1586">
        <v>901</v>
      </c>
      <c r="G1586">
        <v>2235</v>
      </c>
      <c r="H1586" t="s">
        <v>47</v>
      </c>
    </row>
    <row r="1587" spans="1:8" x14ac:dyDescent="0.25">
      <c r="A1587" t="s">
        <v>2472</v>
      </c>
      <c r="B1587" t="s">
        <v>2473</v>
      </c>
      <c r="C1587">
        <v>1267</v>
      </c>
      <c r="D1587" t="s">
        <v>10</v>
      </c>
      <c r="E1587">
        <v>34</v>
      </c>
      <c r="F1587">
        <v>160</v>
      </c>
      <c r="G1587">
        <v>1827</v>
      </c>
      <c r="H1587" t="s">
        <v>11</v>
      </c>
    </row>
    <row r="1588" spans="1:8" x14ac:dyDescent="0.25">
      <c r="A1588" t="s">
        <v>2474</v>
      </c>
      <c r="B1588" t="s">
        <v>2475</v>
      </c>
      <c r="C1588">
        <v>353</v>
      </c>
      <c r="D1588" t="s">
        <v>38</v>
      </c>
      <c r="E1588">
        <v>328</v>
      </c>
      <c r="F1588">
        <v>350</v>
      </c>
      <c r="G1588">
        <v>346</v>
      </c>
      <c r="H1588" t="s">
        <v>39</v>
      </c>
    </row>
    <row r="1589" spans="1:8" x14ac:dyDescent="0.25">
      <c r="A1589" t="s">
        <v>2474</v>
      </c>
      <c r="B1589" t="s">
        <v>2475</v>
      </c>
      <c r="C1589">
        <v>353</v>
      </c>
      <c r="D1589" t="s">
        <v>10</v>
      </c>
      <c r="E1589">
        <v>41</v>
      </c>
      <c r="F1589">
        <v>202</v>
      </c>
      <c r="G1589">
        <v>1827</v>
      </c>
      <c r="H1589" t="s">
        <v>11</v>
      </c>
    </row>
    <row r="1590" spans="1:8" x14ac:dyDescent="0.25">
      <c r="A1590" t="s">
        <v>2474</v>
      </c>
      <c r="B1590" t="s">
        <v>2475</v>
      </c>
      <c r="C1590">
        <v>353</v>
      </c>
      <c r="D1590" t="s">
        <v>34</v>
      </c>
      <c r="E1590">
        <v>219</v>
      </c>
      <c r="F1590">
        <v>295</v>
      </c>
      <c r="G1590">
        <v>88510</v>
      </c>
      <c r="H1590" t="s">
        <v>35</v>
      </c>
    </row>
    <row r="1591" spans="1:8" x14ac:dyDescent="0.25">
      <c r="A1591" t="s">
        <v>2476</v>
      </c>
      <c r="B1591" t="s">
        <v>2477</v>
      </c>
      <c r="C1591">
        <v>448</v>
      </c>
      <c r="D1591" t="s">
        <v>10</v>
      </c>
      <c r="E1591">
        <v>38</v>
      </c>
      <c r="F1591">
        <v>201</v>
      </c>
      <c r="G1591">
        <v>1827</v>
      </c>
      <c r="H1591" t="s">
        <v>11</v>
      </c>
    </row>
    <row r="1592" spans="1:8" x14ac:dyDescent="0.25">
      <c r="A1592" t="s">
        <v>2476</v>
      </c>
      <c r="B1592" t="s">
        <v>2477</v>
      </c>
      <c r="C1592">
        <v>448</v>
      </c>
      <c r="D1592" t="s">
        <v>34</v>
      </c>
      <c r="E1592">
        <v>215</v>
      </c>
      <c r="F1592">
        <v>293</v>
      </c>
      <c r="G1592">
        <v>88510</v>
      </c>
      <c r="H1592" t="s">
        <v>35</v>
      </c>
    </row>
    <row r="1593" spans="1:8" x14ac:dyDescent="0.25">
      <c r="A1593" t="s">
        <v>2476</v>
      </c>
      <c r="B1593" t="s">
        <v>2477</v>
      </c>
      <c r="C1593">
        <v>448</v>
      </c>
      <c r="D1593" t="s">
        <v>34</v>
      </c>
      <c r="E1593">
        <v>311</v>
      </c>
      <c r="F1593">
        <v>389</v>
      </c>
      <c r="G1593">
        <v>88510</v>
      </c>
      <c r="H1593" t="s">
        <v>35</v>
      </c>
    </row>
    <row r="1594" spans="1:8" x14ac:dyDescent="0.25">
      <c r="A1594" t="s">
        <v>2478</v>
      </c>
      <c r="B1594" t="s">
        <v>2479</v>
      </c>
      <c r="C1594">
        <v>450</v>
      </c>
      <c r="D1594" t="s">
        <v>10</v>
      </c>
      <c r="E1594">
        <v>38</v>
      </c>
      <c r="F1594">
        <v>201</v>
      </c>
      <c r="G1594">
        <v>1827</v>
      </c>
      <c r="H1594" t="s">
        <v>11</v>
      </c>
    </row>
    <row r="1595" spans="1:8" x14ac:dyDescent="0.25">
      <c r="A1595" t="s">
        <v>2478</v>
      </c>
      <c r="B1595" t="s">
        <v>2479</v>
      </c>
      <c r="C1595">
        <v>450</v>
      </c>
      <c r="D1595" t="s">
        <v>34</v>
      </c>
      <c r="E1595">
        <v>215</v>
      </c>
      <c r="F1595">
        <v>294</v>
      </c>
      <c r="G1595">
        <v>88510</v>
      </c>
      <c r="H1595" t="s">
        <v>35</v>
      </c>
    </row>
    <row r="1596" spans="1:8" x14ac:dyDescent="0.25">
      <c r="A1596" t="s">
        <v>2478</v>
      </c>
      <c r="B1596" t="s">
        <v>2479</v>
      </c>
      <c r="C1596">
        <v>450</v>
      </c>
      <c r="D1596" t="s">
        <v>34</v>
      </c>
      <c r="E1596">
        <v>312</v>
      </c>
      <c r="F1596">
        <v>391</v>
      </c>
      <c r="G1596">
        <v>88510</v>
      </c>
      <c r="H1596" t="s">
        <v>35</v>
      </c>
    </row>
    <row r="1597" spans="1:8" x14ac:dyDescent="0.25">
      <c r="A1597" t="s">
        <v>2480</v>
      </c>
      <c r="B1597" t="s">
        <v>2481</v>
      </c>
      <c r="C1597">
        <v>349</v>
      </c>
      <c r="D1597" t="s">
        <v>38</v>
      </c>
      <c r="E1597">
        <v>322</v>
      </c>
      <c r="F1597">
        <v>345</v>
      </c>
      <c r="G1597">
        <v>346</v>
      </c>
      <c r="H1597" t="s">
        <v>39</v>
      </c>
    </row>
    <row r="1598" spans="1:8" x14ac:dyDescent="0.25">
      <c r="A1598" t="s">
        <v>2480</v>
      </c>
      <c r="B1598" t="s">
        <v>2481</v>
      </c>
      <c r="C1598">
        <v>349</v>
      </c>
      <c r="D1598" t="s">
        <v>10</v>
      </c>
      <c r="E1598">
        <v>38</v>
      </c>
      <c r="F1598">
        <v>200</v>
      </c>
      <c r="G1598">
        <v>1827</v>
      </c>
      <c r="H1598" t="s">
        <v>11</v>
      </c>
    </row>
    <row r="1599" spans="1:8" x14ac:dyDescent="0.25">
      <c r="A1599" t="s">
        <v>2480</v>
      </c>
      <c r="B1599" t="s">
        <v>2481</v>
      </c>
      <c r="C1599">
        <v>349</v>
      </c>
      <c r="D1599" t="s">
        <v>34</v>
      </c>
      <c r="E1599">
        <v>215</v>
      </c>
      <c r="F1599">
        <v>292</v>
      </c>
      <c r="G1599">
        <v>88510</v>
      </c>
      <c r="H1599" t="s">
        <v>35</v>
      </c>
    </row>
    <row r="1600" spans="1:8" x14ac:dyDescent="0.25">
      <c r="A1600" t="s">
        <v>2482</v>
      </c>
      <c r="B1600" t="s">
        <v>2483</v>
      </c>
      <c r="C1600">
        <v>342</v>
      </c>
      <c r="D1600" t="s">
        <v>38</v>
      </c>
      <c r="E1600">
        <v>316</v>
      </c>
      <c r="F1600">
        <v>338</v>
      </c>
      <c r="G1600">
        <v>346</v>
      </c>
      <c r="H1600" t="s">
        <v>39</v>
      </c>
    </row>
    <row r="1601" spans="1:8" x14ac:dyDescent="0.25">
      <c r="A1601" t="s">
        <v>2482</v>
      </c>
      <c r="B1601" t="s">
        <v>2483</v>
      </c>
      <c r="C1601">
        <v>342</v>
      </c>
      <c r="D1601" t="s">
        <v>10</v>
      </c>
      <c r="E1601">
        <v>39</v>
      </c>
      <c r="F1601">
        <v>202</v>
      </c>
      <c r="G1601">
        <v>1827</v>
      </c>
      <c r="H1601" t="s">
        <v>11</v>
      </c>
    </row>
    <row r="1602" spans="1:8" x14ac:dyDescent="0.25">
      <c r="A1602" t="s">
        <v>2484</v>
      </c>
      <c r="B1602" t="s">
        <v>2485</v>
      </c>
      <c r="C1602">
        <v>246</v>
      </c>
      <c r="D1602" t="s">
        <v>10</v>
      </c>
      <c r="E1602">
        <v>38</v>
      </c>
      <c r="F1602">
        <v>200</v>
      </c>
      <c r="G1602">
        <v>1827</v>
      </c>
      <c r="H1602" t="s">
        <v>11</v>
      </c>
    </row>
    <row r="1603" spans="1:8" x14ac:dyDescent="0.25">
      <c r="A1603" t="s">
        <v>2486</v>
      </c>
      <c r="B1603" t="s">
        <v>2487</v>
      </c>
      <c r="C1603">
        <v>189</v>
      </c>
      <c r="D1603" t="s">
        <v>10</v>
      </c>
      <c r="E1603">
        <v>18</v>
      </c>
      <c r="F1603">
        <v>189</v>
      </c>
      <c r="G1603">
        <v>1827</v>
      </c>
      <c r="H1603" t="s">
        <v>11</v>
      </c>
    </row>
    <row r="1604" spans="1:8" x14ac:dyDescent="0.25">
      <c r="A1604" t="s">
        <v>2488</v>
      </c>
      <c r="B1604" t="s">
        <v>2489</v>
      </c>
      <c r="C1604">
        <v>401</v>
      </c>
      <c r="D1604" t="s">
        <v>1264</v>
      </c>
      <c r="E1604">
        <v>342</v>
      </c>
      <c r="F1604">
        <v>401</v>
      </c>
      <c r="G1604">
        <v>109</v>
      </c>
      <c r="H1604" t="s">
        <v>1265</v>
      </c>
    </row>
    <row r="1605" spans="1:8" x14ac:dyDescent="0.25">
      <c r="A1605" t="s">
        <v>2488</v>
      </c>
      <c r="B1605" t="s">
        <v>2489</v>
      </c>
      <c r="C1605">
        <v>401</v>
      </c>
      <c r="D1605" t="s">
        <v>10</v>
      </c>
      <c r="E1605">
        <v>25</v>
      </c>
      <c r="F1605">
        <v>217</v>
      </c>
      <c r="G1605">
        <v>1827</v>
      </c>
      <c r="H1605" t="s">
        <v>11</v>
      </c>
    </row>
    <row r="1606" spans="1:8" x14ac:dyDescent="0.25">
      <c r="A1606" t="s">
        <v>2490</v>
      </c>
      <c r="B1606" t="s">
        <v>2491</v>
      </c>
      <c r="C1606">
        <v>207</v>
      </c>
      <c r="D1606" t="s">
        <v>10</v>
      </c>
      <c r="E1606">
        <v>18</v>
      </c>
      <c r="F1606">
        <v>187</v>
      </c>
      <c r="G1606">
        <v>1827</v>
      </c>
      <c r="H1606" t="s">
        <v>11</v>
      </c>
    </row>
    <row r="1607" spans="1:8" x14ac:dyDescent="0.25">
      <c r="A1607" t="s">
        <v>2492</v>
      </c>
      <c r="B1607" t="s">
        <v>2493</v>
      </c>
      <c r="C1607">
        <v>388</v>
      </c>
      <c r="D1607" t="s">
        <v>14</v>
      </c>
      <c r="E1607">
        <v>287</v>
      </c>
      <c r="F1607">
        <v>383</v>
      </c>
      <c r="G1607">
        <v>2466</v>
      </c>
      <c r="H1607" t="s">
        <v>15</v>
      </c>
    </row>
    <row r="1608" spans="1:8" x14ac:dyDescent="0.25">
      <c r="A1608" t="s">
        <v>2492</v>
      </c>
      <c r="B1608" t="s">
        <v>2493</v>
      </c>
      <c r="C1608">
        <v>388</v>
      </c>
      <c r="D1608" t="s">
        <v>10</v>
      </c>
      <c r="E1608">
        <v>19</v>
      </c>
      <c r="F1608">
        <v>248</v>
      </c>
      <c r="G1608">
        <v>1827</v>
      </c>
      <c r="H1608" t="s">
        <v>11</v>
      </c>
    </row>
    <row r="1609" spans="1:8" x14ac:dyDescent="0.25">
      <c r="A1609" t="s">
        <v>2494</v>
      </c>
      <c r="B1609" t="s">
        <v>2495</v>
      </c>
      <c r="C1609">
        <v>418</v>
      </c>
      <c r="D1609" t="s">
        <v>10</v>
      </c>
      <c r="E1609">
        <v>53</v>
      </c>
      <c r="F1609">
        <v>241</v>
      </c>
      <c r="G1609">
        <v>1827</v>
      </c>
      <c r="H1609" t="s">
        <v>11</v>
      </c>
    </row>
    <row r="1610" spans="1:8" x14ac:dyDescent="0.25">
      <c r="A1610" t="s">
        <v>2496</v>
      </c>
      <c r="B1610" t="s">
        <v>2497</v>
      </c>
      <c r="C1610">
        <v>362</v>
      </c>
      <c r="D1610" t="s">
        <v>90</v>
      </c>
      <c r="E1610">
        <v>276</v>
      </c>
      <c r="F1610">
        <v>361</v>
      </c>
      <c r="G1610">
        <v>2331</v>
      </c>
      <c r="H1610" t="s">
        <v>91</v>
      </c>
    </row>
    <row r="1611" spans="1:8" x14ac:dyDescent="0.25">
      <c r="A1611" t="s">
        <v>2496</v>
      </c>
      <c r="B1611" t="s">
        <v>2497</v>
      </c>
      <c r="C1611">
        <v>362</v>
      </c>
      <c r="D1611" t="s">
        <v>10</v>
      </c>
      <c r="E1611">
        <v>42</v>
      </c>
      <c r="F1611">
        <v>224</v>
      </c>
      <c r="G1611">
        <v>1827</v>
      </c>
      <c r="H1611" t="s">
        <v>11</v>
      </c>
    </row>
    <row r="1612" spans="1:8" x14ac:dyDescent="0.25">
      <c r="A1612" t="s">
        <v>2498</v>
      </c>
      <c r="B1612" t="s">
        <v>2499</v>
      </c>
      <c r="C1612">
        <v>199</v>
      </c>
      <c r="D1612" t="s">
        <v>10</v>
      </c>
      <c r="E1612">
        <v>31</v>
      </c>
      <c r="F1612">
        <v>197</v>
      </c>
      <c r="G1612">
        <v>1827</v>
      </c>
      <c r="H1612" t="s">
        <v>11</v>
      </c>
    </row>
    <row r="1613" spans="1:8" x14ac:dyDescent="0.25">
      <c r="A1613" t="s">
        <v>2500</v>
      </c>
      <c r="B1613" t="s">
        <v>2501</v>
      </c>
      <c r="C1613">
        <v>188</v>
      </c>
      <c r="D1613" t="s">
        <v>10</v>
      </c>
      <c r="E1613">
        <v>21</v>
      </c>
      <c r="F1613">
        <v>186</v>
      </c>
      <c r="G1613">
        <v>1827</v>
      </c>
      <c r="H1613" t="s">
        <v>11</v>
      </c>
    </row>
    <row r="1614" spans="1:8" x14ac:dyDescent="0.25">
      <c r="A1614" t="s">
        <v>2502</v>
      </c>
      <c r="B1614" t="s">
        <v>2503</v>
      </c>
      <c r="C1614">
        <v>253</v>
      </c>
      <c r="D1614" t="s">
        <v>10</v>
      </c>
      <c r="E1614">
        <v>19</v>
      </c>
      <c r="F1614">
        <v>249</v>
      </c>
      <c r="G1614">
        <v>1827</v>
      </c>
      <c r="H1614" t="s">
        <v>11</v>
      </c>
    </row>
    <row r="1615" spans="1:8" x14ac:dyDescent="0.25">
      <c r="A1615" t="s">
        <v>2504</v>
      </c>
      <c r="B1615" t="s">
        <v>2505</v>
      </c>
      <c r="C1615">
        <v>418</v>
      </c>
      <c r="D1615" t="s">
        <v>10</v>
      </c>
      <c r="E1615">
        <v>17</v>
      </c>
      <c r="F1615">
        <v>183</v>
      </c>
      <c r="G1615">
        <v>1827</v>
      </c>
      <c r="H1615" t="s">
        <v>11</v>
      </c>
    </row>
    <row r="1616" spans="1:8" x14ac:dyDescent="0.25">
      <c r="A1616" t="s">
        <v>2506</v>
      </c>
      <c r="B1616" t="s">
        <v>2507</v>
      </c>
      <c r="C1616">
        <v>486</v>
      </c>
      <c r="D1616" t="s">
        <v>10</v>
      </c>
      <c r="E1616">
        <v>24</v>
      </c>
      <c r="F1616">
        <v>199</v>
      </c>
      <c r="G1616">
        <v>1827</v>
      </c>
      <c r="H1616" t="s">
        <v>11</v>
      </c>
    </row>
    <row r="1617" spans="1:8" x14ac:dyDescent="0.25">
      <c r="A1617" t="s">
        <v>2508</v>
      </c>
      <c r="B1617" t="s">
        <v>2509</v>
      </c>
      <c r="C1617">
        <v>391</v>
      </c>
      <c r="D1617" t="s">
        <v>10</v>
      </c>
      <c r="E1617">
        <v>26</v>
      </c>
      <c r="F1617">
        <v>214</v>
      </c>
      <c r="G1617">
        <v>1827</v>
      </c>
      <c r="H1617" t="s">
        <v>11</v>
      </c>
    </row>
    <row r="1618" spans="1:8" x14ac:dyDescent="0.25">
      <c r="A1618" t="s">
        <v>2510</v>
      </c>
      <c r="B1618" t="s">
        <v>2511</v>
      </c>
      <c r="C1618">
        <v>485</v>
      </c>
      <c r="D1618" t="s">
        <v>10</v>
      </c>
      <c r="E1618">
        <v>24</v>
      </c>
      <c r="F1618">
        <v>199</v>
      </c>
      <c r="G1618">
        <v>1827</v>
      </c>
      <c r="H1618" t="s">
        <v>11</v>
      </c>
    </row>
    <row r="1619" spans="1:8" x14ac:dyDescent="0.25">
      <c r="A1619" t="s">
        <v>2512</v>
      </c>
      <c r="B1619" t="s">
        <v>2513</v>
      </c>
      <c r="C1619">
        <v>201</v>
      </c>
      <c r="D1619" t="s">
        <v>10</v>
      </c>
      <c r="E1619">
        <v>34</v>
      </c>
      <c r="F1619">
        <v>198</v>
      </c>
      <c r="G1619">
        <v>1827</v>
      </c>
      <c r="H1619" t="s">
        <v>11</v>
      </c>
    </row>
    <row r="1620" spans="1:8" x14ac:dyDescent="0.25">
      <c r="A1620" t="s">
        <v>2514</v>
      </c>
      <c r="B1620" t="s">
        <v>2515</v>
      </c>
      <c r="C1620">
        <v>220</v>
      </c>
      <c r="D1620" t="s">
        <v>10</v>
      </c>
      <c r="E1620">
        <v>29</v>
      </c>
      <c r="F1620">
        <v>204</v>
      </c>
      <c r="G1620">
        <v>1827</v>
      </c>
      <c r="H1620" t="s">
        <v>11</v>
      </c>
    </row>
    <row r="1621" spans="1:8" x14ac:dyDescent="0.25">
      <c r="A1621" t="s">
        <v>2516</v>
      </c>
      <c r="B1621" t="s">
        <v>2517</v>
      </c>
      <c r="C1621">
        <v>534</v>
      </c>
      <c r="D1621" t="s">
        <v>10</v>
      </c>
      <c r="E1621">
        <v>48</v>
      </c>
      <c r="F1621">
        <v>259</v>
      </c>
      <c r="G1621">
        <v>1827</v>
      </c>
      <c r="H1621" t="s">
        <v>11</v>
      </c>
    </row>
    <row r="1622" spans="1:8" x14ac:dyDescent="0.25">
      <c r="A1622" t="s">
        <v>2518</v>
      </c>
      <c r="B1622" t="s">
        <v>2519</v>
      </c>
      <c r="C1622">
        <v>248</v>
      </c>
      <c r="D1622" t="s">
        <v>10</v>
      </c>
      <c r="E1622">
        <v>61</v>
      </c>
      <c r="F1622">
        <v>243</v>
      </c>
      <c r="G1622">
        <v>1827</v>
      </c>
      <c r="H1622" t="s">
        <v>11</v>
      </c>
    </row>
    <row r="1623" spans="1:8" x14ac:dyDescent="0.25">
      <c r="A1623" t="s">
        <v>2520</v>
      </c>
      <c r="B1623" t="s">
        <v>2521</v>
      </c>
      <c r="C1623">
        <v>170</v>
      </c>
      <c r="D1623" t="s">
        <v>10</v>
      </c>
      <c r="E1623">
        <v>30</v>
      </c>
      <c r="F1623">
        <v>167</v>
      </c>
      <c r="G1623">
        <v>1827</v>
      </c>
      <c r="H1623" t="s">
        <v>11</v>
      </c>
    </row>
    <row r="1624" spans="1:8" x14ac:dyDescent="0.25">
      <c r="A1624" t="s">
        <v>2522</v>
      </c>
      <c r="B1624" t="s">
        <v>2523</v>
      </c>
      <c r="C1624">
        <v>361</v>
      </c>
      <c r="D1624" t="s">
        <v>90</v>
      </c>
      <c r="E1624">
        <v>264</v>
      </c>
      <c r="F1624">
        <v>361</v>
      </c>
      <c r="G1624">
        <v>2331</v>
      </c>
      <c r="H1624" t="s">
        <v>91</v>
      </c>
    </row>
    <row r="1625" spans="1:8" x14ac:dyDescent="0.25">
      <c r="A1625" t="s">
        <v>2522</v>
      </c>
      <c r="B1625" t="s">
        <v>2523</v>
      </c>
      <c r="C1625">
        <v>361</v>
      </c>
      <c r="D1625" t="s">
        <v>10</v>
      </c>
      <c r="E1625">
        <v>19</v>
      </c>
      <c r="F1625">
        <v>207</v>
      </c>
      <c r="G1625">
        <v>1827</v>
      </c>
      <c r="H1625" t="s">
        <v>11</v>
      </c>
    </row>
    <row r="1626" spans="1:8" x14ac:dyDescent="0.25">
      <c r="A1626" t="s">
        <v>2524</v>
      </c>
      <c r="B1626" t="s">
        <v>2525</v>
      </c>
      <c r="C1626">
        <v>249</v>
      </c>
      <c r="D1626" t="s">
        <v>10</v>
      </c>
      <c r="E1626">
        <v>32</v>
      </c>
      <c r="F1626">
        <v>170</v>
      </c>
      <c r="G1626">
        <v>1827</v>
      </c>
      <c r="H1626" t="s">
        <v>11</v>
      </c>
    </row>
    <row r="1627" spans="1:8" x14ac:dyDescent="0.25">
      <c r="A1627" t="s">
        <v>2526</v>
      </c>
      <c r="B1627" t="s">
        <v>2527</v>
      </c>
      <c r="C1627">
        <v>220</v>
      </c>
      <c r="D1627" t="s">
        <v>10</v>
      </c>
      <c r="E1627">
        <v>37</v>
      </c>
      <c r="F1627">
        <v>217</v>
      </c>
      <c r="G1627">
        <v>1827</v>
      </c>
      <c r="H1627" t="s">
        <v>11</v>
      </c>
    </row>
    <row r="1628" spans="1:8" x14ac:dyDescent="0.25">
      <c r="A1628" t="s">
        <v>2528</v>
      </c>
      <c r="B1628" t="s">
        <v>2529</v>
      </c>
      <c r="C1628">
        <v>390</v>
      </c>
      <c r="D1628" t="s">
        <v>14</v>
      </c>
      <c r="E1628">
        <v>291</v>
      </c>
      <c r="F1628">
        <v>386</v>
      </c>
      <c r="G1628">
        <v>2466</v>
      </c>
      <c r="H1628" t="s">
        <v>15</v>
      </c>
    </row>
    <row r="1629" spans="1:8" x14ac:dyDescent="0.25">
      <c r="A1629" t="s">
        <v>2528</v>
      </c>
      <c r="B1629" t="s">
        <v>2529</v>
      </c>
      <c r="C1629">
        <v>390</v>
      </c>
      <c r="D1629" t="s">
        <v>10</v>
      </c>
      <c r="E1629">
        <v>19</v>
      </c>
      <c r="F1629">
        <v>245</v>
      </c>
      <c r="G1629">
        <v>1827</v>
      </c>
      <c r="H1629" t="s">
        <v>11</v>
      </c>
    </row>
    <row r="1630" spans="1:8" x14ac:dyDescent="0.25">
      <c r="A1630" t="s">
        <v>2530</v>
      </c>
      <c r="B1630" t="s">
        <v>2531</v>
      </c>
      <c r="C1630">
        <v>201</v>
      </c>
      <c r="D1630" t="s">
        <v>10</v>
      </c>
      <c r="E1630">
        <v>30</v>
      </c>
      <c r="F1630">
        <v>199</v>
      </c>
      <c r="G1630">
        <v>1827</v>
      </c>
      <c r="H1630" t="s">
        <v>11</v>
      </c>
    </row>
    <row r="1631" spans="1:8" x14ac:dyDescent="0.25">
      <c r="A1631" t="s">
        <v>2532</v>
      </c>
      <c r="B1631" t="s">
        <v>2533</v>
      </c>
      <c r="C1631">
        <v>356</v>
      </c>
      <c r="D1631" t="s">
        <v>10</v>
      </c>
      <c r="E1631">
        <v>31</v>
      </c>
      <c r="F1631">
        <v>209</v>
      </c>
      <c r="G1631">
        <v>1827</v>
      </c>
      <c r="H1631" t="s">
        <v>11</v>
      </c>
    </row>
    <row r="1632" spans="1:8" x14ac:dyDescent="0.25">
      <c r="A1632" t="s">
        <v>2534</v>
      </c>
      <c r="B1632" t="s">
        <v>2535</v>
      </c>
      <c r="C1632">
        <v>172</v>
      </c>
      <c r="D1632" t="s">
        <v>10</v>
      </c>
      <c r="E1632">
        <v>31</v>
      </c>
      <c r="F1632">
        <v>168</v>
      </c>
      <c r="G1632">
        <v>1827</v>
      </c>
      <c r="H1632" t="s">
        <v>11</v>
      </c>
    </row>
    <row r="1633" spans="1:8" x14ac:dyDescent="0.25">
      <c r="A1633" t="s">
        <v>2536</v>
      </c>
      <c r="B1633" t="s">
        <v>2537</v>
      </c>
      <c r="C1633">
        <v>343</v>
      </c>
      <c r="D1633" t="s">
        <v>10</v>
      </c>
      <c r="E1633">
        <v>36</v>
      </c>
      <c r="F1633">
        <v>212</v>
      </c>
      <c r="G1633">
        <v>1827</v>
      </c>
      <c r="H1633" t="s">
        <v>11</v>
      </c>
    </row>
    <row r="1634" spans="1:8" x14ac:dyDescent="0.25">
      <c r="A1634" t="s">
        <v>2538</v>
      </c>
      <c r="B1634" t="s">
        <v>2539</v>
      </c>
      <c r="C1634">
        <v>196</v>
      </c>
      <c r="D1634" t="s">
        <v>10</v>
      </c>
      <c r="E1634">
        <v>28</v>
      </c>
      <c r="F1634">
        <v>194</v>
      </c>
      <c r="G1634">
        <v>1827</v>
      </c>
      <c r="H1634" t="s">
        <v>11</v>
      </c>
    </row>
    <row r="1635" spans="1:8" x14ac:dyDescent="0.25">
      <c r="A1635" t="s">
        <v>2540</v>
      </c>
      <c r="B1635" t="s">
        <v>2541</v>
      </c>
      <c r="C1635">
        <v>222</v>
      </c>
      <c r="D1635" t="s">
        <v>10</v>
      </c>
      <c r="E1635">
        <v>37</v>
      </c>
      <c r="F1635">
        <v>219</v>
      </c>
      <c r="G1635">
        <v>1827</v>
      </c>
      <c r="H1635" t="s">
        <v>11</v>
      </c>
    </row>
    <row r="1636" spans="1:8" x14ac:dyDescent="0.25">
      <c r="A1636" t="s">
        <v>2542</v>
      </c>
      <c r="B1636" t="s">
        <v>2543</v>
      </c>
      <c r="C1636">
        <v>196</v>
      </c>
      <c r="D1636" t="s">
        <v>10</v>
      </c>
      <c r="E1636">
        <v>29</v>
      </c>
      <c r="F1636">
        <v>194</v>
      </c>
      <c r="G1636">
        <v>1827</v>
      </c>
      <c r="H1636" t="s">
        <v>11</v>
      </c>
    </row>
    <row r="1637" spans="1:8" x14ac:dyDescent="0.25">
      <c r="A1637" t="s">
        <v>2544</v>
      </c>
      <c r="B1637" t="s">
        <v>2545</v>
      </c>
      <c r="C1637">
        <v>362</v>
      </c>
      <c r="D1637" t="s">
        <v>90</v>
      </c>
      <c r="E1637">
        <v>263</v>
      </c>
      <c r="F1637">
        <v>359</v>
      </c>
      <c r="G1637">
        <v>2331</v>
      </c>
      <c r="H1637" t="s">
        <v>91</v>
      </c>
    </row>
    <row r="1638" spans="1:8" x14ac:dyDescent="0.25">
      <c r="A1638" t="s">
        <v>2544</v>
      </c>
      <c r="B1638" t="s">
        <v>2545</v>
      </c>
      <c r="C1638">
        <v>362</v>
      </c>
      <c r="D1638" t="s">
        <v>10</v>
      </c>
      <c r="E1638">
        <v>34</v>
      </c>
      <c r="F1638">
        <v>224</v>
      </c>
      <c r="G1638">
        <v>1827</v>
      </c>
      <c r="H1638" t="s">
        <v>11</v>
      </c>
    </row>
    <row r="1639" spans="1:8" x14ac:dyDescent="0.25">
      <c r="A1639" t="s">
        <v>2546</v>
      </c>
      <c r="B1639" t="s">
        <v>2547</v>
      </c>
      <c r="C1639">
        <v>172</v>
      </c>
      <c r="D1639" t="s">
        <v>10</v>
      </c>
      <c r="E1639">
        <v>31</v>
      </c>
      <c r="F1639">
        <v>168</v>
      </c>
      <c r="G1639">
        <v>1827</v>
      </c>
      <c r="H1639" t="s">
        <v>11</v>
      </c>
    </row>
    <row r="1640" spans="1:8" x14ac:dyDescent="0.25">
      <c r="A1640" t="s">
        <v>2548</v>
      </c>
      <c r="B1640" t="s">
        <v>2549</v>
      </c>
      <c r="C1640">
        <v>356</v>
      </c>
      <c r="D1640" t="s">
        <v>10</v>
      </c>
      <c r="E1640">
        <v>35</v>
      </c>
      <c r="F1640">
        <v>211</v>
      </c>
      <c r="G1640">
        <v>1827</v>
      </c>
      <c r="H1640" t="s">
        <v>11</v>
      </c>
    </row>
    <row r="1641" spans="1:8" x14ac:dyDescent="0.25">
      <c r="A1641" t="s">
        <v>2550</v>
      </c>
      <c r="B1641" t="s">
        <v>2551</v>
      </c>
      <c r="C1641">
        <v>197</v>
      </c>
      <c r="D1641" t="s">
        <v>10</v>
      </c>
      <c r="E1641">
        <v>29</v>
      </c>
      <c r="F1641">
        <v>195</v>
      </c>
      <c r="G1641">
        <v>1827</v>
      </c>
      <c r="H1641" t="s">
        <v>11</v>
      </c>
    </row>
    <row r="1642" spans="1:8" x14ac:dyDescent="0.25">
      <c r="A1642" t="s">
        <v>2552</v>
      </c>
      <c r="B1642" t="s">
        <v>2553</v>
      </c>
      <c r="C1642">
        <v>369</v>
      </c>
      <c r="D1642" t="s">
        <v>90</v>
      </c>
      <c r="E1642">
        <v>272</v>
      </c>
      <c r="F1642">
        <v>368</v>
      </c>
      <c r="G1642">
        <v>2331</v>
      </c>
      <c r="H1642" t="s">
        <v>91</v>
      </c>
    </row>
    <row r="1643" spans="1:8" x14ac:dyDescent="0.25">
      <c r="A1643" t="s">
        <v>2552</v>
      </c>
      <c r="B1643" t="s">
        <v>2553</v>
      </c>
      <c r="C1643">
        <v>369</v>
      </c>
      <c r="D1643" t="s">
        <v>10</v>
      </c>
      <c r="E1643">
        <v>48</v>
      </c>
      <c r="F1643">
        <v>239</v>
      </c>
      <c r="G1643">
        <v>1827</v>
      </c>
      <c r="H1643" t="s">
        <v>11</v>
      </c>
    </row>
    <row r="1644" spans="1:8" x14ac:dyDescent="0.25">
      <c r="A1644" t="s">
        <v>2554</v>
      </c>
      <c r="B1644" t="s">
        <v>2555</v>
      </c>
      <c r="C1644">
        <v>275</v>
      </c>
      <c r="D1644" t="s">
        <v>10</v>
      </c>
      <c r="E1644">
        <v>31</v>
      </c>
      <c r="F1644">
        <v>208</v>
      </c>
      <c r="G1644">
        <v>1827</v>
      </c>
      <c r="H1644" t="s">
        <v>11</v>
      </c>
    </row>
    <row r="1645" spans="1:8" x14ac:dyDescent="0.25">
      <c r="A1645" t="s">
        <v>2556</v>
      </c>
      <c r="B1645" t="s">
        <v>2557</v>
      </c>
      <c r="C1645">
        <v>222</v>
      </c>
      <c r="D1645" t="s">
        <v>10</v>
      </c>
      <c r="E1645">
        <v>37</v>
      </c>
      <c r="F1645">
        <v>219</v>
      </c>
      <c r="G1645">
        <v>1827</v>
      </c>
      <c r="H1645" t="s">
        <v>11</v>
      </c>
    </row>
    <row r="1646" spans="1:8" x14ac:dyDescent="0.25">
      <c r="A1646" t="s">
        <v>2558</v>
      </c>
      <c r="B1646" t="s">
        <v>2559</v>
      </c>
      <c r="C1646">
        <v>188</v>
      </c>
      <c r="D1646" t="s">
        <v>10</v>
      </c>
      <c r="E1646">
        <v>21</v>
      </c>
      <c r="F1646">
        <v>184</v>
      </c>
      <c r="G1646">
        <v>1827</v>
      </c>
      <c r="H1646" t="s">
        <v>11</v>
      </c>
    </row>
    <row r="1647" spans="1:8" x14ac:dyDescent="0.25">
      <c r="A1647" t="s">
        <v>2560</v>
      </c>
      <c r="B1647" t="s">
        <v>2561</v>
      </c>
      <c r="C1647">
        <v>295</v>
      </c>
      <c r="D1647" t="s">
        <v>10</v>
      </c>
      <c r="E1647">
        <v>17</v>
      </c>
      <c r="F1647">
        <v>182</v>
      </c>
      <c r="G1647">
        <v>1827</v>
      </c>
      <c r="H1647" t="s">
        <v>11</v>
      </c>
    </row>
    <row r="1648" spans="1:8" x14ac:dyDescent="0.25">
      <c r="A1648" t="s">
        <v>2562</v>
      </c>
      <c r="B1648" t="s">
        <v>2563</v>
      </c>
      <c r="C1648">
        <v>203</v>
      </c>
      <c r="D1648" t="s">
        <v>10</v>
      </c>
      <c r="E1648">
        <v>21</v>
      </c>
      <c r="F1648">
        <v>189</v>
      </c>
      <c r="G1648">
        <v>1827</v>
      </c>
      <c r="H1648" t="s">
        <v>11</v>
      </c>
    </row>
    <row r="1649" spans="1:8" x14ac:dyDescent="0.25">
      <c r="A1649" t="s">
        <v>2564</v>
      </c>
      <c r="B1649" t="s">
        <v>2565</v>
      </c>
      <c r="C1649">
        <v>254</v>
      </c>
      <c r="D1649" t="s">
        <v>10</v>
      </c>
      <c r="E1649">
        <v>19</v>
      </c>
      <c r="F1649">
        <v>248</v>
      </c>
      <c r="G1649">
        <v>1827</v>
      </c>
      <c r="H1649" t="s">
        <v>11</v>
      </c>
    </row>
    <row r="1650" spans="1:8" x14ac:dyDescent="0.25">
      <c r="A1650" t="s">
        <v>2566</v>
      </c>
      <c r="B1650" t="s">
        <v>2567</v>
      </c>
      <c r="C1650">
        <v>213</v>
      </c>
      <c r="D1650" t="s">
        <v>10</v>
      </c>
      <c r="E1650">
        <v>21</v>
      </c>
      <c r="F1650">
        <v>189</v>
      </c>
      <c r="G1650">
        <v>1827</v>
      </c>
      <c r="H1650" t="s">
        <v>11</v>
      </c>
    </row>
    <row r="1651" spans="1:8" x14ac:dyDescent="0.25">
      <c r="A1651" t="s">
        <v>2568</v>
      </c>
      <c r="B1651" t="s">
        <v>2569</v>
      </c>
      <c r="C1651">
        <v>191</v>
      </c>
      <c r="D1651" t="s">
        <v>10</v>
      </c>
      <c r="E1651">
        <v>8</v>
      </c>
      <c r="F1651">
        <v>188</v>
      </c>
      <c r="G1651">
        <v>1827</v>
      </c>
      <c r="H1651" t="s">
        <v>11</v>
      </c>
    </row>
    <row r="1652" spans="1:8" x14ac:dyDescent="0.25">
      <c r="A1652" t="s">
        <v>2570</v>
      </c>
      <c r="B1652" t="s">
        <v>2571</v>
      </c>
      <c r="C1652">
        <v>388</v>
      </c>
      <c r="D1652" t="s">
        <v>14</v>
      </c>
      <c r="E1652">
        <v>287</v>
      </c>
      <c r="F1652">
        <v>383</v>
      </c>
      <c r="G1652">
        <v>2466</v>
      </c>
      <c r="H1652" t="s">
        <v>15</v>
      </c>
    </row>
    <row r="1653" spans="1:8" x14ac:dyDescent="0.25">
      <c r="A1653" t="s">
        <v>2570</v>
      </c>
      <c r="B1653" t="s">
        <v>2571</v>
      </c>
      <c r="C1653">
        <v>388</v>
      </c>
      <c r="D1653" t="s">
        <v>10</v>
      </c>
      <c r="E1653">
        <v>19</v>
      </c>
      <c r="F1653">
        <v>248</v>
      </c>
      <c r="G1653">
        <v>1827</v>
      </c>
      <c r="H1653" t="s">
        <v>11</v>
      </c>
    </row>
    <row r="1654" spans="1:8" x14ac:dyDescent="0.25">
      <c r="A1654" t="s">
        <v>2572</v>
      </c>
      <c r="B1654" t="s">
        <v>2573</v>
      </c>
      <c r="C1654">
        <v>297</v>
      </c>
      <c r="D1654" t="s">
        <v>10</v>
      </c>
      <c r="E1654">
        <v>20</v>
      </c>
      <c r="F1654">
        <v>188</v>
      </c>
      <c r="G1654">
        <v>1827</v>
      </c>
      <c r="H1654" t="s">
        <v>11</v>
      </c>
    </row>
    <row r="1655" spans="1:8" x14ac:dyDescent="0.25">
      <c r="A1655" t="s">
        <v>2574</v>
      </c>
      <c r="B1655" t="s">
        <v>2575</v>
      </c>
      <c r="C1655">
        <v>403</v>
      </c>
      <c r="D1655" t="s">
        <v>14</v>
      </c>
      <c r="E1655">
        <v>302</v>
      </c>
      <c r="F1655">
        <v>398</v>
      </c>
      <c r="G1655">
        <v>2466</v>
      </c>
      <c r="H1655" t="s">
        <v>15</v>
      </c>
    </row>
    <row r="1656" spans="1:8" x14ac:dyDescent="0.25">
      <c r="A1656" t="s">
        <v>2574</v>
      </c>
      <c r="B1656" t="s">
        <v>2575</v>
      </c>
      <c r="C1656">
        <v>403</v>
      </c>
      <c r="D1656" t="s">
        <v>10</v>
      </c>
      <c r="E1656">
        <v>25</v>
      </c>
      <c r="F1656">
        <v>252</v>
      </c>
      <c r="G1656">
        <v>1827</v>
      </c>
      <c r="H1656" t="s">
        <v>11</v>
      </c>
    </row>
    <row r="1657" spans="1:8" x14ac:dyDescent="0.25">
      <c r="A1657" t="s">
        <v>2576</v>
      </c>
      <c r="B1657" t="s">
        <v>2577</v>
      </c>
      <c r="C1657">
        <v>298</v>
      </c>
      <c r="D1657" t="s">
        <v>10</v>
      </c>
      <c r="E1657">
        <v>20</v>
      </c>
      <c r="F1657">
        <v>189</v>
      </c>
      <c r="G1657">
        <v>1827</v>
      </c>
      <c r="H1657" t="s">
        <v>11</v>
      </c>
    </row>
    <row r="1658" spans="1:8" x14ac:dyDescent="0.25">
      <c r="A1658" t="s">
        <v>2578</v>
      </c>
      <c r="B1658" t="s">
        <v>2579</v>
      </c>
      <c r="C1658">
        <v>252</v>
      </c>
      <c r="D1658" t="s">
        <v>10</v>
      </c>
      <c r="E1658">
        <v>67</v>
      </c>
      <c r="F1658">
        <v>237</v>
      </c>
      <c r="G1658">
        <v>1827</v>
      </c>
      <c r="H1658" t="s">
        <v>11</v>
      </c>
    </row>
    <row r="1659" spans="1:8" x14ac:dyDescent="0.25">
      <c r="A1659" t="s">
        <v>2580</v>
      </c>
      <c r="B1659" t="s">
        <v>2581</v>
      </c>
      <c r="C1659">
        <v>229</v>
      </c>
      <c r="D1659" t="s">
        <v>10</v>
      </c>
      <c r="E1659">
        <v>18</v>
      </c>
      <c r="F1659">
        <v>186</v>
      </c>
      <c r="G1659">
        <v>1827</v>
      </c>
      <c r="H1659" t="s">
        <v>11</v>
      </c>
    </row>
    <row r="1660" spans="1:8" x14ac:dyDescent="0.25">
      <c r="A1660" t="s">
        <v>2582</v>
      </c>
      <c r="B1660" t="s">
        <v>2583</v>
      </c>
      <c r="C1660">
        <v>183</v>
      </c>
      <c r="D1660" t="s">
        <v>10</v>
      </c>
      <c r="E1660">
        <v>18</v>
      </c>
      <c r="F1660">
        <v>180</v>
      </c>
      <c r="G1660">
        <v>1827</v>
      </c>
      <c r="H1660" t="s">
        <v>11</v>
      </c>
    </row>
    <row r="1661" spans="1:8" x14ac:dyDescent="0.25">
      <c r="A1661" t="s">
        <v>2584</v>
      </c>
      <c r="B1661" t="s">
        <v>2585</v>
      </c>
      <c r="C1661">
        <v>191</v>
      </c>
      <c r="D1661" t="s">
        <v>10</v>
      </c>
      <c r="E1661">
        <v>18</v>
      </c>
      <c r="F1661">
        <v>189</v>
      </c>
      <c r="G1661">
        <v>1827</v>
      </c>
      <c r="H1661" t="s">
        <v>11</v>
      </c>
    </row>
    <row r="1662" spans="1:8" x14ac:dyDescent="0.25">
      <c r="A1662" t="s">
        <v>2586</v>
      </c>
      <c r="B1662" t="s">
        <v>2587</v>
      </c>
      <c r="C1662">
        <v>391</v>
      </c>
      <c r="D1662" t="s">
        <v>14</v>
      </c>
      <c r="E1662">
        <v>286</v>
      </c>
      <c r="F1662">
        <v>386</v>
      </c>
      <c r="G1662">
        <v>2466</v>
      </c>
      <c r="H1662" t="s">
        <v>15</v>
      </c>
    </row>
    <row r="1663" spans="1:8" x14ac:dyDescent="0.25">
      <c r="A1663" t="s">
        <v>2586</v>
      </c>
      <c r="B1663" t="s">
        <v>2587</v>
      </c>
      <c r="C1663">
        <v>391</v>
      </c>
      <c r="D1663" t="s">
        <v>10</v>
      </c>
      <c r="E1663">
        <v>19</v>
      </c>
      <c r="F1663">
        <v>248</v>
      </c>
      <c r="G1663">
        <v>1827</v>
      </c>
      <c r="H1663" t="s">
        <v>11</v>
      </c>
    </row>
    <row r="1664" spans="1:8" x14ac:dyDescent="0.25">
      <c r="A1664" t="s">
        <v>2588</v>
      </c>
      <c r="B1664" t="s">
        <v>2589</v>
      </c>
      <c r="C1664">
        <v>278</v>
      </c>
      <c r="D1664" t="s">
        <v>10</v>
      </c>
      <c r="E1664">
        <v>23</v>
      </c>
      <c r="F1664">
        <v>191</v>
      </c>
      <c r="G1664">
        <v>1827</v>
      </c>
      <c r="H1664" t="s">
        <v>11</v>
      </c>
    </row>
    <row r="1665" spans="1:8" x14ac:dyDescent="0.25">
      <c r="A1665" t="s">
        <v>2590</v>
      </c>
      <c r="B1665" t="s">
        <v>2591</v>
      </c>
      <c r="C1665">
        <v>244</v>
      </c>
      <c r="D1665" t="s">
        <v>10</v>
      </c>
      <c r="E1665">
        <v>25</v>
      </c>
      <c r="F1665">
        <v>178</v>
      </c>
      <c r="G1665">
        <v>1827</v>
      </c>
      <c r="H1665" t="s">
        <v>11</v>
      </c>
    </row>
    <row r="1666" spans="1:8" x14ac:dyDescent="0.25">
      <c r="A1666" t="s">
        <v>2592</v>
      </c>
      <c r="B1666" t="s">
        <v>2593</v>
      </c>
      <c r="C1666">
        <v>131</v>
      </c>
      <c r="D1666" t="s">
        <v>10</v>
      </c>
      <c r="E1666">
        <v>1</v>
      </c>
      <c r="F1666">
        <v>128</v>
      </c>
      <c r="G1666">
        <v>1827</v>
      </c>
      <c r="H1666" t="s">
        <v>11</v>
      </c>
    </row>
    <row r="1667" spans="1:8" x14ac:dyDescent="0.25">
      <c r="A1667" t="s">
        <v>2594</v>
      </c>
      <c r="B1667" t="s">
        <v>2595</v>
      </c>
      <c r="C1667">
        <v>276</v>
      </c>
      <c r="D1667" t="s">
        <v>10</v>
      </c>
      <c r="E1667">
        <v>27</v>
      </c>
      <c r="F1667">
        <v>196</v>
      </c>
      <c r="G1667">
        <v>1827</v>
      </c>
      <c r="H1667" t="s">
        <v>11</v>
      </c>
    </row>
    <row r="1668" spans="1:8" x14ac:dyDescent="0.25">
      <c r="A1668" t="s">
        <v>2596</v>
      </c>
      <c r="B1668" t="s">
        <v>2597</v>
      </c>
      <c r="C1668">
        <v>211</v>
      </c>
      <c r="D1668" t="s">
        <v>10</v>
      </c>
      <c r="E1668">
        <v>18</v>
      </c>
      <c r="F1668">
        <v>187</v>
      </c>
      <c r="G1668">
        <v>1827</v>
      </c>
      <c r="H1668" t="s">
        <v>11</v>
      </c>
    </row>
    <row r="1669" spans="1:8" x14ac:dyDescent="0.25">
      <c r="A1669" t="s">
        <v>2598</v>
      </c>
      <c r="B1669" t="s">
        <v>2599</v>
      </c>
      <c r="C1669">
        <v>316</v>
      </c>
      <c r="D1669" t="s">
        <v>10</v>
      </c>
      <c r="E1669">
        <v>23</v>
      </c>
      <c r="F1669">
        <v>192</v>
      </c>
      <c r="G1669">
        <v>1827</v>
      </c>
      <c r="H1669" t="s">
        <v>11</v>
      </c>
    </row>
    <row r="1670" spans="1:8" x14ac:dyDescent="0.25">
      <c r="A1670" t="s">
        <v>2600</v>
      </c>
      <c r="B1670" t="s">
        <v>2601</v>
      </c>
      <c r="C1670">
        <v>1427</v>
      </c>
      <c r="D1670" t="s">
        <v>10</v>
      </c>
      <c r="E1670">
        <v>1121</v>
      </c>
      <c r="F1670">
        <v>1306</v>
      </c>
      <c r="G1670">
        <v>1827</v>
      </c>
      <c r="H1670" t="s">
        <v>11</v>
      </c>
    </row>
    <row r="1671" spans="1:8" x14ac:dyDescent="0.25">
      <c r="A1671" t="s">
        <v>2600</v>
      </c>
      <c r="B1671" t="s">
        <v>2601</v>
      </c>
      <c r="C1671">
        <v>1427</v>
      </c>
      <c r="D1671" t="s">
        <v>2602</v>
      </c>
      <c r="E1671">
        <v>367</v>
      </c>
      <c r="F1671">
        <v>495</v>
      </c>
      <c r="G1671">
        <v>11325</v>
      </c>
      <c r="H1671" t="s">
        <v>2603</v>
      </c>
    </row>
    <row r="1672" spans="1:8" x14ac:dyDescent="0.25">
      <c r="A1672" t="s">
        <v>2604</v>
      </c>
      <c r="B1672" t="s">
        <v>2605</v>
      </c>
      <c r="C1672">
        <v>313</v>
      </c>
      <c r="D1672" t="s">
        <v>10</v>
      </c>
      <c r="E1672">
        <v>8</v>
      </c>
      <c r="F1672">
        <v>191</v>
      </c>
      <c r="G1672">
        <v>1827</v>
      </c>
      <c r="H1672" t="s">
        <v>11</v>
      </c>
    </row>
    <row r="1673" spans="1:8" x14ac:dyDescent="0.25">
      <c r="A1673" t="s">
        <v>2606</v>
      </c>
      <c r="B1673" t="s">
        <v>2607</v>
      </c>
      <c r="C1673">
        <v>253</v>
      </c>
      <c r="D1673" t="s">
        <v>10</v>
      </c>
      <c r="E1673">
        <v>20</v>
      </c>
      <c r="F1673">
        <v>203</v>
      </c>
      <c r="G1673">
        <v>1827</v>
      </c>
      <c r="H1673" t="s">
        <v>11</v>
      </c>
    </row>
    <row r="1674" spans="1:8" x14ac:dyDescent="0.25">
      <c r="A1674" t="s">
        <v>2608</v>
      </c>
      <c r="B1674" t="s">
        <v>2609</v>
      </c>
      <c r="C1674">
        <v>298</v>
      </c>
      <c r="D1674" t="s">
        <v>10</v>
      </c>
      <c r="E1674">
        <v>1</v>
      </c>
      <c r="F1674">
        <v>179</v>
      </c>
      <c r="G1674">
        <v>1827</v>
      </c>
      <c r="H1674" t="s">
        <v>11</v>
      </c>
    </row>
    <row r="1675" spans="1:8" x14ac:dyDescent="0.25">
      <c r="A1675" t="s">
        <v>2610</v>
      </c>
      <c r="B1675" t="s">
        <v>2611</v>
      </c>
      <c r="C1675">
        <v>299</v>
      </c>
      <c r="D1675" t="s">
        <v>10</v>
      </c>
      <c r="E1675">
        <v>20</v>
      </c>
      <c r="F1675">
        <v>189</v>
      </c>
      <c r="G1675">
        <v>1827</v>
      </c>
      <c r="H1675" t="s">
        <v>11</v>
      </c>
    </row>
    <row r="1676" spans="1:8" x14ac:dyDescent="0.25">
      <c r="A1676" t="s">
        <v>2612</v>
      </c>
      <c r="B1676" t="s">
        <v>2613</v>
      </c>
      <c r="C1676">
        <v>297</v>
      </c>
      <c r="D1676" t="s">
        <v>10</v>
      </c>
      <c r="E1676">
        <v>25</v>
      </c>
      <c r="F1676">
        <v>200</v>
      </c>
      <c r="G1676">
        <v>1827</v>
      </c>
      <c r="H1676" t="s">
        <v>11</v>
      </c>
    </row>
    <row r="1677" spans="1:8" x14ac:dyDescent="0.25">
      <c r="A1677" t="s">
        <v>2614</v>
      </c>
      <c r="B1677" t="s">
        <v>2615</v>
      </c>
      <c r="C1677">
        <v>357</v>
      </c>
      <c r="D1677" t="s">
        <v>90</v>
      </c>
      <c r="E1677">
        <v>260</v>
      </c>
      <c r="F1677">
        <v>357</v>
      </c>
      <c r="G1677">
        <v>2331</v>
      </c>
      <c r="H1677" t="s">
        <v>91</v>
      </c>
    </row>
    <row r="1678" spans="1:8" x14ac:dyDescent="0.25">
      <c r="A1678" t="s">
        <v>2614</v>
      </c>
      <c r="B1678" t="s">
        <v>2615</v>
      </c>
      <c r="C1678">
        <v>357</v>
      </c>
      <c r="D1678" t="s">
        <v>10</v>
      </c>
      <c r="E1678">
        <v>28</v>
      </c>
      <c r="F1678">
        <v>221</v>
      </c>
      <c r="G1678">
        <v>1827</v>
      </c>
      <c r="H1678" t="s">
        <v>11</v>
      </c>
    </row>
    <row r="1679" spans="1:8" x14ac:dyDescent="0.25">
      <c r="A1679" t="s">
        <v>2616</v>
      </c>
      <c r="B1679" t="s">
        <v>2617</v>
      </c>
      <c r="C1679">
        <v>249</v>
      </c>
      <c r="D1679" t="s">
        <v>10</v>
      </c>
      <c r="E1679">
        <v>29</v>
      </c>
      <c r="F1679">
        <v>167</v>
      </c>
      <c r="G1679">
        <v>1827</v>
      </c>
      <c r="H1679" t="s">
        <v>11</v>
      </c>
    </row>
    <row r="1680" spans="1:8" x14ac:dyDescent="0.25">
      <c r="A1680" t="s">
        <v>2618</v>
      </c>
      <c r="B1680" t="s">
        <v>2619</v>
      </c>
      <c r="C1680">
        <v>259</v>
      </c>
      <c r="D1680" t="s">
        <v>10</v>
      </c>
      <c r="E1680">
        <v>28</v>
      </c>
      <c r="F1680">
        <v>166</v>
      </c>
      <c r="G1680">
        <v>1827</v>
      </c>
      <c r="H1680" t="s">
        <v>11</v>
      </c>
    </row>
    <row r="1681" spans="1:8" x14ac:dyDescent="0.25">
      <c r="A1681" t="s">
        <v>2620</v>
      </c>
      <c r="B1681" t="s">
        <v>2621</v>
      </c>
      <c r="C1681">
        <v>488</v>
      </c>
      <c r="D1681" t="s">
        <v>10</v>
      </c>
      <c r="E1681">
        <v>25</v>
      </c>
      <c r="F1681">
        <v>200</v>
      </c>
      <c r="G1681">
        <v>1827</v>
      </c>
      <c r="H1681" t="s">
        <v>11</v>
      </c>
    </row>
    <row r="1682" spans="1:8" x14ac:dyDescent="0.25">
      <c r="A1682" t="s">
        <v>2622</v>
      </c>
      <c r="B1682" t="s">
        <v>2623</v>
      </c>
      <c r="C1682">
        <v>475</v>
      </c>
      <c r="D1682" t="s">
        <v>10</v>
      </c>
      <c r="E1682">
        <v>28</v>
      </c>
      <c r="F1682">
        <v>193</v>
      </c>
      <c r="G1682">
        <v>1827</v>
      </c>
      <c r="H1682" t="s">
        <v>11</v>
      </c>
    </row>
    <row r="1683" spans="1:8" x14ac:dyDescent="0.25">
      <c r="A1683" t="s">
        <v>2624</v>
      </c>
      <c r="B1683" t="s">
        <v>2625</v>
      </c>
      <c r="C1683">
        <v>485</v>
      </c>
      <c r="D1683" t="s">
        <v>10</v>
      </c>
      <c r="E1683">
        <v>24</v>
      </c>
      <c r="F1683">
        <v>199</v>
      </c>
      <c r="G1683">
        <v>1827</v>
      </c>
      <c r="H1683" t="s">
        <v>11</v>
      </c>
    </row>
    <row r="1684" spans="1:8" x14ac:dyDescent="0.25">
      <c r="A1684" t="s">
        <v>2626</v>
      </c>
      <c r="B1684" t="s">
        <v>2627</v>
      </c>
      <c r="C1684">
        <v>492</v>
      </c>
      <c r="D1684" t="s">
        <v>10</v>
      </c>
      <c r="E1684">
        <v>24</v>
      </c>
      <c r="F1684">
        <v>202</v>
      </c>
      <c r="G1684">
        <v>1827</v>
      </c>
      <c r="H1684" t="s">
        <v>11</v>
      </c>
    </row>
    <row r="1685" spans="1:8" x14ac:dyDescent="0.25">
      <c r="A1685" t="s">
        <v>2628</v>
      </c>
      <c r="B1685" t="s">
        <v>2629</v>
      </c>
      <c r="C1685">
        <v>487</v>
      </c>
      <c r="D1685" t="s">
        <v>10</v>
      </c>
      <c r="E1685">
        <v>24</v>
      </c>
      <c r="F1685">
        <v>199</v>
      </c>
      <c r="G1685">
        <v>1827</v>
      </c>
      <c r="H1685" t="s">
        <v>11</v>
      </c>
    </row>
    <row r="1686" spans="1:8" x14ac:dyDescent="0.25">
      <c r="A1686" t="s">
        <v>2630</v>
      </c>
      <c r="B1686" t="s">
        <v>2631</v>
      </c>
      <c r="C1686">
        <v>485</v>
      </c>
      <c r="D1686" t="s">
        <v>10</v>
      </c>
      <c r="E1686">
        <v>24</v>
      </c>
      <c r="F1686">
        <v>198</v>
      </c>
      <c r="G1686">
        <v>1827</v>
      </c>
      <c r="H1686" t="s">
        <v>11</v>
      </c>
    </row>
    <row r="1687" spans="1:8" x14ac:dyDescent="0.25">
      <c r="A1687" t="s">
        <v>2632</v>
      </c>
      <c r="B1687" t="s">
        <v>2633</v>
      </c>
      <c r="C1687">
        <v>262</v>
      </c>
      <c r="D1687" t="s">
        <v>10</v>
      </c>
      <c r="E1687">
        <v>21</v>
      </c>
      <c r="F1687">
        <v>180</v>
      </c>
      <c r="G1687">
        <v>1827</v>
      </c>
      <c r="H1687" t="s">
        <v>11</v>
      </c>
    </row>
    <row r="1688" spans="1:8" x14ac:dyDescent="0.25">
      <c r="A1688" t="s">
        <v>2634</v>
      </c>
      <c r="B1688" t="s">
        <v>2635</v>
      </c>
      <c r="C1688">
        <v>211</v>
      </c>
      <c r="D1688" t="s">
        <v>10</v>
      </c>
      <c r="E1688">
        <v>18</v>
      </c>
      <c r="F1688">
        <v>191</v>
      </c>
      <c r="G1688">
        <v>1827</v>
      </c>
      <c r="H1688" t="s">
        <v>11</v>
      </c>
    </row>
    <row r="1689" spans="1:8" x14ac:dyDescent="0.25">
      <c r="A1689" t="s">
        <v>2636</v>
      </c>
      <c r="B1689" t="s">
        <v>2637</v>
      </c>
      <c r="C1689">
        <v>227</v>
      </c>
      <c r="D1689" t="s">
        <v>10</v>
      </c>
      <c r="E1689">
        <v>18</v>
      </c>
      <c r="F1689">
        <v>185</v>
      </c>
      <c r="G1689">
        <v>1827</v>
      </c>
      <c r="H1689" t="s">
        <v>11</v>
      </c>
    </row>
    <row r="1690" spans="1:8" x14ac:dyDescent="0.25">
      <c r="A1690" t="s">
        <v>2638</v>
      </c>
      <c r="B1690" t="s">
        <v>2639</v>
      </c>
      <c r="C1690">
        <v>383</v>
      </c>
      <c r="D1690" t="s">
        <v>14</v>
      </c>
      <c r="E1690">
        <v>282</v>
      </c>
      <c r="F1690">
        <v>378</v>
      </c>
      <c r="G1690">
        <v>2466</v>
      </c>
      <c r="H1690" t="s">
        <v>15</v>
      </c>
    </row>
    <row r="1691" spans="1:8" x14ac:dyDescent="0.25">
      <c r="A1691" t="s">
        <v>2638</v>
      </c>
      <c r="B1691" t="s">
        <v>2639</v>
      </c>
      <c r="C1691">
        <v>383</v>
      </c>
      <c r="D1691" t="s">
        <v>10</v>
      </c>
      <c r="E1691">
        <v>19</v>
      </c>
      <c r="F1691">
        <v>248</v>
      </c>
      <c r="G1691">
        <v>1827</v>
      </c>
      <c r="H1691" t="s">
        <v>11</v>
      </c>
    </row>
    <row r="1692" spans="1:8" x14ac:dyDescent="0.25">
      <c r="A1692" t="s">
        <v>2640</v>
      </c>
      <c r="B1692" t="s">
        <v>2641</v>
      </c>
      <c r="C1692">
        <v>186</v>
      </c>
      <c r="D1692" t="s">
        <v>10</v>
      </c>
      <c r="E1692">
        <v>18</v>
      </c>
      <c r="F1692">
        <v>182</v>
      </c>
      <c r="G1692">
        <v>1827</v>
      </c>
      <c r="H1692" t="s">
        <v>11</v>
      </c>
    </row>
    <row r="1693" spans="1:8" x14ac:dyDescent="0.25">
      <c r="A1693" t="s">
        <v>2642</v>
      </c>
      <c r="B1693" t="s">
        <v>2643</v>
      </c>
      <c r="C1693">
        <v>201</v>
      </c>
      <c r="D1693" t="s">
        <v>10</v>
      </c>
      <c r="E1693">
        <v>30</v>
      </c>
      <c r="F1693">
        <v>199</v>
      </c>
      <c r="G1693">
        <v>1827</v>
      </c>
      <c r="H1693" t="s">
        <v>11</v>
      </c>
    </row>
    <row r="1694" spans="1:8" x14ac:dyDescent="0.25">
      <c r="A1694" t="s">
        <v>2644</v>
      </c>
      <c r="B1694" t="s">
        <v>2645</v>
      </c>
      <c r="C1694">
        <v>364</v>
      </c>
      <c r="D1694" t="s">
        <v>90</v>
      </c>
      <c r="E1694">
        <v>261</v>
      </c>
      <c r="F1694">
        <v>361</v>
      </c>
      <c r="G1694">
        <v>2331</v>
      </c>
      <c r="H1694" t="s">
        <v>91</v>
      </c>
    </row>
    <row r="1695" spans="1:8" x14ac:dyDescent="0.25">
      <c r="A1695" t="s">
        <v>2644</v>
      </c>
      <c r="B1695" t="s">
        <v>2645</v>
      </c>
      <c r="C1695">
        <v>364</v>
      </c>
      <c r="D1695" t="s">
        <v>10</v>
      </c>
      <c r="E1695">
        <v>34</v>
      </c>
      <c r="F1695">
        <v>224</v>
      </c>
      <c r="G1695">
        <v>1827</v>
      </c>
      <c r="H1695" t="s">
        <v>11</v>
      </c>
    </row>
    <row r="1696" spans="1:8" x14ac:dyDescent="0.25">
      <c r="A1696" t="s">
        <v>2646</v>
      </c>
      <c r="B1696" t="s">
        <v>2647</v>
      </c>
      <c r="C1696">
        <v>325</v>
      </c>
      <c r="D1696" t="s">
        <v>10</v>
      </c>
      <c r="E1696">
        <v>38</v>
      </c>
      <c r="F1696">
        <v>214</v>
      </c>
      <c r="G1696">
        <v>1827</v>
      </c>
      <c r="H1696" t="s">
        <v>11</v>
      </c>
    </row>
    <row r="1697" spans="1:8" x14ac:dyDescent="0.25">
      <c r="A1697" t="s">
        <v>2648</v>
      </c>
      <c r="B1697" t="s">
        <v>2649</v>
      </c>
      <c r="C1697">
        <v>183</v>
      </c>
      <c r="D1697" t="s">
        <v>10</v>
      </c>
      <c r="E1697">
        <v>1</v>
      </c>
      <c r="F1697">
        <v>180</v>
      </c>
      <c r="G1697">
        <v>1827</v>
      </c>
      <c r="H1697" t="s">
        <v>11</v>
      </c>
    </row>
    <row r="1698" spans="1:8" x14ac:dyDescent="0.25">
      <c r="A1698" t="s">
        <v>2650</v>
      </c>
      <c r="B1698" t="s">
        <v>2651</v>
      </c>
      <c r="C1698">
        <v>389</v>
      </c>
      <c r="D1698" t="s">
        <v>60</v>
      </c>
      <c r="E1698">
        <v>328</v>
      </c>
      <c r="F1698">
        <v>384</v>
      </c>
      <c r="G1698">
        <v>10135</v>
      </c>
      <c r="H1698" t="s">
        <v>61</v>
      </c>
    </row>
    <row r="1699" spans="1:8" x14ac:dyDescent="0.25">
      <c r="A1699" t="s">
        <v>2650</v>
      </c>
      <c r="B1699" t="s">
        <v>2651</v>
      </c>
      <c r="C1699">
        <v>389</v>
      </c>
      <c r="D1699" t="s">
        <v>10</v>
      </c>
      <c r="E1699">
        <v>23</v>
      </c>
      <c r="F1699">
        <v>218</v>
      </c>
      <c r="G1699">
        <v>1827</v>
      </c>
      <c r="H1699" t="s">
        <v>11</v>
      </c>
    </row>
    <row r="1700" spans="1:8" x14ac:dyDescent="0.25">
      <c r="A1700" t="s">
        <v>2652</v>
      </c>
      <c r="B1700" t="s">
        <v>2653</v>
      </c>
      <c r="C1700">
        <v>247</v>
      </c>
      <c r="D1700" t="s">
        <v>10</v>
      </c>
      <c r="E1700">
        <v>1</v>
      </c>
      <c r="F1700">
        <v>153</v>
      </c>
      <c r="G1700">
        <v>1827</v>
      </c>
      <c r="H1700" t="s">
        <v>11</v>
      </c>
    </row>
    <row r="1701" spans="1:8" x14ac:dyDescent="0.25">
      <c r="A1701" t="s">
        <v>2654</v>
      </c>
      <c r="B1701" t="s">
        <v>2655</v>
      </c>
      <c r="C1701">
        <v>255</v>
      </c>
      <c r="D1701" t="s">
        <v>10</v>
      </c>
      <c r="E1701">
        <v>23</v>
      </c>
      <c r="F1701">
        <v>221</v>
      </c>
      <c r="G1701">
        <v>1827</v>
      </c>
      <c r="H1701" t="s">
        <v>11</v>
      </c>
    </row>
    <row r="1702" spans="1:8" x14ac:dyDescent="0.25">
      <c r="A1702" t="s">
        <v>2656</v>
      </c>
      <c r="B1702" t="s">
        <v>2657</v>
      </c>
      <c r="C1702">
        <v>352</v>
      </c>
      <c r="D1702" t="s">
        <v>60</v>
      </c>
      <c r="E1702">
        <v>291</v>
      </c>
      <c r="F1702">
        <v>347</v>
      </c>
      <c r="G1702">
        <v>10135</v>
      </c>
      <c r="H1702" t="s">
        <v>61</v>
      </c>
    </row>
    <row r="1703" spans="1:8" x14ac:dyDescent="0.25">
      <c r="A1703" t="s">
        <v>2656</v>
      </c>
      <c r="B1703" t="s">
        <v>2657</v>
      </c>
      <c r="C1703">
        <v>352</v>
      </c>
      <c r="D1703" t="s">
        <v>10</v>
      </c>
      <c r="E1703">
        <v>25</v>
      </c>
      <c r="F1703">
        <v>221</v>
      </c>
      <c r="G1703">
        <v>1827</v>
      </c>
      <c r="H1703" t="s">
        <v>11</v>
      </c>
    </row>
    <row r="1704" spans="1:8" x14ac:dyDescent="0.25">
      <c r="A1704" t="s">
        <v>2658</v>
      </c>
      <c r="B1704" t="s">
        <v>2659</v>
      </c>
      <c r="C1704">
        <v>156</v>
      </c>
      <c r="D1704" t="s">
        <v>10</v>
      </c>
      <c r="E1704">
        <v>5</v>
      </c>
      <c r="F1704">
        <v>84</v>
      </c>
      <c r="G1704">
        <v>1827</v>
      </c>
      <c r="H1704" t="s">
        <v>11</v>
      </c>
    </row>
    <row r="1705" spans="1:8" x14ac:dyDescent="0.25">
      <c r="A1705" t="s">
        <v>2660</v>
      </c>
      <c r="B1705" t="s">
        <v>2661</v>
      </c>
      <c r="C1705">
        <v>255</v>
      </c>
      <c r="D1705" t="s">
        <v>10</v>
      </c>
      <c r="E1705">
        <v>19</v>
      </c>
      <c r="F1705">
        <v>216</v>
      </c>
      <c r="G1705">
        <v>1827</v>
      </c>
      <c r="H1705" t="s">
        <v>11</v>
      </c>
    </row>
    <row r="1706" spans="1:8" x14ac:dyDescent="0.25">
      <c r="A1706" t="s">
        <v>2662</v>
      </c>
      <c r="B1706" t="s">
        <v>2663</v>
      </c>
      <c r="C1706">
        <v>246</v>
      </c>
      <c r="D1706" t="s">
        <v>10</v>
      </c>
      <c r="E1706">
        <v>33</v>
      </c>
      <c r="F1706">
        <v>235</v>
      </c>
      <c r="G1706">
        <v>1827</v>
      </c>
      <c r="H1706" t="s">
        <v>11</v>
      </c>
    </row>
    <row r="1707" spans="1:8" x14ac:dyDescent="0.25">
      <c r="A1707" t="s">
        <v>2664</v>
      </c>
      <c r="B1707" t="s">
        <v>2665</v>
      </c>
      <c r="C1707">
        <v>322</v>
      </c>
      <c r="D1707" t="s">
        <v>10</v>
      </c>
      <c r="E1707">
        <v>23</v>
      </c>
      <c r="F1707">
        <v>192</v>
      </c>
      <c r="G1707">
        <v>1827</v>
      </c>
      <c r="H1707" t="s">
        <v>11</v>
      </c>
    </row>
    <row r="1708" spans="1:8" x14ac:dyDescent="0.25">
      <c r="A1708" t="s">
        <v>2666</v>
      </c>
      <c r="B1708" t="s">
        <v>2667</v>
      </c>
      <c r="C1708">
        <v>272</v>
      </c>
      <c r="D1708" t="s">
        <v>10</v>
      </c>
      <c r="E1708">
        <v>28</v>
      </c>
      <c r="F1708">
        <v>197</v>
      </c>
      <c r="G1708">
        <v>1827</v>
      </c>
      <c r="H1708" t="s">
        <v>11</v>
      </c>
    </row>
    <row r="1709" spans="1:8" x14ac:dyDescent="0.25">
      <c r="A1709" t="s">
        <v>2668</v>
      </c>
      <c r="B1709" t="s">
        <v>2669</v>
      </c>
      <c r="C1709">
        <v>221</v>
      </c>
      <c r="D1709" t="s">
        <v>10</v>
      </c>
      <c r="E1709">
        <v>20</v>
      </c>
      <c r="F1709">
        <v>189</v>
      </c>
      <c r="G1709">
        <v>1827</v>
      </c>
      <c r="H1709" t="s">
        <v>11</v>
      </c>
    </row>
    <row r="1710" spans="1:8" x14ac:dyDescent="0.25">
      <c r="A1710" t="s">
        <v>2670</v>
      </c>
      <c r="B1710" t="s">
        <v>2671</v>
      </c>
      <c r="C1710">
        <v>335</v>
      </c>
      <c r="D1710" t="s">
        <v>10</v>
      </c>
      <c r="E1710">
        <v>25</v>
      </c>
      <c r="F1710">
        <v>193</v>
      </c>
      <c r="G1710">
        <v>1827</v>
      </c>
      <c r="H1710" t="s">
        <v>11</v>
      </c>
    </row>
    <row r="1711" spans="1:8" x14ac:dyDescent="0.25">
      <c r="A1711" t="s">
        <v>2672</v>
      </c>
      <c r="B1711" t="s">
        <v>2673</v>
      </c>
      <c r="C1711">
        <v>307</v>
      </c>
      <c r="D1711" t="s">
        <v>10</v>
      </c>
      <c r="E1711">
        <v>25</v>
      </c>
      <c r="F1711">
        <v>193</v>
      </c>
      <c r="G1711">
        <v>1827</v>
      </c>
      <c r="H1711" t="s">
        <v>11</v>
      </c>
    </row>
    <row r="1712" spans="1:8" x14ac:dyDescent="0.25">
      <c r="A1712" t="s">
        <v>2674</v>
      </c>
      <c r="B1712" t="s">
        <v>2675</v>
      </c>
      <c r="C1712">
        <v>274</v>
      </c>
      <c r="D1712" t="s">
        <v>10</v>
      </c>
      <c r="E1712">
        <v>22</v>
      </c>
      <c r="F1712">
        <v>190</v>
      </c>
      <c r="G1712">
        <v>1827</v>
      </c>
      <c r="H1712" t="s">
        <v>11</v>
      </c>
    </row>
    <row r="1713" spans="1:8" x14ac:dyDescent="0.25">
      <c r="A1713" t="s">
        <v>2676</v>
      </c>
      <c r="B1713" t="s">
        <v>2677</v>
      </c>
      <c r="C1713">
        <v>208</v>
      </c>
      <c r="D1713" t="s">
        <v>10</v>
      </c>
      <c r="E1713">
        <v>25</v>
      </c>
      <c r="F1713">
        <v>178</v>
      </c>
      <c r="G1713">
        <v>1827</v>
      </c>
      <c r="H1713" t="s">
        <v>11</v>
      </c>
    </row>
    <row r="1714" spans="1:8" x14ac:dyDescent="0.25">
      <c r="A1714" t="s">
        <v>2678</v>
      </c>
      <c r="B1714" t="s">
        <v>2679</v>
      </c>
      <c r="C1714">
        <v>449</v>
      </c>
      <c r="D1714" t="s">
        <v>10</v>
      </c>
      <c r="E1714">
        <v>38</v>
      </c>
      <c r="F1714">
        <v>201</v>
      </c>
      <c r="G1714">
        <v>1827</v>
      </c>
      <c r="H1714" t="s">
        <v>11</v>
      </c>
    </row>
    <row r="1715" spans="1:8" x14ac:dyDescent="0.25">
      <c r="A1715" t="s">
        <v>2678</v>
      </c>
      <c r="B1715" t="s">
        <v>2679</v>
      </c>
      <c r="C1715">
        <v>449</v>
      </c>
      <c r="D1715" t="s">
        <v>34</v>
      </c>
      <c r="E1715">
        <v>215</v>
      </c>
      <c r="F1715">
        <v>293</v>
      </c>
      <c r="G1715">
        <v>88510</v>
      </c>
      <c r="H1715" t="s">
        <v>35</v>
      </c>
    </row>
    <row r="1716" spans="1:8" x14ac:dyDescent="0.25">
      <c r="A1716" t="s">
        <v>2678</v>
      </c>
      <c r="B1716" t="s">
        <v>2679</v>
      </c>
      <c r="C1716">
        <v>449</v>
      </c>
      <c r="D1716" t="s">
        <v>34</v>
      </c>
      <c r="E1716">
        <v>311</v>
      </c>
      <c r="F1716">
        <v>390</v>
      </c>
      <c r="G1716">
        <v>88510</v>
      </c>
      <c r="H1716" t="s">
        <v>35</v>
      </c>
    </row>
    <row r="1717" spans="1:8" x14ac:dyDescent="0.25">
      <c r="A1717" t="s">
        <v>2680</v>
      </c>
      <c r="B1717" t="s">
        <v>2681</v>
      </c>
      <c r="C1717">
        <v>413</v>
      </c>
      <c r="D1717" t="s">
        <v>10</v>
      </c>
      <c r="E1717">
        <v>40</v>
      </c>
      <c r="F1717">
        <v>203</v>
      </c>
      <c r="G1717">
        <v>1827</v>
      </c>
      <c r="H1717" t="s">
        <v>11</v>
      </c>
    </row>
    <row r="1718" spans="1:8" x14ac:dyDescent="0.25">
      <c r="A1718" t="s">
        <v>2680</v>
      </c>
      <c r="B1718" t="s">
        <v>2681</v>
      </c>
      <c r="C1718">
        <v>413</v>
      </c>
      <c r="D1718" t="s">
        <v>34</v>
      </c>
      <c r="E1718">
        <v>216</v>
      </c>
      <c r="F1718">
        <v>292</v>
      </c>
      <c r="G1718">
        <v>88510</v>
      </c>
      <c r="H1718" t="s">
        <v>35</v>
      </c>
    </row>
    <row r="1719" spans="1:8" x14ac:dyDescent="0.25">
      <c r="A1719" t="s">
        <v>2682</v>
      </c>
      <c r="B1719" t="s">
        <v>2683</v>
      </c>
      <c r="C1719">
        <v>348</v>
      </c>
      <c r="D1719" t="s">
        <v>38</v>
      </c>
      <c r="E1719">
        <v>323</v>
      </c>
      <c r="F1719">
        <v>345</v>
      </c>
      <c r="G1719">
        <v>346</v>
      </c>
      <c r="H1719" t="s">
        <v>39</v>
      </c>
    </row>
    <row r="1720" spans="1:8" x14ac:dyDescent="0.25">
      <c r="A1720" t="s">
        <v>2682</v>
      </c>
      <c r="B1720" t="s">
        <v>2683</v>
      </c>
      <c r="C1720">
        <v>348</v>
      </c>
      <c r="D1720" t="s">
        <v>10</v>
      </c>
      <c r="E1720">
        <v>41</v>
      </c>
      <c r="F1720">
        <v>204</v>
      </c>
      <c r="G1720">
        <v>1827</v>
      </c>
      <c r="H1720" t="s">
        <v>11</v>
      </c>
    </row>
    <row r="1721" spans="1:8" x14ac:dyDescent="0.25">
      <c r="A1721" t="s">
        <v>2682</v>
      </c>
      <c r="B1721" t="s">
        <v>2683</v>
      </c>
      <c r="C1721">
        <v>348</v>
      </c>
      <c r="D1721" t="s">
        <v>34</v>
      </c>
      <c r="E1721">
        <v>216</v>
      </c>
      <c r="F1721">
        <v>292</v>
      </c>
      <c r="G1721">
        <v>88510</v>
      </c>
      <c r="H1721" t="s">
        <v>35</v>
      </c>
    </row>
    <row r="1722" spans="1:8" x14ac:dyDescent="0.25">
      <c r="A1722" t="s">
        <v>2684</v>
      </c>
      <c r="B1722" t="s">
        <v>2685</v>
      </c>
      <c r="C1722">
        <v>446</v>
      </c>
      <c r="D1722" t="s">
        <v>10</v>
      </c>
      <c r="E1722">
        <v>38</v>
      </c>
      <c r="F1722">
        <v>201</v>
      </c>
      <c r="G1722">
        <v>1827</v>
      </c>
      <c r="H1722" t="s">
        <v>11</v>
      </c>
    </row>
    <row r="1723" spans="1:8" x14ac:dyDescent="0.25">
      <c r="A1723" t="s">
        <v>2684</v>
      </c>
      <c r="B1723" t="s">
        <v>2685</v>
      </c>
      <c r="C1723">
        <v>446</v>
      </c>
      <c r="D1723" t="s">
        <v>34</v>
      </c>
      <c r="E1723">
        <v>215</v>
      </c>
      <c r="F1723">
        <v>293</v>
      </c>
      <c r="G1723">
        <v>88510</v>
      </c>
      <c r="H1723" t="s">
        <v>35</v>
      </c>
    </row>
    <row r="1724" spans="1:8" x14ac:dyDescent="0.25">
      <c r="A1724" t="s">
        <v>2684</v>
      </c>
      <c r="B1724" t="s">
        <v>2685</v>
      </c>
      <c r="C1724">
        <v>446</v>
      </c>
      <c r="D1724" t="s">
        <v>34</v>
      </c>
      <c r="E1724">
        <v>311</v>
      </c>
      <c r="F1724">
        <v>387</v>
      </c>
      <c r="G1724">
        <v>88510</v>
      </c>
      <c r="H1724" t="s">
        <v>35</v>
      </c>
    </row>
    <row r="1725" spans="1:8" x14ac:dyDescent="0.25">
      <c r="A1725" t="s">
        <v>2686</v>
      </c>
      <c r="B1725" t="s">
        <v>2687</v>
      </c>
      <c r="C1725">
        <v>341</v>
      </c>
      <c r="D1725" t="s">
        <v>38</v>
      </c>
      <c r="E1725">
        <v>314</v>
      </c>
      <c r="F1725">
        <v>337</v>
      </c>
      <c r="G1725">
        <v>346</v>
      </c>
      <c r="H1725" t="s">
        <v>39</v>
      </c>
    </row>
    <row r="1726" spans="1:8" x14ac:dyDescent="0.25">
      <c r="A1726" t="s">
        <v>2686</v>
      </c>
      <c r="B1726" t="s">
        <v>2687</v>
      </c>
      <c r="C1726">
        <v>341</v>
      </c>
      <c r="D1726" t="s">
        <v>10</v>
      </c>
      <c r="E1726">
        <v>36</v>
      </c>
      <c r="F1726">
        <v>198</v>
      </c>
      <c r="G1726">
        <v>1827</v>
      </c>
      <c r="H1726" t="s">
        <v>11</v>
      </c>
    </row>
    <row r="1727" spans="1:8" x14ac:dyDescent="0.25">
      <c r="A1727" t="s">
        <v>2688</v>
      </c>
      <c r="B1727" t="s">
        <v>2689</v>
      </c>
      <c r="C1727">
        <v>212</v>
      </c>
      <c r="D1727" t="s">
        <v>10</v>
      </c>
      <c r="E1727">
        <v>29</v>
      </c>
      <c r="F1727">
        <v>190</v>
      </c>
      <c r="G1727">
        <v>1827</v>
      </c>
      <c r="H1727" t="s">
        <v>11</v>
      </c>
    </row>
    <row r="1728" spans="1:8" x14ac:dyDescent="0.25">
      <c r="A1728" t="s">
        <v>2690</v>
      </c>
      <c r="B1728" t="s">
        <v>2691</v>
      </c>
      <c r="C1728">
        <v>491</v>
      </c>
      <c r="D1728" t="s">
        <v>38</v>
      </c>
      <c r="E1728">
        <v>418</v>
      </c>
      <c r="F1728">
        <v>450</v>
      </c>
      <c r="G1728">
        <v>346</v>
      </c>
      <c r="H1728" t="s">
        <v>39</v>
      </c>
    </row>
    <row r="1729" spans="1:8" x14ac:dyDescent="0.25">
      <c r="A1729" t="s">
        <v>2690</v>
      </c>
      <c r="B1729" t="s">
        <v>2691</v>
      </c>
      <c r="C1729">
        <v>491</v>
      </c>
      <c r="D1729" t="s">
        <v>38</v>
      </c>
      <c r="E1729">
        <v>464</v>
      </c>
      <c r="F1729">
        <v>486</v>
      </c>
      <c r="G1729">
        <v>346</v>
      </c>
      <c r="H1729" t="s">
        <v>39</v>
      </c>
    </row>
    <row r="1730" spans="1:8" x14ac:dyDescent="0.25">
      <c r="A1730" t="s">
        <v>2690</v>
      </c>
      <c r="B1730" t="s">
        <v>2691</v>
      </c>
      <c r="C1730">
        <v>491</v>
      </c>
      <c r="D1730" t="s">
        <v>10</v>
      </c>
      <c r="E1730">
        <v>29</v>
      </c>
      <c r="F1730">
        <v>191</v>
      </c>
      <c r="G1730">
        <v>1827</v>
      </c>
      <c r="H1730" t="s">
        <v>11</v>
      </c>
    </row>
    <row r="1731" spans="1:8" x14ac:dyDescent="0.25">
      <c r="A1731" t="s">
        <v>2692</v>
      </c>
      <c r="B1731" t="s">
        <v>2693</v>
      </c>
      <c r="C1731">
        <v>391</v>
      </c>
      <c r="D1731" t="s">
        <v>10</v>
      </c>
      <c r="E1731">
        <v>27</v>
      </c>
      <c r="F1731">
        <v>208</v>
      </c>
      <c r="G1731">
        <v>1827</v>
      </c>
      <c r="H1731" t="s">
        <v>11</v>
      </c>
    </row>
    <row r="1732" spans="1:8" x14ac:dyDescent="0.25">
      <c r="A1732" t="s">
        <v>2694</v>
      </c>
      <c r="B1732" t="s">
        <v>2695</v>
      </c>
      <c r="C1732">
        <v>239</v>
      </c>
      <c r="D1732" t="s">
        <v>10</v>
      </c>
      <c r="E1732">
        <v>18</v>
      </c>
      <c r="F1732">
        <v>202</v>
      </c>
      <c r="G1732">
        <v>1827</v>
      </c>
      <c r="H1732" t="s">
        <v>11</v>
      </c>
    </row>
    <row r="1733" spans="1:8" x14ac:dyDescent="0.25">
      <c r="A1733" t="s">
        <v>2696</v>
      </c>
      <c r="B1733" t="s">
        <v>2697</v>
      </c>
      <c r="C1733">
        <v>224</v>
      </c>
      <c r="D1733" t="s">
        <v>10</v>
      </c>
      <c r="E1733">
        <v>19</v>
      </c>
      <c r="F1733">
        <v>202</v>
      </c>
      <c r="G1733">
        <v>1827</v>
      </c>
      <c r="H1733" t="s">
        <v>11</v>
      </c>
    </row>
    <row r="1734" spans="1:8" x14ac:dyDescent="0.25">
      <c r="A1734" t="s">
        <v>2698</v>
      </c>
      <c r="B1734" t="s">
        <v>2699</v>
      </c>
      <c r="C1734">
        <v>322</v>
      </c>
      <c r="D1734" t="s">
        <v>10</v>
      </c>
      <c r="E1734">
        <v>12</v>
      </c>
      <c r="F1734">
        <v>203</v>
      </c>
      <c r="G1734">
        <v>1827</v>
      </c>
      <c r="H1734" t="s">
        <v>11</v>
      </c>
    </row>
    <row r="1735" spans="1:8" x14ac:dyDescent="0.25">
      <c r="A1735" t="s">
        <v>2700</v>
      </c>
      <c r="B1735" t="s">
        <v>2701</v>
      </c>
      <c r="C1735">
        <v>334</v>
      </c>
      <c r="D1735" t="s">
        <v>10</v>
      </c>
      <c r="E1735">
        <v>29</v>
      </c>
      <c r="F1735">
        <v>214</v>
      </c>
      <c r="G1735">
        <v>1827</v>
      </c>
      <c r="H1735" t="s">
        <v>11</v>
      </c>
    </row>
    <row r="1736" spans="1:8" x14ac:dyDescent="0.25">
      <c r="A1736" t="s">
        <v>2702</v>
      </c>
      <c r="B1736" t="s">
        <v>2703</v>
      </c>
      <c r="C1736">
        <v>218</v>
      </c>
      <c r="D1736" t="s">
        <v>10</v>
      </c>
      <c r="E1736">
        <v>36</v>
      </c>
      <c r="F1736">
        <v>215</v>
      </c>
      <c r="G1736">
        <v>1827</v>
      </c>
      <c r="H1736" t="s">
        <v>11</v>
      </c>
    </row>
    <row r="1737" spans="1:8" x14ac:dyDescent="0.25">
      <c r="A1737" t="s">
        <v>2704</v>
      </c>
      <c r="B1737" t="s">
        <v>2705</v>
      </c>
      <c r="C1737">
        <v>367</v>
      </c>
      <c r="D1737" t="s">
        <v>90</v>
      </c>
      <c r="E1737">
        <v>272</v>
      </c>
      <c r="F1737">
        <v>367</v>
      </c>
      <c r="G1737">
        <v>2331</v>
      </c>
      <c r="H1737" t="s">
        <v>91</v>
      </c>
    </row>
    <row r="1738" spans="1:8" x14ac:dyDescent="0.25">
      <c r="A1738" t="s">
        <v>2704</v>
      </c>
      <c r="B1738" t="s">
        <v>2705</v>
      </c>
      <c r="C1738">
        <v>367</v>
      </c>
      <c r="D1738" t="s">
        <v>10</v>
      </c>
      <c r="E1738">
        <v>35</v>
      </c>
      <c r="F1738">
        <v>226</v>
      </c>
      <c r="G1738">
        <v>1827</v>
      </c>
      <c r="H1738" t="s">
        <v>11</v>
      </c>
    </row>
    <row r="1739" spans="1:8" x14ac:dyDescent="0.25">
      <c r="A1739" t="s">
        <v>2706</v>
      </c>
      <c r="B1739" t="s">
        <v>2707</v>
      </c>
      <c r="C1739">
        <v>429</v>
      </c>
      <c r="D1739" t="s">
        <v>90</v>
      </c>
      <c r="E1739">
        <v>333</v>
      </c>
      <c r="F1739">
        <v>429</v>
      </c>
      <c r="G1739">
        <v>2331</v>
      </c>
      <c r="H1739" t="s">
        <v>91</v>
      </c>
    </row>
    <row r="1740" spans="1:8" x14ac:dyDescent="0.25">
      <c r="A1740" t="s">
        <v>2706</v>
      </c>
      <c r="B1740" t="s">
        <v>2707</v>
      </c>
      <c r="C1740">
        <v>429</v>
      </c>
      <c r="D1740" t="s">
        <v>10</v>
      </c>
      <c r="E1740">
        <v>78</v>
      </c>
      <c r="F1740">
        <v>271</v>
      </c>
      <c r="G1740">
        <v>1827</v>
      </c>
      <c r="H1740" t="s">
        <v>11</v>
      </c>
    </row>
    <row r="1741" spans="1:8" x14ac:dyDescent="0.25">
      <c r="A1741" t="s">
        <v>2708</v>
      </c>
      <c r="B1741" t="s">
        <v>2709</v>
      </c>
      <c r="C1741">
        <v>297</v>
      </c>
      <c r="D1741" t="s">
        <v>10</v>
      </c>
      <c r="E1741">
        <v>27</v>
      </c>
      <c r="F1741">
        <v>202</v>
      </c>
      <c r="G1741">
        <v>1827</v>
      </c>
      <c r="H1741" t="s">
        <v>11</v>
      </c>
    </row>
    <row r="1742" spans="1:8" x14ac:dyDescent="0.25">
      <c r="A1742" t="s">
        <v>2710</v>
      </c>
      <c r="B1742" t="s">
        <v>2711</v>
      </c>
      <c r="C1742">
        <v>254</v>
      </c>
      <c r="D1742" t="s">
        <v>10</v>
      </c>
      <c r="E1742">
        <v>29</v>
      </c>
      <c r="F1742">
        <v>167</v>
      </c>
      <c r="G1742">
        <v>1827</v>
      </c>
      <c r="H1742" t="s">
        <v>11</v>
      </c>
    </row>
    <row r="1743" spans="1:8" x14ac:dyDescent="0.25">
      <c r="A1743" t="s">
        <v>2712</v>
      </c>
      <c r="B1743" t="s">
        <v>2713</v>
      </c>
      <c r="C1743">
        <v>230</v>
      </c>
      <c r="D1743" t="s">
        <v>38</v>
      </c>
      <c r="E1743">
        <v>202</v>
      </c>
      <c r="F1743">
        <v>224</v>
      </c>
      <c r="G1743">
        <v>346</v>
      </c>
      <c r="H1743" t="s">
        <v>39</v>
      </c>
    </row>
    <row r="1744" spans="1:8" x14ac:dyDescent="0.25">
      <c r="A1744" t="s">
        <v>2712</v>
      </c>
      <c r="B1744" t="s">
        <v>2713</v>
      </c>
      <c r="C1744">
        <v>230</v>
      </c>
      <c r="D1744" t="s">
        <v>10</v>
      </c>
      <c r="E1744">
        <v>28</v>
      </c>
      <c r="F1744">
        <v>165</v>
      </c>
      <c r="G1744">
        <v>1827</v>
      </c>
      <c r="H1744" t="s">
        <v>11</v>
      </c>
    </row>
    <row r="1745" spans="1:8" x14ac:dyDescent="0.25">
      <c r="A1745" t="s">
        <v>2714</v>
      </c>
      <c r="B1745" t="s">
        <v>2715</v>
      </c>
      <c r="C1745">
        <v>277</v>
      </c>
      <c r="D1745" t="s">
        <v>10</v>
      </c>
      <c r="E1745">
        <v>29</v>
      </c>
      <c r="F1745">
        <v>167</v>
      </c>
      <c r="G1745">
        <v>1827</v>
      </c>
      <c r="H1745" t="s">
        <v>11</v>
      </c>
    </row>
    <row r="1746" spans="1:8" x14ac:dyDescent="0.25">
      <c r="A1746" t="s">
        <v>2716</v>
      </c>
      <c r="B1746" t="s">
        <v>2717</v>
      </c>
      <c r="C1746">
        <v>302</v>
      </c>
      <c r="D1746" t="s">
        <v>10</v>
      </c>
      <c r="E1746">
        <v>27</v>
      </c>
      <c r="F1746">
        <v>201</v>
      </c>
      <c r="G1746">
        <v>1827</v>
      </c>
      <c r="H1746" t="s">
        <v>11</v>
      </c>
    </row>
    <row r="1747" spans="1:8" x14ac:dyDescent="0.25">
      <c r="A1747" t="s">
        <v>2718</v>
      </c>
      <c r="B1747" t="s">
        <v>2719</v>
      </c>
      <c r="C1747">
        <v>382</v>
      </c>
      <c r="D1747" t="s">
        <v>90</v>
      </c>
      <c r="E1747">
        <v>284</v>
      </c>
      <c r="F1747">
        <v>381</v>
      </c>
      <c r="G1747">
        <v>2331</v>
      </c>
      <c r="H1747" t="s">
        <v>91</v>
      </c>
    </row>
    <row r="1748" spans="1:8" x14ac:dyDescent="0.25">
      <c r="A1748" t="s">
        <v>2718</v>
      </c>
      <c r="B1748" t="s">
        <v>2719</v>
      </c>
      <c r="C1748">
        <v>382</v>
      </c>
      <c r="D1748" t="s">
        <v>10</v>
      </c>
      <c r="E1748">
        <v>39</v>
      </c>
      <c r="F1748">
        <v>229</v>
      </c>
      <c r="G1748">
        <v>1827</v>
      </c>
      <c r="H1748" t="s">
        <v>11</v>
      </c>
    </row>
    <row r="1749" spans="1:8" x14ac:dyDescent="0.25">
      <c r="A1749" t="s">
        <v>2720</v>
      </c>
      <c r="B1749" t="s">
        <v>2721</v>
      </c>
      <c r="C1749">
        <v>248</v>
      </c>
      <c r="D1749" t="s">
        <v>10</v>
      </c>
      <c r="E1749">
        <v>28</v>
      </c>
      <c r="F1749">
        <v>166</v>
      </c>
      <c r="G1749">
        <v>1827</v>
      </c>
      <c r="H1749" t="s">
        <v>11</v>
      </c>
    </row>
    <row r="1750" spans="1:8" x14ac:dyDescent="0.25">
      <c r="A1750" t="s">
        <v>2722</v>
      </c>
      <c r="B1750" t="s">
        <v>2723</v>
      </c>
      <c r="C1750">
        <v>226</v>
      </c>
      <c r="D1750" t="s">
        <v>10</v>
      </c>
      <c r="E1750">
        <v>44</v>
      </c>
      <c r="F1750">
        <v>223</v>
      </c>
      <c r="G1750">
        <v>1827</v>
      </c>
      <c r="H1750" t="s">
        <v>11</v>
      </c>
    </row>
    <row r="1751" spans="1:8" x14ac:dyDescent="0.25">
      <c r="A1751" t="s">
        <v>2724</v>
      </c>
      <c r="B1751" t="s">
        <v>2725</v>
      </c>
      <c r="C1751">
        <v>383</v>
      </c>
      <c r="D1751" t="s">
        <v>90</v>
      </c>
      <c r="E1751">
        <v>286</v>
      </c>
      <c r="F1751">
        <v>381</v>
      </c>
      <c r="G1751">
        <v>2331</v>
      </c>
      <c r="H1751" t="s">
        <v>91</v>
      </c>
    </row>
    <row r="1752" spans="1:8" x14ac:dyDescent="0.25">
      <c r="A1752" t="s">
        <v>2724</v>
      </c>
      <c r="B1752" t="s">
        <v>2725</v>
      </c>
      <c r="C1752">
        <v>383</v>
      </c>
      <c r="D1752" t="s">
        <v>10</v>
      </c>
      <c r="E1752">
        <v>33</v>
      </c>
      <c r="F1752">
        <v>221</v>
      </c>
      <c r="G1752">
        <v>1827</v>
      </c>
      <c r="H1752" t="s">
        <v>11</v>
      </c>
    </row>
    <row r="1753" spans="1:8" x14ac:dyDescent="0.25">
      <c r="A1753" t="s">
        <v>2726</v>
      </c>
      <c r="B1753" t="s">
        <v>2727</v>
      </c>
      <c r="C1753">
        <v>413</v>
      </c>
      <c r="D1753" t="s">
        <v>1264</v>
      </c>
      <c r="E1753">
        <v>354</v>
      </c>
      <c r="F1753">
        <v>412</v>
      </c>
      <c r="G1753">
        <v>109</v>
      </c>
      <c r="H1753" t="s">
        <v>1265</v>
      </c>
    </row>
    <row r="1754" spans="1:8" x14ac:dyDescent="0.25">
      <c r="A1754" t="s">
        <v>2726</v>
      </c>
      <c r="B1754" t="s">
        <v>2727</v>
      </c>
      <c r="C1754">
        <v>413</v>
      </c>
      <c r="D1754" t="s">
        <v>10</v>
      </c>
      <c r="E1754">
        <v>25</v>
      </c>
      <c r="F1754">
        <v>217</v>
      </c>
      <c r="G1754">
        <v>1827</v>
      </c>
      <c r="H1754" t="s">
        <v>11</v>
      </c>
    </row>
    <row r="1755" spans="1:8" x14ac:dyDescent="0.25">
      <c r="A1755" t="s">
        <v>2728</v>
      </c>
      <c r="B1755" t="s">
        <v>2729</v>
      </c>
      <c r="C1755">
        <v>927</v>
      </c>
      <c r="D1755" t="s">
        <v>46</v>
      </c>
      <c r="E1755">
        <v>389</v>
      </c>
      <c r="F1755">
        <v>478</v>
      </c>
      <c r="G1755">
        <v>2235</v>
      </c>
      <c r="H1755" t="s">
        <v>47</v>
      </c>
    </row>
    <row r="1756" spans="1:8" x14ac:dyDescent="0.25">
      <c r="A1756" t="s">
        <v>2728</v>
      </c>
      <c r="B1756" t="s">
        <v>2729</v>
      </c>
      <c r="C1756">
        <v>927</v>
      </c>
      <c r="D1756" t="s">
        <v>46</v>
      </c>
      <c r="E1756">
        <v>546</v>
      </c>
      <c r="F1756">
        <v>662</v>
      </c>
      <c r="G1756">
        <v>2235</v>
      </c>
      <c r="H1756" t="s">
        <v>47</v>
      </c>
    </row>
    <row r="1757" spans="1:8" x14ac:dyDescent="0.25">
      <c r="A1757" t="s">
        <v>2728</v>
      </c>
      <c r="B1757" t="s">
        <v>2729</v>
      </c>
      <c r="C1757">
        <v>927</v>
      </c>
      <c r="D1757" t="s">
        <v>46</v>
      </c>
      <c r="E1757">
        <v>736</v>
      </c>
      <c r="F1757">
        <v>854</v>
      </c>
      <c r="G1757">
        <v>2235</v>
      </c>
      <c r="H1757" t="s">
        <v>47</v>
      </c>
    </row>
    <row r="1758" spans="1:8" x14ac:dyDescent="0.25">
      <c r="A1758" t="s">
        <v>2728</v>
      </c>
      <c r="B1758" t="s">
        <v>2729</v>
      </c>
      <c r="C1758">
        <v>927</v>
      </c>
      <c r="D1758" t="s">
        <v>10</v>
      </c>
      <c r="E1758">
        <v>35</v>
      </c>
      <c r="F1758">
        <v>147</v>
      </c>
      <c r="G1758">
        <v>1827</v>
      </c>
      <c r="H1758" t="s">
        <v>11</v>
      </c>
    </row>
    <row r="1759" spans="1:8" x14ac:dyDescent="0.25">
      <c r="A1759" t="s">
        <v>2730</v>
      </c>
      <c r="B1759" t="s">
        <v>2731</v>
      </c>
      <c r="C1759">
        <v>736</v>
      </c>
      <c r="D1759" t="s">
        <v>46</v>
      </c>
      <c r="E1759">
        <v>391</v>
      </c>
      <c r="F1759">
        <v>479</v>
      </c>
      <c r="G1759">
        <v>2235</v>
      </c>
      <c r="H1759" t="s">
        <v>47</v>
      </c>
    </row>
    <row r="1760" spans="1:8" x14ac:dyDescent="0.25">
      <c r="A1760" t="s">
        <v>2730</v>
      </c>
      <c r="B1760" t="s">
        <v>2731</v>
      </c>
      <c r="C1760">
        <v>736</v>
      </c>
      <c r="D1760" t="s">
        <v>46</v>
      </c>
      <c r="E1760">
        <v>547</v>
      </c>
      <c r="F1760">
        <v>665</v>
      </c>
      <c r="G1760">
        <v>2235</v>
      </c>
      <c r="H1760" t="s">
        <v>47</v>
      </c>
    </row>
    <row r="1761" spans="1:8" x14ac:dyDescent="0.25">
      <c r="A1761" t="s">
        <v>2730</v>
      </c>
      <c r="B1761" t="s">
        <v>2731</v>
      </c>
      <c r="C1761">
        <v>736</v>
      </c>
      <c r="D1761" t="s">
        <v>10</v>
      </c>
      <c r="E1761">
        <v>26</v>
      </c>
      <c r="F1761">
        <v>146</v>
      </c>
      <c r="G1761">
        <v>1827</v>
      </c>
      <c r="H1761" t="s">
        <v>11</v>
      </c>
    </row>
    <row r="1762" spans="1:8" x14ac:dyDescent="0.25">
      <c r="A1762" t="s">
        <v>2732</v>
      </c>
      <c r="B1762" t="s">
        <v>2733</v>
      </c>
      <c r="C1762">
        <v>253</v>
      </c>
      <c r="D1762" t="s">
        <v>10</v>
      </c>
      <c r="E1762">
        <v>19</v>
      </c>
      <c r="F1762">
        <v>249</v>
      </c>
      <c r="G1762">
        <v>1827</v>
      </c>
      <c r="H1762" t="s">
        <v>11</v>
      </c>
    </row>
    <row r="1763" spans="1:8" x14ac:dyDescent="0.25">
      <c r="A1763" t="s">
        <v>2734</v>
      </c>
      <c r="B1763" t="s">
        <v>2735</v>
      </c>
      <c r="C1763">
        <v>311</v>
      </c>
      <c r="D1763" t="s">
        <v>10</v>
      </c>
      <c r="E1763">
        <v>17</v>
      </c>
      <c r="F1763">
        <v>183</v>
      </c>
      <c r="G1763">
        <v>1827</v>
      </c>
      <c r="H1763" t="s">
        <v>11</v>
      </c>
    </row>
    <row r="1764" spans="1:8" x14ac:dyDescent="0.25">
      <c r="A1764" t="s">
        <v>2736</v>
      </c>
      <c r="B1764" t="s">
        <v>2737</v>
      </c>
      <c r="C1764">
        <v>302</v>
      </c>
      <c r="D1764" t="s">
        <v>10</v>
      </c>
      <c r="E1764">
        <v>33</v>
      </c>
      <c r="F1764">
        <v>200</v>
      </c>
      <c r="G1764">
        <v>1827</v>
      </c>
      <c r="H1764" t="s">
        <v>11</v>
      </c>
    </row>
    <row r="1765" spans="1:8" x14ac:dyDescent="0.25">
      <c r="A1765" t="s">
        <v>2738</v>
      </c>
      <c r="B1765" t="s">
        <v>2739</v>
      </c>
      <c r="C1765">
        <v>196</v>
      </c>
      <c r="D1765" t="s">
        <v>10</v>
      </c>
      <c r="E1765">
        <v>29</v>
      </c>
      <c r="F1765">
        <v>194</v>
      </c>
      <c r="G1765">
        <v>1827</v>
      </c>
      <c r="H1765" t="s">
        <v>11</v>
      </c>
    </row>
    <row r="1766" spans="1:8" x14ac:dyDescent="0.25">
      <c r="A1766" t="s">
        <v>2740</v>
      </c>
      <c r="B1766" t="s">
        <v>2741</v>
      </c>
      <c r="C1766">
        <v>276</v>
      </c>
      <c r="D1766" t="s">
        <v>10</v>
      </c>
      <c r="E1766">
        <v>19</v>
      </c>
      <c r="F1766">
        <v>196</v>
      </c>
      <c r="G1766">
        <v>1827</v>
      </c>
      <c r="H1766" t="s">
        <v>11</v>
      </c>
    </row>
    <row r="1767" spans="1:8" x14ac:dyDescent="0.25">
      <c r="A1767" t="s">
        <v>2742</v>
      </c>
      <c r="B1767" t="s">
        <v>2743</v>
      </c>
      <c r="C1767">
        <v>324</v>
      </c>
      <c r="D1767" t="s">
        <v>10</v>
      </c>
      <c r="E1767">
        <v>31</v>
      </c>
      <c r="F1767">
        <v>207</v>
      </c>
      <c r="G1767">
        <v>1827</v>
      </c>
      <c r="H1767" t="s">
        <v>11</v>
      </c>
    </row>
    <row r="1768" spans="1:8" x14ac:dyDescent="0.25">
      <c r="A1768" t="s">
        <v>2744</v>
      </c>
      <c r="B1768" t="s">
        <v>2745</v>
      </c>
      <c r="C1768">
        <v>190</v>
      </c>
      <c r="D1768" t="s">
        <v>10</v>
      </c>
      <c r="E1768">
        <v>24</v>
      </c>
      <c r="F1768">
        <v>188</v>
      </c>
      <c r="G1768">
        <v>1827</v>
      </c>
      <c r="H1768" t="s">
        <v>11</v>
      </c>
    </row>
    <row r="1769" spans="1:8" x14ac:dyDescent="0.25">
      <c r="A1769" t="s">
        <v>2746</v>
      </c>
      <c r="B1769" t="s">
        <v>2747</v>
      </c>
      <c r="C1769">
        <v>397</v>
      </c>
      <c r="D1769" t="s">
        <v>10</v>
      </c>
      <c r="E1769">
        <v>37</v>
      </c>
      <c r="F1769">
        <v>213</v>
      </c>
      <c r="G1769">
        <v>1827</v>
      </c>
      <c r="H1769" t="s">
        <v>11</v>
      </c>
    </row>
    <row r="1770" spans="1:8" x14ac:dyDescent="0.25">
      <c r="A1770" t="s">
        <v>2748</v>
      </c>
      <c r="B1770" t="s">
        <v>2749</v>
      </c>
      <c r="C1770">
        <v>202</v>
      </c>
      <c r="D1770" t="s">
        <v>10</v>
      </c>
      <c r="E1770">
        <v>37</v>
      </c>
      <c r="F1770">
        <v>199</v>
      </c>
      <c r="G1770">
        <v>1827</v>
      </c>
      <c r="H1770" t="s">
        <v>11</v>
      </c>
    </row>
    <row r="1771" spans="1:8" x14ac:dyDescent="0.25">
      <c r="A1771" t="s">
        <v>2750</v>
      </c>
      <c r="B1771" t="s">
        <v>2751</v>
      </c>
      <c r="C1771">
        <v>192</v>
      </c>
      <c r="D1771" t="s">
        <v>10</v>
      </c>
      <c r="E1771">
        <v>27</v>
      </c>
      <c r="F1771">
        <v>189</v>
      </c>
      <c r="G1771">
        <v>1827</v>
      </c>
      <c r="H1771" t="s">
        <v>11</v>
      </c>
    </row>
    <row r="1772" spans="1:8" x14ac:dyDescent="0.25">
      <c r="A1772" t="s">
        <v>2752</v>
      </c>
      <c r="B1772" t="s">
        <v>2753</v>
      </c>
      <c r="C1772">
        <v>215</v>
      </c>
      <c r="D1772" t="s">
        <v>10</v>
      </c>
      <c r="E1772">
        <v>29</v>
      </c>
      <c r="F1772">
        <v>200</v>
      </c>
      <c r="G1772">
        <v>1827</v>
      </c>
      <c r="H1772" t="s">
        <v>11</v>
      </c>
    </row>
    <row r="1773" spans="1:8" x14ac:dyDescent="0.25">
      <c r="A1773" t="s">
        <v>2754</v>
      </c>
      <c r="B1773" t="s">
        <v>2755</v>
      </c>
      <c r="C1773">
        <v>214</v>
      </c>
      <c r="D1773" t="s">
        <v>10</v>
      </c>
      <c r="E1773">
        <v>29</v>
      </c>
      <c r="F1773">
        <v>199</v>
      </c>
      <c r="G1773">
        <v>1827</v>
      </c>
      <c r="H1773" t="s">
        <v>11</v>
      </c>
    </row>
    <row r="1774" spans="1:8" x14ac:dyDescent="0.25">
      <c r="A1774" t="s">
        <v>2756</v>
      </c>
      <c r="B1774" t="s">
        <v>2757</v>
      </c>
      <c r="C1774">
        <v>359</v>
      </c>
      <c r="D1774" t="s">
        <v>10</v>
      </c>
      <c r="E1774">
        <v>30</v>
      </c>
      <c r="F1774">
        <v>196</v>
      </c>
      <c r="G1774">
        <v>1827</v>
      </c>
      <c r="H1774" t="s">
        <v>11</v>
      </c>
    </row>
    <row r="1775" spans="1:8" x14ac:dyDescent="0.25">
      <c r="A1775" t="s">
        <v>2758</v>
      </c>
      <c r="B1775" t="s">
        <v>2759</v>
      </c>
      <c r="C1775">
        <v>192</v>
      </c>
      <c r="D1775" t="s">
        <v>10</v>
      </c>
      <c r="E1775">
        <v>19</v>
      </c>
      <c r="F1775">
        <v>186</v>
      </c>
      <c r="G1775">
        <v>1827</v>
      </c>
      <c r="H1775" t="s">
        <v>11</v>
      </c>
    </row>
    <row r="1776" spans="1:8" x14ac:dyDescent="0.25">
      <c r="A1776" t="s">
        <v>2760</v>
      </c>
      <c r="B1776" t="s">
        <v>2761</v>
      </c>
      <c r="C1776">
        <v>172</v>
      </c>
      <c r="D1776" t="s">
        <v>10</v>
      </c>
      <c r="E1776">
        <v>31</v>
      </c>
      <c r="F1776">
        <v>168</v>
      </c>
      <c r="G1776">
        <v>1827</v>
      </c>
      <c r="H1776" t="s">
        <v>11</v>
      </c>
    </row>
    <row r="1777" spans="1:8" x14ac:dyDescent="0.25">
      <c r="A1777" t="s">
        <v>2762</v>
      </c>
      <c r="B1777" t="s">
        <v>2763</v>
      </c>
      <c r="C1777">
        <v>336</v>
      </c>
      <c r="D1777" t="s">
        <v>10</v>
      </c>
      <c r="E1777">
        <v>31</v>
      </c>
      <c r="F1777">
        <v>207</v>
      </c>
      <c r="G1777">
        <v>1827</v>
      </c>
      <c r="H1777" t="s">
        <v>11</v>
      </c>
    </row>
    <row r="1778" spans="1:8" x14ac:dyDescent="0.25">
      <c r="A1778" t="s">
        <v>2764</v>
      </c>
      <c r="B1778" t="s">
        <v>2765</v>
      </c>
      <c r="C1778">
        <v>212</v>
      </c>
      <c r="D1778" t="s">
        <v>10</v>
      </c>
      <c r="E1778">
        <v>18</v>
      </c>
      <c r="F1778">
        <v>181</v>
      </c>
      <c r="G1778">
        <v>1827</v>
      </c>
      <c r="H1778" t="s">
        <v>11</v>
      </c>
    </row>
    <row r="1779" spans="1:8" x14ac:dyDescent="0.25">
      <c r="A1779" t="s">
        <v>2766</v>
      </c>
      <c r="B1779" t="s">
        <v>2767</v>
      </c>
      <c r="C1779">
        <v>191</v>
      </c>
      <c r="D1779" t="s">
        <v>10</v>
      </c>
      <c r="E1779">
        <v>17</v>
      </c>
      <c r="F1779">
        <v>187</v>
      </c>
      <c r="G1779">
        <v>1827</v>
      </c>
      <c r="H1779" t="s">
        <v>11</v>
      </c>
    </row>
    <row r="1780" spans="1:8" x14ac:dyDescent="0.25">
      <c r="A1780" t="s">
        <v>2768</v>
      </c>
      <c r="B1780" t="s">
        <v>2769</v>
      </c>
      <c r="C1780">
        <v>273</v>
      </c>
      <c r="D1780" t="s">
        <v>10</v>
      </c>
      <c r="E1780">
        <v>20</v>
      </c>
      <c r="F1780">
        <v>191</v>
      </c>
      <c r="G1780">
        <v>1827</v>
      </c>
      <c r="H1780" t="s">
        <v>11</v>
      </c>
    </row>
    <row r="1781" spans="1:8" x14ac:dyDescent="0.25">
      <c r="A1781" t="s">
        <v>2770</v>
      </c>
      <c r="B1781" t="s">
        <v>2771</v>
      </c>
      <c r="C1781">
        <v>403</v>
      </c>
      <c r="D1781" t="s">
        <v>10</v>
      </c>
      <c r="E1781">
        <v>28</v>
      </c>
      <c r="F1781">
        <v>165</v>
      </c>
      <c r="G1781">
        <v>1827</v>
      </c>
      <c r="H1781" t="s">
        <v>11</v>
      </c>
    </row>
    <row r="1782" spans="1:8" x14ac:dyDescent="0.25">
      <c r="A1782" t="s">
        <v>2772</v>
      </c>
      <c r="B1782" t="s">
        <v>2773</v>
      </c>
      <c r="C1782">
        <v>221</v>
      </c>
      <c r="D1782" t="s">
        <v>10</v>
      </c>
      <c r="E1782">
        <v>32</v>
      </c>
      <c r="F1782">
        <v>218</v>
      </c>
      <c r="G1782">
        <v>1827</v>
      </c>
      <c r="H1782" t="s">
        <v>11</v>
      </c>
    </row>
    <row r="1783" spans="1:8" x14ac:dyDescent="0.25">
      <c r="A1783" t="s">
        <v>2774</v>
      </c>
      <c r="B1783" t="s">
        <v>2775</v>
      </c>
      <c r="C1783">
        <v>307</v>
      </c>
      <c r="D1783" t="s">
        <v>10</v>
      </c>
      <c r="E1783">
        <v>31</v>
      </c>
      <c r="F1783">
        <v>210</v>
      </c>
      <c r="G1783">
        <v>1827</v>
      </c>
      <c r="H1783" t="s">
        <v>11</v>
      </c>
    </row>
    <row r="1784" spans="1:8" x14ac:dyDescent="0.25">
      <c r="A1784" t="s">
        <v>2776</v>
      </c>
      <c r="B1784" t="s">
        <v>2777</v>
      </c>
      <c r="C1784">
        <v>172</v>
      </c>
      <c r="D1784" t="s">
        <v>10</v>
      </c>
      <c r="E1784">
        <v>30</v>
      </c>
      <c r="F1784">
        <v>167</v>
      </c>
      <c r="G1784">
        <v>1827</v>
      </c>
      <c r="H1784" t="s">
        <v>11</v>
      </c>
    </row>
    <row r="1785" spans="1:8" x14ac:dyDescent="0.25">
      <c r="A1785" t="s">
        <v>2778</v>
      </c>
      <c r="B1785" t="s">
        <v>2779</v>
      </c>
      <c r="C1785">
        <v>191</v>
      </c>
      <c r="D1785" t="s">
        <v>10</v>
      </c>
      <c r="E1785">
        <v>22</v>
      </c>
      <c r="F1785">
        <v>188</v>
      </c>
      <c r="G1785">
        <v>1827</v>
      </c>
      <c r="H1785" t="s">
        <v>11</v>
      </c>
    </row>
    <row r="1786" spans="1:8" x14ac:dyDescent="0.25">
      <c r="A1786" t="s">
        <v>2780</v>
      </c>
      <c r="B1786" t="s">
        <v>2781</v>
      </c>
      <c r="C1786">
        <v>356</v>
      </c>
      <c r="D1786" t="s">
        <v>10</v>
      </c>
      <c r="E1786">
        <v>24</v>
      </c>
      <c r="F1786">
        <v>219</v>
      </c>
      <c r="G1786">
        <v>1827</v>
      </c>
      <c r="H1786" t="s">
        <v>11</v>
      </c>
    </row>
    <row r="1787" spans="1:8" x14ac:dyDescent="0.25">
      <c r="A1787" t="s">
        <v>2782</v>
      </c>
      <c r="B1787" t="s">
        <v>2783</v>
      </c>
      <c r="C1787">
        <v>345</v>
      </c>
      <c r="D1787" t="s">
        <v>10</v>
      </c>
      <c r="E1787">
        <v>32</v>
      </c>
      <c r="F1787">
        <v>223</v>
      </c>
      <c r="G1787">
        <v>1827</v>
      </c>
      <c r="H1787" t="s">
        <v>11</v>
      </c>
    </row>
    <row r="1788" spans="1:8" x14ac:dyDescent="0.25">
      <c r="A1788" t="s">
        <v>2784</v>
      </c>
      <c r="B1788" t="s">
        <v>2785</v>
      </c>
      <c r="C1788">
        <v>168</v>
      </c>
      <c r="D1788" t="s">
        <v>10</v>
      </c>
      <c r="E1788">
        <v>2</v>
      </c>
      <c r="F1788">
        <v>150</v>
      </c>
      <c r="G1788">
        <v>1827</v>
      </c>
      <c r="H1788" t="s">
        <v>11</v>
      </c>
    </row>
    <row r="1789" spans="1:8" x14ac:dyDescent="0.25">
      <c r="A1789" t="s">
        <v>2786</v>
      </c>
      <c r="B1789" t="s">
        <v>2787</v>
      </c>
      <c r="C1789">
        <v>167</v>
      </c>
      <c r="D1789" t="s">
        <v>10</v>
      </c>
      <c r="E1789">
        <v>26</v>
      </c>
      <c r="F1789">
        <v>163</v>
      </c>
      <c r="G1789">
        <v>1827</v>
      </c>
      <c r="H1789" t="s">
        <v>11</v>
      </c>
    </row>
    <row r="1790" spans="1:8" x14ac:dyDescent="0.25">
      <c r="A1790" t="s">
        <v>2788</v>
      </c>
      <c r="B1790" t="s">
        <v>2789</v>
      </c>
      <c r="C1790">
        <v>249</v>
      </c>
      <c r="D1790" t="s">
        <v>10</v>
      </c>
      <c r="E1790">
        <v>31</v>
      </c>
      <c r="F1790">
        <v>169</v>
      </c>
      <c r="G1790">
        <v>1827</v>
      </c>
      <c r="H1790" t="s">
        <v>11</v>
      </c>
    </row>
    <row r="1791" spans="1:8" x14ac:dyDescent="0.25">
      <c r="A1791" t="s">
        <v>2790</v>
      </c>
      <c r="B1791" t="s">
        <v>2791</v>
      </c>
      <c r="C1791">
        <v>252</v>
      </c>
      <c r="D1791" t="s">
        <v>10</v>
      </c>
      <c r="E1791">
        <v>31</v>
      </c>
      <c r="F1791">
        <v>169</v>
      </c>
      <c r="G1791">
        <v>1827</v>
      </c>
      <c r="H1791" t="s">
        <v>11</v>
      </c>
    </row>
    <row r="1792" spans="1:8" x14ac:dyDescent="0.25">
      <c r="A1792" t="s">
        <v>2792</v>
      </c>
      <c r="B1792" t="s">
        <v>2793</v>
      </c>
      <c r="C1792">
        <v>172</v>
      </c>
      <c r="D1792" t="s">
        <v>10</v>
      </c>
      <c r="E1792">
        <v>32</v>
      </c>
      <c r="F1792">
        <v>169</v>
      </c>
      <c r="G1792">
        <v>1827</v>
      </c>
      <c r="H1792" t="s">
        <v>11</v>
      </c>
    </row>
    <row r="1793" spans="1:8" x14ac:dyDescent="0.25">
      <c r="A1793" t="s">
        <v>2794</v>
      </c>
      <c r="B1793" t="s">
        <v>2795</v>
      </c>
      <c r="C1793">
        <v>385</v>
      </c>
      <c r="D1793" t="s">
        <v>10</v>
      </c>
      <c r="E1793">
        <v>23</v>
      </c>
      <c r="F1793">
        <v>270</v>
      </c>
      <c r="G1793">
        <v>1827</v>
      </c>
      <c r="H1793" t="s">
        <v>11</v>
      </c>
    </row>
    <row r="1794" spans="1:8" x14ac:dyDescent="0.25">
      <c r="A1794" t="s">
        <v>2796</v>
      </c>
      <c r="B1794" t="s">
        <v>2797</v>
      </c>
      <c r="C1794">
        <v>873</v>
      </c>
      <c r="D1794" t="s">
        <v>32</v>
      </c>
      <c r="E1794">
        <v>282</v>
      </c>
      <c r="F1794">
        <v>593</v>
      </c>
      <c r="G1794">
        <v>12245</v>
      </c>
      <c r="H1794" t="s">
        <v>33</v>
      </c>
    </row>
    <row r="1795" spans="1:8" x14ac:dyDescent="0.25">
      <c r="A1795" t="s">
        <v>2796</v>
      </c>
      <c r="B1795" t="s">
        <v>2797</v>
      </c>
      <c r="C1795">
        <v>873</v>
      </c>
      <c r="D1795" t="s">
        <v>10</v>
      </c>
      <c r="E1795">
        <v>23</v>
      </c>
      <c r="F1795">
        <v>229</v>
      </c>
      <c r="G1795">
        <v>1827</v>
      </c>
      <c r="H1795" t="s">
        <v>11</v>
      </c>
    </row>
    <row r="1796" spans="1:8" x14ac:dyDescent="0.25">
      <c r="A1796" t="s">
        <v>2798</v>
      </c>
      <c r="B1796" t="s">
        <v>2799</v>
      </c>
      <c r="C1796">
        <v>1060</v>
      </c>
      <c r="D1796" t="s">
        <v>60</v>
      </c>
      <c r="E1796">
        <v>316</v>
      </c>
      <c r="F1796">
        <v>368</v>
      </c>
      <c r="G1796">
        <v>10135</v>
      </c>
      <c r="H1796" t="s">
        <v>61</v>
      </c>
    </row>
    <row r="1797" spans="1:8" x14ac:dyDescent="0.25">
      <c r="A1797" t="s">
        <v>2798</v>
      </c>
      <c r="B1797" t="s">
        <v>2799</v>
      </c>
      <c r="C1797">
        <v>1060</v>
      </c>
      <c r="D1797" t="s">
        <v>32</v>
      </c>
      <c r="E1797">
        <v>414</v>
      </c>
      <c r="F1797">
        <v>778</v>
      </c>
      <c r="G1797">
        <v>12245</v>
      </c>
      <c r="H1797" t="s">
        <v>33</v>
      </c>
    </row>
    <row r="1798" spans="1:8" x14ac:dyDescent="0.25">
      <c r="A1798" t="s">
        <v>2798</v>
      </c>
      <c r="B1798" t="s">
        <v>2799</v>
      </c>
      <c r="C1798">
        <v>1060</v>
      </c>
      <c r="D1798" t="s">
        <v>10</v>
      </c>
      <c r="E1798">
        <v>31</v>
      </c>
      <c r="F1798">
        <v>230</v>
      </c>
      <c r="G1798">
        <v>1827</v>
      </c>
      <c r="H1798" t="s">
        <v>11</v>
      </c>
    </row>
    <row r="1799" spans="1:8" x14ac:dyDescent="0.25">
      <c r="A1799" t="s">
        <v>2800</v>
      </c>
      <c r="B1799" t="s">
        <v>2801</v>
      </c>
      <c r="C1799">
        <v>265</v>
      </c>
      <c r="D1799" t="s">
        <v>10</v>
      </c>
      <c r="E1799">
        <v>25</v>
      </c>
      <c r="F1799">
        <v>265</v>
      </c>
      <c r="G1799">
        <v>1827</v>
      </c>
      <c r="H1799" t="s">
        <v>11</v>
      </c>
    </row>
    <row r="1800" spans="1:8" x14ac:dyDescent="0.25">
      <c r="A1800" t="s">
        <v>2802</v>
      </c>
      <c r="B1800" t="s">
        <v>2803</v>
      </c>
      <c r="C1800">
        <v>848</v>
      </c>
      <c r="D1800" t="s">
        <v>32</v>
      </c>
      <c r="E1800">
        <v>342</v>
      </c>
      <c r="F1800">
        <v>747</v>
      </c>
      <c r="G1800">
        <v>12245</v>
      </c>
      <c r="H1800" t="s">
        <v>33</v>
      </c>
    </row>
    <row r="1801" spans="1:8" x14ac:dyDescent="0.25">
      <c r="A1801" t="s">
        <v>2802</v>
      </c>
      <c r="B1801" t="s">
        <v>2803</v>
      </c>
      <c r="C1801">
        <v>848</v>
      </c>
      <c r="D1801" t="s">
        <v>10</v>
      </c>
      <c r="E1801">
        <v>24</v>
      </c>
      <c r="F1801">
        <v>228</v>
      </c>
      <c r="G1801">
        <v>1827</v>
      </c>
      <c r="H1801" t="s">
        <v>11</v>
      </c>
    </row>
    <row r="1802" spans="1:8" x14ac:dyDescent="0.25">
      <c r="A1802" t="s">
        <v>2804</v>
      </c>
      <c r="B1802" t="s">
        <v>2805</v>
      </c>
      <c r="C1802">
        <v>1077</v>
      </c>
      <c r="D1802" t="s">
        <v>10</v>
      </c>
      <c r="E1802">
        <v>810</v>
      </c>
      <c r="F1802">
        <v>996</v>
      </c>
      <c r="G1802">
        <v>1827</v>
      </c>
      <c r="H1802" t="s">
        <v>11</v>
      </c>
    </row>
    <row r="1803" spans="1:8" x14ac:dyDescent="0.25">
      <c r="A1803" t="s">
        <v>2804</v>
      </c>
      <c r="B1803" t="s">
        <v>2805</v>
      </c>
      <c r="C1803">
        <v>1077</v>
      </c>
      <c r="D1803" t="s">
        <v>2806</v>
      </c>
      <c r="E1803">
        <v>212</v>
      </c>
      <c r="F1803">
        <v>300</v>
      </c>
      <c r="G1803">
        <v>16463</v>
      </c>
      <c r="H1803" t="s">
        <v>2807</v>
      </c>
    </row>
    <row r="1804" spans="1:8" x14ac:dyDescent="0.25">
      <c r="A1804" t="s">
        <v>2808</v>
      </c>
      <c r="B1804" t="s">
        <v>2809</v>
      </c>
      <c r="C1804">
        <v>250</v>
      </c>
      <c r="D1804" t="s">
        <v>10</v>
      </c>
      <c r="E1804">
        <v>109</v>
      </c>
      <c r="F1804">
        <v>248</v>
      </c>
      <c r="G1804">
        <v>1827</v>
      </c>
      <c r="H1804" t="s">
        <v>11</v>
      </c>
    </row>
    <row r="1805" spans="1:8" x14ac:dyDescent="0.25">
      <c r="A1805" t="s">
        <v>2810</v>
      </c>
      <c r="B1805" t="s">
        <v>2811</v>
      </c>
      <c r="C1805">
        <v>1113</v>
      </c>
      <c r="D1805" t="s">
        <v>60</v>
      </c>
      <c r="E1805">
        <v>205</v>
      </c>
      <c r="F1805">
        <v>257</v>
      </c>
      <c r="G1805">
        <v>10135</v>
      </c>
      <c r="H1805" t="s">
        <v>61</v>
      </c>
    </row>
    <row r="1806" spans="1:8" x14ac:dyDescent="0.25">
      <c r="A1806" t="s">
        <v>2810</v>
      </c>
      <c r="B1806" t="s">
        <v>2811</v>
      </c>
      <c r="C1806">
        <v>1113</v>
      </c>
      <c r="D1806" t="s">
        <v>32</v>
      </c>
      <c r="E1806">
        <v>303</v>
      </c>
      <c r="F1806">
        <v>692</v>
      </c>
      <c r="G1806">
        <v>12245</v>
      </c>
      <c r="H1806" t="s">
        <v>33</v>
      </c>
    </row>
    <row r="1807" spans="1:8" x14ac:dyDescent="0.25">
      <c r="A1807" t="s">
        <v>2810</v>
      </c>
      <c r="B1807" t="s">
        <v>2811</v>
      </c>
      <c r="C1807">
        <v>1113</v>
      </c>
      <c r="D1807" t="s">
        <v>10</v>
      </c>
      <c r="E1807">
        <v>1</v>
      </c>
      <c r="F1807">
        <v>201</v>
      </c>
      <c r="G1807">
        <v>1827</v>
      </c>
      <c r="H1807" t="s">
        <v>11</v>
      </c>
    </row>
    <row r="1808" spans="1:8" x14ac:dyDescent="0.25">
      <c r="A1808" t="s">
        <v>2812</v>
      </c>
      <c r="B1808" t="s">
        <v>2813</v>
      </c>
      <c r="C1808">
        <v>659</v>
      </c>
      <c r="D1808" t="s">
        <v>32</v>
      </c>
      <c r="E1808">
        <v>276</v>
      </c>
      <c r="F1808">
        <v>592</v>
      </c>
      <c r="G1808">
        <v>12245</v>
      </c>
      <c r="H1808" t="s">
        <v>33</v>
      </c>
    </row>
    <row r="1809" spans="1:8" x14ac:dyDescent="0.25">
      <c r="A1809" t="s">
        <v>2812</v>
      </c>
      <c r="B1809" t="s">
        <v>2813</v>
      </c>
      <c r="C1809">
        <v>659</v>
      </c>
      <c r="D1809" t="s">
        <v>10</v>
      </c>
      <c r="E1809">
        <v>25</v>
      </c>
      <c r="F1809">
        <v>224</v>
      </c>
      <c r="G1809">
        <v>1827</v>
      </c>
      <c r="H1809" t="s">
        <v>11</v>
      </c>
    </row>
    <row r="1810" spans="1:8" x14ac:dyDescent="0.25">
      <c r="A1810" t="s">
        <v>2814</v>
      </c>
      <c r="B1810" t="s">
        <v>2815</v>
      </c>
      <c r="C1810">
        <v>107</v>
      </c>
      <c r="D1810" t="s">
        <v>10</v>
      </c>
      <c r="E1810">
        <v>16</v>
      </c>
      <c r="F1810">
        <v>107</v>
      </c>
      <c r="G1810">
        <v>1827</v>
      </c>
      <c r="H1810" t="s">
        <v>11</v>
      </c>
    </row>
    <row r="1811" spans="1:8" x14ac:dyDescent="0.25">
      <c r="A1811" t="s">
        <v>2816</v>
      </c>
      <c r="B1811" t="s">
        <v>2817</v>
      </c>
      <c r="C1811">
        <v>3016</v>
      </c>
      <c r="D1811" t="s">
        <v>10</v>
      </c>
      <c r="E1811">
        <v>155</v>
      </c>
      <c r="F1811">
        <v>383</v>
      </c>
      <c r="G1811">
        <v>1827</v>
      </c>
      <c r="H1811" t="s">
        <v>11</v>
      </c>
    </row>
    <row r="1812" spans="1:8" x14ac:dyDescent="0.25">
      <c r="A1812" t="s">
        <v>2818</v>
      </c>
      <c r="B1812" t="s">
        <v>2819</v>
      </c>
      <c r="C1812">
        <v>867</v>
      </c>
      <c r="D1812" t="s">
        <v>10</v>
      </c>
      <c r="E1812">
        <v>236</v>
      </c>
      <c r="F1812">
        <v>500</v>
      </c>
      <c r="G1812">
        <v>1827</v>
      </c>
      <c r="H1812" t="s">
        <v>11</v>
      </c>
    </row>
    <row r="1813" spans="1:8" x14ac:dyDescent="0.25">
      <c r="A1813" t="s">
        <v>2820</v>
      </c>
      <c r="B1813" t="s">
        <v>2821</v>
      </c>
      <c r="C1813">
        <v>85</v>
      </c>
      <c r="D1813" t="s">
        <v>10</v>
      </c>
      <c r="E1813">
        <v>1</v>
      </c>
      <c r="F1813">
        <v>84</v>
      </c>
      <c r="G1813">
        <v>1827</v>
      </c>
      <c r="H1813" t="s">
        <v>11</v>
      </c>
    </row>
    <row r="1814" spans="1:8" x14ac:dyDescent="0.25">
      <c r="A1814" t="s">
        <v>2822</v>
      </c>
      <c r="B1814" t="s">
        <v>2823</v>
      </c>
      <c r="C1814">
        <v>1593</v>
      </c>
      <c r="D1814" t="s">
        <v>2824</v>
      </c>
      <c r="E1814">
        <v>563</v>
      </c>
      <c r="F1814">
        <v>646</v>
      </c>
      <c r="G1814">
        <v>702</v>
      </c>
      <c r="H1814" t="s">
        <v>2825</v>
      </c>
    </row>
    <row r="1815" spans="1:8" x14ac:dyDescent="0.25">
      <c r="A1815" t="s">
        <v>2822</v>
      </c>
      <c r="B1815" t="s">
        <v>2823</v>
      </c>
      <c r="C1815">
        <v>1593</v>
      </c>
      <c r="D1815" t="s">
        <v>1538</v>
      </c>
      <c r="E1815">
        <v>657</v>
      </c>
      <c r="F1815">
        <v>1131</v>
      </c>
      <c r="G1815">
        <v>3081</v>
      </c>
      <c r="H1815" t="s">
        <v>1539</v>
      </c>
    </row>
    <row r="1816" spans="1:8" x14ac:dyDescent="0.25">
      <c r="A1816" t="s">
        <v>2822</v>
      </c>
      <c r="B1816" t="s">
        <v>2823</v>
      </c>
      <c r="C1816">
        <v>1593</v>
      </c>
      <c r="D1816" t="s">
        <v>10</v>
      </c>
      <c r="E1816">
        <v>25</v>
      </c>
      <c r="F1816">
        <v>342</v>
      </c>
      <c r="G1816">
        <v>1827</v>
      </c>
      <c r="H1816" t="s">
        <v>11</v>
      </c>
    </row>
    <row r="1817" spans="1:8" x14ac:dyDescent="0.25">
      <c r="A1817" t="s">
        <v>2826</v>
      </c>
      <c r="B1817" t="s">
        <v>2827</v>
      </c>
      <c r="C1817">
        <v>300</v>
      </c>
      <c r="D1817" t="s">
        <v>10</v>
      </c>
      <c r="E1817">
        <v>24</v>
      </c>
      <c r="F1817">
        <v>215</v>
      </c>
      <c r="G1817">
        <v>1827</v>
      </c>
      <c r="H1817" t="s">
        <v>11</v>
      </c>
    </row>
    <row r="1818" spans="1:8" x14ac:dyDescent="0.25">
      <c r="A1818" t="s">
        <v>2828</v>
      </c>
      <c r="B1818" t="s">
        <v>2829</v>
      </c>
      <c r="C1818">
        <v>370</v>
      </c>
      <c r="D1818" t="s">
        <v>10</v>
      </c>
      <c r="E1818">
        <v>24</v>
      </c>
      <c r="F1818">
        <v>211</v>
      </c>
      <c r="G1818">
        <v>1827</v>
      </c>
      <c r="H1818" t="s">
        <v>11</v>
      </c>
    </row>
    <row r="1819" spans="1:8" x14ac:dyDescent="0.25">
      <c r="A1819" t="s">
        <v>2830</v>
      </c>
      <c r="B1819" t="s">
        <v>2831</v>
      </c>
      <c r="C1819">
        <v>530</v>
      </c>
      <c r="D1819" t="s">
        <v>10</v>
      </c>
      <c r="E1819">
        <v>27</v>
      </c>
      <c r="F1819">
        <v>215</v>
      </c>
      <c r="G1819">
        <v>1827</v>
      </c>
      <c r="H1819" t="s">
        <v>11</v>
      </c>
    </row>
    <row r="1820" spans="1:8" x14ac:dyDescent="0.25">
      <c r="A1820" t="s">
        <v>2832</v>
      </c>
      <c r="B1820" t="s">
        <v>2833</v>
      </c>
      <c r="C1820">
        <v>390</v>
      </c>
      <c r="D1820" t="s">
        <v>10</v>
      </c>
      <c r="E1820">
        <v>22</v>
      </c>
      <c r="F1820">
        <v>214</v>
      </c>
      <c r="G1820">
        <v>1827</v>
      </c>
      <c r="H1820" t="s">
        <v>11</v>
      </c>
    </row>
    <row r="1821" spans="1:8" x14ac:dyDescent="0.25">
      <c r="A1821" t="s">
        <v>2834</v>
      </c>
      <c r="B1821" t="s">
        <v>2835</v>
      </c>
      <c r="C1821">
        <v>759</v>
      </c>
      <c r="D1821" t="s">
        <v>10</v>
      </c>
      <c r="E1821">
        <v>38</v>
      </c>
      <c r="F1821">
        <v>237</v>
      </c>
      <c r="G1821">
        <v>1827</v>
      </c>
      <c r="H1821" t="s">
        <v>11</v>
      </c>
    </row>
    <row r="1822" spans="1:8" x14ac:dyDescent="0.25">
      <c r="A1822" t="s">
        <v>2836</v>
      </c>
      <c r="B1822" t="s">
        <v>2837</v>
      </c>
      <c r="C1822">
        <v>229</v>
      </c>
      <c r="D1822" t="s">
        <v>10</v>
      </c>
      <c r="E1822">
        <v>23</v>
      </c>
      <c r="F1822">
        <v>212</v>
      </c>
      <c r="G1822">
        <v>1827</v>
      </c>
      <c r="H1822" t="s">
        <v>11</v>
      </c>
    </row>
    <row r="1823" spans="1:8" x14ac:dyDescent="0.25">
      <c r="A1823" t="s">
        <v>2838</v>
      </c>
      <c r="B1823" t="s">
        <v>2839</v>
      </c>
      <c r="C1823">
        <v>350</v>
      </c>
      <c r="D1823" t="s">
        <v>10</v>
      </c>
      <c r="E1823">
        <v>25</v>
      </c>
      <c r="F1823">
        <v>211</v>
      </c>
      <c r="G1823">
        <v>1827</v>
      </c>
      <c r="H1823" t="s">
        <v>11</v>
      </c>
    </row>
    <row r="1824" spans="1:8" x14ac:dyDescent="0.25">
      <c r="A1824" t="s">
        <v>2840</v>
      </c>
      <c r="B1824" t="s">
        <v>2841</v>
      </c>
      <c r="C1824">
        <v>87</v>
      </c>
      <c r="D1824" t="s">
        <v>10</v>
      </c>
      <c r="E1824">
        <v>2</v>
      </c>
      <c r="F1824">
        <v>86</v>
      </c>
      <c r="G1824">
        <v>1827</v>
      </c>
      <c r="H1824" t="s">
        <v>11</v>
      </c>
    </row>
    <row r="1825" spans="1:8" x14ac:dyDescent="0.25">
      <c r="A1825" t="s">
        <v>2842</v>
      </c>
      <c r="B1825" t="s">
        <v>2843</v>
      </c>
      <c r="C1825">
        <v>310</v>
      </c>
      <c r="D1825" t="s">
        <v>10</v>
      </c>
      <c r="E1825">
        <v>21</v>
      </c>
      <c r="F1825">
        <v>206</v>
      </c>
      <c r="G1825">
        <v>1827</v>
      </c>
      <c r="H1825" t="s">
        <v>11</v>
      </c>
    </row>
    <row r="1826" spans="1:8" x14ac:dyDescent="0.25">
      <c r="A1826" t="s">
        <v>2844</v>
      </c>
      <c r="B1826" t="s">
        <v>2845</v>
      </c>
      <c r="C1826">
        <v>654</v>
      </c>
      <c r="D1826" t="s">
        <v>10</v>
      </c>
      <c r="E1826">
        <v>22</v>
      </c>
      <c r="F1826">
        <v>217</v>
      </c>
      <c r="G1826">
        <v>1827</v>
      </c>
      <c r="H1826" t="s">
        <v>11</v>
      </c>
    </row>
    <row r="1827" spans="1:8" x14ac:dyDescent="0.25">
      <c r="A1827" t="s">
        <v>2846</v>
      </c>
      <c r="B1827" t="s">
        <v>2847</v>
      </c>
      <c r="C1827">
        <v>421</v>
      </c>
      <c r="D1827" t="s">
        <v>10</v>
      </c>
      <c r="E1827">
        <v>20</v>
      </c>
      <c r="F1827">
        <v>208</v>
      </c>
      <c r="G1827">
        <v>1827</v>
      </c>
      <c r="H1827" t="s">
        <v>11</v>
      </c>
    </row>
    <row r="1828" spans="1:8" x14ac:dyDescent="0.25">
      <c r="A1828" t="s">
        <v>2848</v>
      </c>
      <c r="B1828" t="s">
        <v>2849</v>
      </c>
      <c r="C1828">
        <v>2328</v>
      </c>
      <c r="D1828" t="s">
        <v>10</v>
      </c>
      <c r="E1828">
        <v>19</v>
      </c>
      <c r="F1828">
        <v>204</v>
      </c>
      <c r="G1828">
        <v>1827</v>
      </c>
      <c r="H1828" t="s">
        <v>11</v>
      </c>
    </row>
    <row r="1829" spans="1:8" x14ac:dyDescent="0.25">
      <c r="A1829" t="s">
        <v>2850</v>
      </c>
      <c r="B1829" t="s">
        <v>2851</v>
      </c>
      <c r="C1829">
        <v>229</v>
      </c>
      <c r="D1829" t="s">
        <v>10</v>
      </c>
      <c r="E1829">
        <v>23</v>
      </c>
      <c r="F1829">
        <v>212</v>
      </c>
      <c r="G1829">
        <v>1827</v>
      </c>
      <c r="H1829" t="s">
        <v>11</v>
      </c>
    </row>
    <row r="1830" spans="1:8" x14ac:dyDescent="0.25">
      <c r="A1830" t="s">
        <v>2852</v>
      </c>
      <c r="B1830" t="s">
        <v>2853</v>
      </c>
      <c r="C1830">
        <v>703</v>
      </c>
      <c r="D1830" t="s">
        <v>10</v>
      </c>
      <c r="E1830">
        <v>17</v>
      </c>
      <c r="F1830">
        <v>205</v>
      </c>
      <c r="G1830">
        <v>1827</v>
      </c>
      <c r="H1830" t="s">
        <v>11</v>
      </c>
    </row>
    <row r="1831" spans="1:8" x14ac:dyDescent="0.25">
      <c r="A1831" t="s">
        <v>2854</v>
      </c>
      <c r="B1831" t="s">
        <v>2855</v>
      </c>
      <c r="C1831">
        <v>151</v>
      </c>
      <c r="D1831" t="s">
        <v>10</v>
      </c>
      <c r="E1831">
        <v>20</v>
      </c>
      <c r="F1831">
        <v>148</v>
      </c>
      <c r="G1831">
        <v>1827</v>
      </c>
      <c r="H1831" t="s">
        <v>11</v>
      </c>
    </row>
    <row r="1832" spans="1:8" x14ac:dyDescent="0.25">
      <c r="A1832" t="s">
        <v>2856</v>
      </c>
      <c r="B1832" t="s">
        <v>2857</v>
      </c>
      <c r="C1832">
        <v>184</v>
      </c>
      <c r="D1832" t="s">
        <v>10</v>
      </c>
      <c r="E1832">
        <v>20</v>
      </c>
      <c r="F1832">
        <v>184</v>
      </c>
      <c r="G1832">
        <v>1827</v>
      </c>
      <c r="H1832" t="s">
        <v>11</v>
      </c>
    </row>
    <row r="1833" spans="1:8" x14ac:dyDescent="0.25">
      <c r="A1833" t="s">
        <v>2858</v>
      </c>
      <c r="B1833" t="s">
        <v>2859</v>
      </c>
      <c r="C1833">
        <v>748</v>
      </c>
      <c r="D1833" t="s">
        <v>10</v>
      </c>
      <c r="E1833">
        <v>18</v>
      </c>
      <c r="F1833">
        <v>206</v>
      </c>
      <c r="G1833">
        <v>1827</v>
      </c>
      <c r="H1833" t="s">
        <v>11</v>
      </c>
    </row>
    <row r="1834" spans="1:8" x14ac:dyDescent="0.25">
      <c r="A1834" t="s">
        <v>2860</v>
      </c>
      <c r="B1834" t="s">
        <v>2861</v>
      </c>
      <c r="C1834">
        <v>798</v>
      </c>
      <c r="D1834" t="s">
        <v>10</v>
      </c>
      <c r="E1834">
        <v>29</v>
      </c>
      <c r="F1834">
        <v>179</v>
      </c>
      <c r="G1834">
        <v>1827</v>
      </c>
      <c r="H1834" t="s">
        <v>11</v>
      </c>
    </row>
    <row r="1835" spans="1:8" x14ac:dyDescent="0.25">
      <c r="A1835" t="s">
        <v>2862</v>
      </c>
      <c r="B1835" t="s">
        <v>2863</v>
      </c>
      <c r="C1835">
        <v>346</v>
      </c>
      <c r="D1835" t="s">
        <v>10</v>
      </c>
      <c r="E1835">
        <v>23</v>
      </c>
      <c r="F1835">
        <v>215</v>
      </c>
      <c r="G1835">
        <v>1827</v>
      </c>
      <c r="H1835" t="s">
        <v>11</v>
      </c>
    </row>
    <row r="1836" spans="1:8" x14ac:dyDescent="0.25">
      <c r="A1836" t="s">
        <v>2864</v>
      </c>
      <c r="B1836" t="s">
        <v>2865</v>
      </c>
      <c r="C1836">
        <v>1040</v>
      </c>
      <c r="D1836" t="s">
        <v>10</v>
      </c>
      <c r="E1836">
        <v>378</v>
      </c>
      <c r="F1836">
        <v>566</v>
      </c>
      <c r="G1836">
        <v>1827</v>
      </c>
      <c r="H1836" t="s">
        <v>11</v>
      </c>
    </row>
    <row r="1837" spans="1:8" x14ac:dyDescent="0.25">
      <c r="A1837" t="s">
        <v>2866</v>
      </c>
      <c r="B1837" t="s">
        <v>2867</v>
      </c>
      <c r="C1837">
        <v>136</v>
      </c>
      <c r="D1837" t="s">
        <v>10</v>
      </c>
      <c r="E1837">
        <v>1</v>
      </c>
      <c r="F1837">
        <v>136</v>
      </c>
      <c r="G1837">
        <v>1827</v>
      </c>
      <c r="H1837" t="s">
        <v>11</v>
      </c>
    </row>
    <row r="1838" spans="1:8" x14ac:dyDescent="0.25">
      <c r="A1838" t="s">
        <v>2868</v>
      </c>
      <c r="B1838" t="s">
        <v>2869</v>
      </c>
      <c r="C1838">
        <v>509</v>
      </c>
      <c r="D1838" t="s">
        <v>10</v>
      </c>
      <c r="E1838">
        <v>20</v>
      </c>
      <c r="F1838">
        <v>207</v>
      </c>
      <c r="G1838">
        <v>1827</v>
      </c>
      <c r="H1838" t="s">
        <v>11</v>
      </c>
    </row>
    <row r="1839" spans="1:8" x14ac:dyDescent="0.25">
      <c r="A1839" t="s">
        <v>2870</v>
      </c>
      <c r="B1839" t="s">
        <v>2871</v>
      </c>
      <c r="C1839">
        <v>231</v>
      </c>
      <c r="D1839" t="s">
        <v>10</v>
      </c>
      <c r="E1839">
        <v>10</v>
      </c>
      <c r="F1839">
        <v>202</v>
      </c>
      <c r="G1839">
        <v>1827</v>
      </c>
      <c r="H1839" t="s">
        <v>11</v>
      </c>
    </row>
    <row r="1840" spans="1:8" x14ac:dyDescent="0.25">
      <c r="A1840" t="s">
        <v>2872</v>
      </c>
      <c r="B1840" t="s">
        <v>2873</v>
      </c>
      <c r="C1840">
        <v>1771</v>
      </c>
      <c r="D1840" t="s">
        <v>10</v>
      </c>
      <c r="E1840">
        <v>197</v>
      </c>
      <c r="F1840">
        <v>401</v>
      </c>
      <c r="G1840">
        <v>1827</v>
      </c>
      <c r="H1840" t="s">
        <v>11</v>
      </c>
    </row>
    <row r="1841" spans="1:8" x14ac:dyDescent="0.25">
      <c r="A1841" t="s">
        <v>2874</v>
      </c>
      <c r="B1841" t="s">
        <v>2875</v>
      </c>
      <c r="C1841">
        <v>314</v>
      </c>
      <c r="D1841" t="s">
        <v>10</v>
      </c>
      <c r="E1841">
        <v>1</v>
      </c>
      <c r="F1841">
        <v>148</v>
      </c>
      <c r="G1841">
        <v>1827</v>
      </c>
      <c r="H1841" t="s">
        <v>11</v>
      </c>
    </row>
    <row r="1842" spans="1:8" x14ac:dyDescent="0.25">
      <c r="A1842" t="s">
        <v>2876</v>
      </c>
      <c r="B1842" t="s">
        <v>2877</v>
      </c>
      <c r="C1842">
        <v>541</v>
      </c>
      <c r="D1842" t="s">
        <v>10</v>
      </c>
      <c r="E1842">
        <v>21</v>
      </c>
      <c r="F1842">
        <v>215</v>
      </c>
      <c r="G1842">
        <v>1827</v>
      </c>
      <c r="H1842" t="s">
        <v>11</v>
      </c>
    </row>
    <row r="1843" spans="1:8" x14ac:dyDescent="0.25">
      <c r="A1843" t="s">
        <v>2878</v>
      </c>
      <c r="B1843" t="s">
        <v>2879</v>
      </c>
      <c r="C1843">
        <v>541</v>
      </c>
      <c r="D1843" t="s">
        <v>10</v>
      </c>
      <c r="E1843">
        <v>9</v>
      </c>
      <c r="F1843">
        <v>129</v>
      </c>
      <c r="G1843">
        <v>1827</v>
      </c>
      <c r="H1843" t="s">
        <v>11</v>
      </c>
    </row>
    <row r="1844" spans="1:8" x14ac:dyDescent="0.25">
      <c r="A1844" t="s">
        <v>2880</v>
      </c>
      <c r="B1844" t="s">
        <v>2881</v>
      </c>
      <c r="C1844">
        <v>344</v>
      </c>
      <c r="D1844" t="s">
        <v>10</v>
      </c>
      <c r="E1844">
        <v>74</v>
      </c>
      <c r="F1844">
        <v>259</v>
      </c>
      <c r="G1844">
        <v>1827</v>
      </c>
      <c r="H1844" t="s">
        <v>11</v>
      </c>
    </row>
    <row r="1845" spans="1:8" x14ac:dyDescent="0.25">
      <c r="A1845" t="s">
        <v>2882</v>
      </c>
      <c r="B1845" t="s">
        <v>2883</v>
      </c>
      <c r="C1845">
        <v>317</v>
      </c>
      <c r="D1845" t="s">
        <v>10</v>
      </c>
      <c r="E1845">
        <v>10</v>
      </c>
      <c r="F1845">
        <v>202</v>
      </c>
      <c r="G1845">
        <v>1827</v>
      </c>
      <c r="H1845" t="s">
        <v>11</v>
      </c>
    </row>
    <row r="1846" spans="1:8" x14ac:dyDescent="0.25">
      <c r="A1846" t="s">
        <v>2884</v>
      </c>
      <c r="B1846" t="s">
        <v>2885</v>
      </c>
      <c r="C1846">
        <v>196</v>
      </c>
      <c r="D1846" t="s">
        <v>10</v>
      </c>
      <c r="E1846">
        <v>20</v>
      </c>
      <c r="F1846">
        <v>190</v>
      </c>
      <c r="G1846">
        <v>1827</v>
      </c>
      <c r="H1846" t="s">
        <v>11</v>
      </c>
    </row>
    <row r="1847" spans="1:8" x14ac:dyDescent="0.25">
      <c r="A1847" t="s">
        <v>2886</v>
      </c>
      <c r="B1847" t="s">
        <v>2887</v>
      </c>
      <c r="C1847">
        <v>268</v>
      </c>
      <c r="D1847" t="s">
        <v>10</v>
      </c>
      <c r="E1847">
        <v>20</v>
      </c>
      <c r="F1847">
        <v>188</v>
      </c>
      <c r="G1847">
        <v>1827</v>
      </c>
      <c r="H1847" t="s">
        <v>11</v>
      </c>
    </row>
    <row r="1848" spans="1:8" x14ac:dyDescent="0.25">
      <c r="A1848" t="s">
        <v>2888</v>
      </c>
      <c r="B1848" t="s">
        <v>2889</v>
      </c>
      <c r="C1848">
        <v>477</v>
      </c>
      <c r="D1848" t="s">
        <v>10</v>
      </c>
      <c r="E1848">
        <v>20</v>
      </c>
      <c r="F1848">
        <v>214</v>
      </c>
      <c r="G1848">
        <v>1827</v>
      </c>
      <c r="H1848" t="s">
        <v>11</v>
      </c>
    </row>
    <row r="1849" spans="1:8" x14ac:dyDescent="0.25">
      <c r="A1849" t="s">
        <v>2890</v>
      </c>
      <c r="B1849" t="s">
        <v>2891</v>
      </c>
      <c r="C1849">
        <v>147</v>
      </c>
      <c r="D1849" t="s">
        <v>10</v>
      </c>
      <c r="E1849">
        <v>1</v>
      </c>
      <c r="F1849">
        <v>147</v>
      </c>
      <c r="G1849">
        <v>1827</v>
      </c>
      <c r="H1849" t="s">
        <v>11</v>
      </c>
    </row>
    <row r="1850" spans="1:8" x14ac:dyDescent="0.25">
      <c r="A1850" t="s">
        <v>2892</v>
      </c>
      <c r="B1850" t="s">
        <v>2893</v>
      </c>
      <c r="C1850">
        <v>311</v>
      </c>
      <c r="D1850" t="s">
        <v>10</v>
      </c>
      <c r="E1850">
        <v>17</v>
      </c>
      <c r="F1850">
        <v>183</v>
      </c>
      <c r="G1850">
        <v>1827</v>
      </c>
      <c r="H1850" t="s">
        <v>11</v>
      </c>
    </row>
    <row r="1851" spans="1:8" x14ac:dyDescent="0.25">
      <c r="A1851" t="s">
        <v>2894</v>
      </c>
      <c r="B1851" t="s">
        <v>2895</v>
      </c>
      <c r="C1851">
        <v>281</v>
      </c>
      <c r="D1851" t="s">
        <v>10</v>
      </c>
      <c r="E1851">
        <v>22</v>
      </c>
      <c r="F1851">
        <v>191</v>
      </c>
      <c r="G1851">
        <v>1827</v>
      </c>
      <c r="H1851" t="s">
        <v>11</v>
      </c>
    </row>
    <row r="1852" spans="1:8" x14ac:dyDescent="0.25">
      <c r="A1852" t="s">
        <v>2896</v>
      </c>
      <c r="B1852" t="s">
        <v>2897</v>
      </c>
      <c r="C1852">
        <v>284</v>
      </c>
      <c r="D1852" t="s">
        <v>10</v>
      </c>
      <c r="E1852">
        <v>21</v>
      </c>
      <c r="F1852">
        <v>189</v>
      </c>
      <c r="G1852">
        <v>1827</v>
      </c>
      <c r="H1852" t="s">
        <v>11</v>
      </c>
    </row>
    <row r="1853" spans="1:8" x14ac:dyDescent="0.25">
      <c r="A1853" t="s">
        <v>2898</v>
      </c>
      <c r="B1853" t="s">
        <v>2899</v>
      </c>
      <c r="C1853">
        <v>259</v>
      </c>
      <c r="D1853" t="s">
        <v>10</v>
      </c>
      <c r="E1853">
        <v>21</v>
      </c>
      <c r="F1853">
        <v>189</v>
      </c>
      <c r="G1853">
        <v>1827</v>
      </c>
      <c r="H1853" t="s">
        <v>11</v>
      </c>
    </row>
    <row r="1854" spans="1:8" x14ac:dyDescent="0.25">
      <c r="A1854" t="s">
        <v>2900</v>
      </c>
      <c r="B1854" t="s">
        <v>2901</v>
      </c>
      <c r="C1854">
        <v>267</v>
      </c>
      <c r="D1854" t="s">
        <v>10</v>
      </c>
      <c r="E1854">
        <v>23</v>
      </c>
      <c r="F1854">
        <v>192</v>
      </c>
      <c r="G1854">
        <v>1827</v>
      </c>
      <c r="H1854" t="s">
        <v>11</v>
      </c>
    </row>
    <row r="1855" spans="1:8" x14ac:dyDescent="0.25">
      <c r="A1855" t="s">
        <v>2902</v>
      </c>
      <c r="B1855" t="s">
        <v>2903</v>
      </c>
      <c r="C1855">
        <v>510</v>
      </c>
      <c r="D1855" t="s">
        <v>90</v>
      </c>
      <c r="E1855">
        <v>411</v>
      </c>
      <c r="F1855">
        <v>509</v>
      </c>
      <c r="G1855">
        <v>2331</v>
      </c>
      <c r="H1855" t="s">
        <v>91</v>
      </c>
    </row>
    <row r="1856" spans="1:8" x14ac:dyDescent="0.25">
      <c r="A1856" t="s">
        <v>2902</v>
      </c>
      <c r="B1856" t="s">
        <v>2903</v>
      </c>
      <c r="C1856">
        <v>510</v>
      </c>
      <c r="D1856" t="s">
        <v>10</v>
      </c>
      <c r="E1856">
        <v>29</v>
      </c>
      <c r="F1856">
        <v>226</v>
      </c>
      <c r="G1856">
        <v>1827</v>
      </c>
      <c r="H1856" t="s">
        <v>11</v>
      </c>
    </row>
    <row r="1857" spans="1:8" x14ac:dyDescent="0.25">
      <c r="A1857" t="s">
        <v>2902</v>
      </c>
      <c r="B1857" t="s">
        <v>2903</v>
      </c>
      <c r="C1857">
        <v>510</v>
      </c>
      <c r="D1857" t="s">
        <v>1596</v>
      </c>
      <c r="E1857">
        <v>327</v>
      </c>
      <c r="F1857">
        <v>396</v>
      </c>
      <c r="G1857">
        <v>7813</v>
      </c>
      <c r="H1857" t="s">
        <v>1597</v>
      </c>
    </row>
    <row r="1858" spans="1:8" x14ac:dyDescent="0.25">
      <c r="A1858" t="s">
        <v>2904</v>
      </c>
      <c r="B1858" t="s">
        <v>2905</v>
      </c>
      <c r="C1858">
        <v>447</v>
      </c>
      <c r="D1858" t="s">
        <v>10</v>
      </c>
      <c r="E1858">
        <v>33</v>
      </c>
      <c r="F1858">
        <v>225</v>
      </c>
      <c r="G1858">
        <v>1827</v>
      </c>
      <c r="H1858" t="s">
        <v>11</v>
      </c>
    </row>
    <row r="1859" spans="1:8" x14ac:dyDescent="0.25">
      <c r="A1859" t="s">
        <v>2906</v>
      </c>
      <c r="B1859" t="s">
        <v>2907</v>
      </c>
      <c r="C1859">
        <v>363</v>
      </c>
      <c r="D1859" t="s">
        <v>90</v>
      </c>
      <c r="E1859">
        <v>264</v>
      </c>
      <c r="F1859">
        <v>359</v>
      </c>
      <c r="G1859">
        <v>2331</v>
      </c>
      <c r="H1859" t="s">
        <v>91</v>
      </c>
    </row>
    <row r="1860" spans="1:8" x14ac:dyDescent="0.25">
      <c r="A1860" t="s">
        <v>2906</v>
      </c>
      <c r="B1860" t="s">
        <v>2907</v>
      </c>
      <c r="C1860">
        <v>363</v>
      </c>
      <c r="D1860" t="s">
        <v>10</v>
      </c>
      <c r="E1860">
        <v>35</v>
      </c>
      <c r="F1860">
        <v>225</v>
      </c>
      <c r="G1860">
        <v>1827</v>
      </c>
      <c r="H1860" t="s">
        <v>11</v>
      </c>
    </row>
    <row r="1861" spans="1:8" x14ac:dyDescent="0.25">
      <c r="A1861" t="s">
        <v>2908</v>
      </c>
      <c r="B1861" t="s">
        <v>2909</v>
      </c>
      <c r="C1861">
        <v>301</v>
      </c>
      <c r="D1861" t="s">
        <v>10</v>
      </c>
      <c r="E1861">
        <v>29</v>
      </c>
      <c r="F1861">
        <v>206</v>
      </c>
      <c r="G1861">
        <v>1827</v>
      </c>
      <c r="H1861" t="s">
        <v>11</v>
      </c>
    </row>
    <row r="1862" spans="1:8" x14ac:dyDescent="0.25">
      <c r="A1862" t="s">
        <v>2910</v>
      </c>
      <c r="B1862" t="s">
        <v>2911</v>
      </c>
      <c r="C1862">
        <v>367</v>
      </c>
      <c r="D1862" t="s">
        <v>90</v>
      </c>
      <c r="E1862">
        <v>270</v>
      </c>
      <c r="F1862">
        <v>366</v>
      </c>
      <c r="G1862">
        <v>2331</v>
      </c>
      <c r="H1862" t="s">
        <v>91</v>
      </c>
    </row>
    <row r="1863" spans="1:8" x14ac:dyDescent="0.25">
      <c r="A1863" t="s">
        <v>2910</v>
      </c>
      <c r="B1863" t="s">
        <v>2911</v>
      </c>
      <c r="C1863">
        <v>367</v>
      </c>
      <c r="D1863" t="s">
        <v>10</v>
      </c>
      <c r="E1863">
        <v>55</v>
      </c>
      <c r="F1863">
        <v>244</v>
      </c>
      <c r="G1863">
        <v>1827</v>
      </c>
      <c r="H1863" t="s">
        <v>11</v>
      </c>
    </row>
    <row r="1864" spans="1:8" x14ac:dyDescent="0.25">
      <c r="A1864" t="s">
        <v>2912</v>
      </c>
      <c r="B1864" t="s">
        <v>2913</v>
      </c>
      <c r="C1864">
        <v>201</v>
      </c>
      <c r="D1864" t="s">
        <v>10</v>
      </c>
      <c r="E1864">
        <v>30</v>
      </c>
      <c r="F1864">
        <v>199</v>
      </c>
      <c r="G1864">
        <v>1827</v>
      </c>
      <c r="H1864" t="s">
        <v>11</v>
      </c>
    </row>
    <row r="1865" spans="1:8" x14ac:dyDescent="0.25">
      <c r="A1865" t="s">
        <v>2914</v>
      </c>
      <c r="B1865" t="s">
        <v>2915</v>
      </c>
      <c r="C1865">
        <v>322</v>
      </c>
      <c r="D1865" t="s">
        <v>10</v>
      </c>
      <c r="E1865">
        <v>34</v>
      </c>
      <c r="F1865">
        <v>211</v>
      </c>
      <c r="G1865">
        <v>1827</v>
      </c>
      <c r="H1865" t="s">
        <v>11</v>
      </c>
    </row>
    <row r="1866" spans="1:8" x14ac:dyDescent="0.25">
      <c r="A1866" t="s">
        <v>2916</v>
      </c>
      <c r="B1866" t="s">
        <v>2917</v>
      </c>
      <c r="C1866">
        <v>447</v>
      </c>
      <c r="D1866" t="s">
        <v>10</v>
      </c>
      <c r="E1866">
        <v>38</v>
      </c>
      <c r="F1866">
        <v>201</v>
      </c>
      <c r="G1866">
        <v>1827</v>
      </c>
      <c r="H1866" t="s">
        <v>11</v>
      </c>
    </row>
    <row r="1867" spans="1:8" x14ac:dyDescent="0.25">
      <c r="A1867" t="s">
        <v>2916</v>
      </c>
      <c r="B1867" t="s">
        <v>2917</v>
      </c>
      <c r="C1867">
        <v>447</v>
      </c>
      <c r="D1867" t="s">
        <v>34</v>
      </c>
      <c r="E1867">
        <v>215</v>
      </c>
      <c r="F1867">
        <v>293</v>
      </c>
      <c r="G1867">
        <v>88510</v>
      </c>
      <c r="H1867" t="s">
        <v>35</v>
      </c>
    </row>
    <row r="1868" spans="1:8" x14ac:dyDescent="0.25">
      <c r="A1868" t="s">
        <v>2916</v>
      </c>
      <c r="B1868" t="s">
        <v>2917</v>
      </c>
      <c r="C1868">
        <v>447</v>
      </c>
      <c r="D1868" t="s">
        <v>34</v>
      </c>
      <c r="E1868">
        <v>311</v>
      </c>
      <c r="F1868">
        <v>386</v>
      </c>
      <c r="G1868">
        <v>88510</v>
      </c>
      <c r="H1868" t="s">
        <v>35</v>
      </c>
    </row>
    <row r="1869" spans="1:8" x14ac:dyDescent="0.25">
      <c r="A1869" t="s">
        <v>2918</v>
      </c>
      <c r="B1869" t="s">
        <v>2919</v>
      </c>
      <c r="C1869">
        <v>449</v>
      </c>
      <c r="D1869" t="s">
        <v>10</v>
      </c>
      <c r="E1869">
        <v>38</v>
      </c>
      <c r="F1869">
        <v>201</v>
      </c>
      <c r="G1869">
        <v>1827</v>
      </c>
      <c r="H1869" t="s">
        <v>11</v>
      </c>
    </row>
    <row r="1870" spans="1:8" x14ac:dyDescent="0.25">
      <c r="A1870" t="s">
        <v>2918</v>
      </c>
      <c r="B1870" t="s">
        <v>2919</v>
      </c>
      <c r="C1870">
        <v>449</v>
      </c>
      <c r="D1870" t="s">
        <v>34</v>
      </c>
      <c r="E1870">
        <v>215</v>
      </c>
      <c r="F1870">
        <v>293</v>
      </c>
      <c r="G1870">
        <v>88510</v>
      </c>
      <c r="H1870" t="s">
        <v>35</v>
      </c>
    </row>
    <row r="1871" spans="1:8" x14ac:dyDescent="0.25">
      <c r="A1871" t="s">
        <v>2918</v>
      </c>
      <c r="B1871" t="s">
        <v>2919</v>
      </c>
      <c r="C1871">
        <v>449</v>
      </c>
      <c r="D1871" t="s">
        <v>34</v>
      </c>
      <c r="E1871">
        <v>311</v>
      </c>
      <c r="F1871">
        <v>390</v>
      </c>
      <c r="G1871">
        <v>88510</v>
      </c>
      <c r="H1871" t="s">
        <v>35</v>
      </c>
    </row>
    <row r="1872" spans="1:8" x14ac:dyDescent="0.25">
      <c r="A1872" t="s">
        <v>2920</v>
      </c>
      <c r="B1872" t="s">
        <v>2921</v>
      </c>
      <c r="C1872">
        <v>191</v>
      </c>
      <c r="D1872" t="s">
        <v>10</v>
      </c>
      <c r="E1872">
        <v>18</v>
      </c>
      <c r="F1872">
        <v>189</v>
      </c>
      <c r="G1872">
        <v>1827</v>
      </c>
      <c r="H1872" t="s">
        <v>11</v>
      </c>
    </row>
    <row r="1873" spans="1:8" x14ac:dyDescent="0.25">
      <c r="A1873" t="s">
        <v>2922</v>
      </c>
      <c r="B1873" t="s">
        <v>2923</v>
      </c>
      <c r="C1873">
        <v>214</v>
      </c>
      <c r="D1873" t="s">
        <v>10</v>
      </c>
      <c r="E1873">
        <v>23</v>
      </c>
      <c r="F1873">
        <v>211</v>
      </c>
      <c r="G1873">
        <v>1827</v>
      </c>
      <c r="H1873" t="s">
        <v>11</v>
      </c>
    </row>
    <row r="1874" spans="1:8" x14ac:dyDescent="0.25">
      <c r="A1874" t="s">
        <v>2924</v>
      </c>
      <c r="B1874" t="s">
        <v>2925</v>
      </c>
      <c r="C1874">
        <v>213</v>
      </c>
      <c r="D1874" t="s">
        <v>10</v>
      </c>
      <c r="E1874">
        <v>23</v>
      </c>
      <c r="F1874">
        <v>210</v>
      </c>
      <c r="G1874">
        <v>1827</v>
      </c>
      <c r="H1874" t="s">
        <v>11</v>
      </c>
    </row>
    <row r="1875" spans="1:8" x14ac:dyDescent="0.25">
      <c r="A1875" t="s">
        <v>2926</v>
      </c>
      <c r="B1875" t="s">
        <v>2927</v>
      </c>
      <c r="C1875">
        <v>263</v>
      </c>
      <c r="D1875" t="s">
        <v>10</v>
      </c>
      <c r="E1875">
        <v>23</v>
      </c>
      <c r="F1875">
        <v>219</v>
      </c>
      <c r="G1875">
        <v>1827</v>
      </c>
      <c r="H1875" t="s">
        <v>11</v>
      </c>
    </row>
    <row r="1876" spans="1:8" x14ac:dyDescent="0.25">
      <c r="A1876" t="s">
        <v>2928</v>
      </c>
      <c r="B1876" t="s">
        <v>2929</v>
      </c>
      <c r="C1876">
        <v>215</v>
      </c>
      <c r="D1876" t="s">
        <v>10</v>
      </c>
      <c r="E1876">
        <v>23</v>
      </c>
      <c r="F1876">
        <v>212</v>
      </c>
      <c r="G1876">
        <v>1827</v>
      </c>
      <c r="H1876" t="s">
        <v>11</v>
      </c>
    </row>
    <row r="1877" spans="1:8" x14ac:dyDescent="0.25">
      <c r="A1877" t="s">
        <v>2930</v>
      </c>
      <c r="B1877" t="s">
        <v>2931</v>
      </c>
      <c r="C1877">
        <v>337</v>
      </c>
      <c r="D1877" t="s">
        <v>10</v>
      </c>
      <c r="E1877">
        <v>31</v>
      </c>
      <c r="F1877">
        <v>222</v>
      </c>
      <c r="G1877">
        <v>1827</v>
      </c>
      <c r="H1877" t="s">
        <v>11</v>
      </c>
    </row>
    <row r="1878" spans="1:8" x14ac:dyDescent="0.25">
      <c r="A1878" t="s">
        <v>2932</v>
      </c>
      <c r="B1878" t="s">
        <v>2933</v>
      </c>
      <c r="C1878">
        <v>1257</v>
      </c>
      <c r="D1878" t="s">
        <v>46</v>
      </c>
      <c r="E1878">
        <v>567</v>
      </c>
      <c r="F1878">
        <v>656</v>
      </c>
      <c r="G1878">
        <v>2235</v>
      </c>
      <c r="H1878" t="s">
        <v>47</v>
      </c>
    </row>
    <row r="1879" spans="1:8" x14ac:dyDescent="0.25">
      <c r="A1879" t="s">
        <v>2932</v>
      </c>
      <c r="B1879" t="s">
        <v>2933</v>
      </c>
      <c r="C1879">
        <v>1257</v>
      </c>
      <c r="D1879" t="s">
        <v>46</v>
      </c>
      <c r="E1879">
        <v>742</v>
      </c>
      <c r="F1879">
        <v>863</v>
      </c>
      <c r="G1879">
        <v>2235</v>
      </c>
      <c r="H1879" t="s">
        <v>47</v>
      </c>
    </row>
    <row r="1880" spans="1:8" x14ac:dyDescent="0.25">
      <c r="A1880" t="s">
        <v>2932</v>
      </c>
      <c r="B1880" t="s">
        <v>2933</v>
      </c>
      <c r="C1880">
        <v>1257</v>
      </c>
      <c r="D1880" t="s">
        <v>10</v>
      </c>
      <c r="E1880">
        <v>39</v>
      </c>
      <c r="F1880">
        <v>149</v>
      </c>
      <c r="G1880">
        <v>1827</v>
      </c>
      <c r="H1880" t="s">
        <v>11</v>
      </c>
    </row>
    <row r="1881" spans="1:8" x14ac:dyDescent="0.25">
      <c r="A1881" t="s">
        <v>2934</v>
      </c>
      <c r="B1881" t="s">
        <v>2935</v>
      </c>
      <c r="C1881">
        <v>377</v>
      </c>
      <c r="D1881" t="s">
        <v>10</v>
      </c>
      <c r="E1881">
        <v>12</v>
      </c>
      <c r="F1881">
        <v>119</v>
      </c>
      <c r="G1881">
        <v>1827</v>
      </c>
      <c r="H1881" t="s">
        <v>11</v>
      </c>
    </row>
    <row r="1882" spans="1:8" x14ac:dyDescent="0.25">
      <c r="A1882" t="s">
        <v>2934</v>
      </c>
      <c r="B1882" t="s">
        <v>2935</v>
      </c>
      <c r="C1882">
        <v>377</v>
      </c>
      <c r="D1882" t="s">
        <v>2936</v>
      </c>
      <c r="E1882">
        <v>217</v>
      </c>
      <c r="F1882">
        <v>350</v>
      </c>
      <c r="G1882">
        <v>219</v>
      </c>
      <c r="H1882" t="s">
        <v>2937</v>
      </c>
    </row>
    <row r="1883" spans="1:8" x14ac:dyDescent="0.25">
      <c r="A1883" t="s">
        <v>2938</v>
      </c>
      <c r="B1883" t="s">
        <v>2939</v>
      </c>
      <c r="C1883">
        <v>401</v>
      </c>
      <c r="D1883" t="s">
        <v>10</v>
      </c>
      <c r="E1883">
        <v>100</v>
      </c>
      <c r="F1883">
        <v>287</v>
      </c>
      <c r="G1883">
        <v>1827</v>
      </c>
      <c r="H1883" t="s">
        <v>11</v>
      </c>
    </row>
    <row r="1884" spans="1:8" x14ac:dyDescent="0.25">
      <c r="A1884" t="s">
        <v>2940</v>
      </c>
      <c r="B1884" t="s">
        <v>2941</v>
      </c>
      <c r="C1884">
        <v>452</v>
      </c>
      <c r="D1884" t="s">
        <v>10</v>
      </c>
      <c r="E1884">
        <v>24</v>
      </c>
      <c r="F1884">
        <v>199</v>
      </c>
      <c r="G1884">
        <v>1827</v>
      </c>
      <c r="H1884" t="s">
        <v>11</v>
      </c>
    </row>
    <row r="1885" spans="1:8" x14ac:dyDescent="0.25">
      <c r="A1885" t="s">
        <v>2940</v>
      </c>
      <c r="B1885" t="s">
        <v>2941</v>
      </c>
      <c r="C1885">
        <v>452</v>
      </c>
      <c r="D1885" t="s">
        <v>34</v>
      </c>
      <c r="E1885">
        <v>214</v>
      </c>
      <c r="F1885">
        <v>289</v>
      </c>
      <c r="G1885">
        <v>88510</v>
      </c>
      <c r="H1885" t="s">
        <v>35</v>
      </c>
    </row>
    <row r="1886" spans="1:8" x14ac:dyDescent="0.25">
      <c r="A1886" t="s">
        <v>2942</v>
      </c>
      <c r="B1886" t="s">
        <v>2943</v>
      </c>
      <c r="C1886">
        <v>486</v>
      </c>
      <c r="D1886" t="s">
        <v>38</v>
      </c>
      <c r="E1886">
        <v>413</v>
      </c>
      <c r="F1886">
        <v>435</v>
      </c>
      <c r="G1886">
        <v>346</v>
      </c>
      <c r="H1886" t="s">
        <v>39</v>
      </c>
    </row>
    <row r="1887" spans="1:8" x14ac:dyDescent="0.25">
      <c r="A1887" t="s">
        <v>2942</v>
      </c>
      <c r="B1887" t="s">
        <v>2943</v>
      </c>
      <c r="C1887">
        <v>486</v>
      </c>
      <c r="D1887" t="s">
        <v>10</v>
      </c>
      <c r="E1887">
        <v>27</v>
      </c>
      <c r="F1887">
        <v>194</v>
      </c>
      <c r="G1887">
        <v>1827</v>
      </c>
      <c r="H1887" t="s">
        <v>11</v>
      </c>
    </row>
    <row r="1888" spans="1:8" x14ac:dyDescent="0.25">
      <c r="A1888" t="s">
        <v>2944</v>
      </c>
      <c r="B1888" t="s">
        <v>2945</v>
      </c>
      <c r="C1888">
        <v>194</v>
      </c>
      <c r="D1888" t="s">
        <v>10</v>
      </c>
      <c r="E1888">
        <v>29</v>
      </c>
      <c r="F1888">
        <v>191</v>
      </c>
      <c r="G1888">
        <v>1827</v>
      </c>
      <c r="H1888" t="s">
        <v>11</v>
      </c>
    </row>
    <row r="1889" spans="1:8" x14ac:dyDescent="0.25">
      <c r="A1889" t="s">
        <v>2946</v>
      </c>
      <c r="B1889" t="s">
        <v>2947</v>
      </c>
      <c r="C1889">
        <v>192</v>
      </c>
      <c r="D1889" t="s">
        <v>10</v>
      </c>
      <c r="E1889">
        <v>25</v>
      </c>
      <c r="F1889">
        <v>189</v>
      </c>
      <c r="G1889">
        <v>1827</v>
      </c>
      <c r="H1889" t="s">
        <v>11</v>
      </c>
    </row>
    <row r="1890" spans="1:8" x14ac:dyDescent="0.25">
      <c r="A1890" t="s">
        <v>2948</v>
      </c>
      <c r="B1890" t="s">
        <v>2949</v>
      </c>
      <c r="C1890">
        <v>187</v>
      </c>
      <c r="D1890" t="s">
        <v>10</v>
      </c>
      <c r="E1890">
        <v>20</v>
      </c>
      <c r="F1890">
        <v>184</v>
      </c>
      <c r="G1890">
        <v>1827</v>
      </c>
      <c r="H1890" t="s">
        <v>11</v>
      </c>
    </row>
    <row r="1891" spans="1:8" x14ac:dyDescent="0.25">
      <c r="A1891" t="s">
        <v>2950</v>
      </c>
      <c r="B1891" t="s">
        <v>2951</v>
      </c>
      <c r="C1891">
        <v>187</v>
      </c>
      <c r="D1891" t="s">
        <v>10</v>
      </c>
      <c r="E1891">
        <v>20</v>
      </c>
      <c r="F1891">
        <v>184</v>
      </c>
      <c r="G1891">
        <v>1827</v>
      </c>
      <c r="H1891" t="s">
        <v>11</v>
      </c>
    </row>
    <row r="1892" spans="1:8" x14ac:dyDescent="0.25">
      <c r="A1892" t="s">
        <v>2952</v>
      </c>
      <c r="B1892" t="s">
        <v>2953</v>
      </c>
      <c r="C1892">
        <v>339</v>
      </c>
      <c r="D1892" t="s">
        <v>10</v>
      </c>
      <c r="E1892">
        <v>20</v>
      </c>
      <c r="F1892">
        <v>189</v>
      </c>
      <c r="G1892">
        <v>1827</v>
      </c>
      <c r="H1892" t="s">
        <v>11</v>
      </c>
    </row>
    <row r="1893" spans="1:8" x14ac:dyDescent="0.25">
      <c r="A1893" t="s">
        <v>2954</v>
      </c>
      <c r="B1893" t="s">
        <v>2955</v>
      </c>
      <c r="C1893">
        <v>475</v>
      </c>
      <c r="D1893" t="s">
        <v>10</v>
      </c>
      <c r="E1893">
        <v>22</v>
      </c>
      <c r="F1893">
        <v>187</v>
      </c>
      <c r="G1893">
        <v>1827</v>
      </c>
      <c r="H1893" t="s">
        <v>11</v>
      </c>
    </row>
    <row r="1894" spans="1:8" x14ac:dyDescent="0.25">
      <c r="A1894" t="s">
        <v>2956</v>
      </c>
      <c r="B1894" t="s">
        <v>2957</v>
      </c>
      <c r="C1894">
        <v>197</v>
      </c>
      <c r="D1894" t="s">
        <v>10</v>
      </c>
      <c r="E1894">
        <v>28</v>
      </c>
      <c r="F1894">
        <v>193</v>
      </c>
      <c r="G1894">
        <v>1827</v>
      </c>
      <c r="H1894" t="s">
        <v>11</v>
      </c>
    </row>
    <row r="1895" spans="1:8" x14ac:dyDescent="0.25">
      <c r="A1895" t="s">
        <v>2958</v>
      </c>
      <c r="B1895" t="s">
        <v>2959</v>
      </c>
      <c r="C1895">
        <v>270</v>
      </c>
      <c r="D1895" t="s">
        <v>10</v>
      </c>
      <c r="E1895">
        <v>85</v>
      </c>
      <c r="F1895">
        <v>267</v>
      </c>
      <c r="G1895">
        <v>1827</v>
      </c>
      <c r="H1895" t="s">
        <v>11</v>
      </c>
    </row>
    <row r="1896" spans="1:8" x14ac:dyDescent="0.25">
      <c r="A1896" t="s">
        <v>2960</v>
      </c>
      <c r="B1896" t="s">
        <v>2961</v>
      </c>
      <c r="C1896">
        <v>226</v>
      </c>
      <c r="D1896" t="s">
        <v>90</v>
      </c>
      <c r="E1896">
        <v>129</v>
      </c>
      <c r="F1896">
        <v>225</v>
      </c>
      <c r="G1896">
        <v>2331</v>
      </c>
      <c r="H1896" t="s">
        <v>91</v>
      </c>
    </row>
    <row r="1897" spans="1:8" x14ac:dyDescent="0.25">
      <c r="A1897" t="s">
        <v>2960</v>
      </c>
      <c r="B1897" t="s">
        <v>2961</v>
      </c>
      <c r="C1897">
        <v>226</v>
      </c>
      <c r="D1897" t="s">
        <v>10</v>
      </c>
      <c r="E1897">
        <v>1</v>
      </c>
      <c r="F1897">
        <v>103</v>
      </c>
      <c r="G1897">
        <v>1827</v>
      </c>
      <c r="H1897" t="s">
        <v>11</v>
      </c>
    </row>
    <row r="1898" spans="1:8" x14ac:dyDescent="0.25">
      <c r="A1898" t="s">
        <v>2962</v>
      </c>
      <c r="B1898" t="s">
        <v>2963</v>
      </c>
      <c r="C1898">
        <v>196</v>
      </c>
      <c r="D1898" t="s">
        <v>10</v>
      </c>
      <c r="E1898">
        <v>37</v>
      </c>
      <c r="F1898">
        <v>193</v>
      </c>
      <c r="G1898">
        <v>1827</v>
      </c>
      <c r="H1898" t="s">
        <v>11</v>
      </c>
    </row>
    <row r="1899" spans="1:8" x14ac:dyDescent="0.25">
      <c r="A1899" t="s">
        <v>2964</v>
      </c>
      <c r="B1899" t="s">
        <v>2965</v>
      </c>
      <c r="C1899">
        <v>217</v>
      </c>
      <c r="D1899" t="s">
        <v>10</v>
      </c>
      <c r="E1899">
        <v>46</v>
      </c>
      <c r="F1899">
        <v>215</v>
      </c>
      <c r="G1899">
        <v>1827</v>
      </c>
      <c r="H1899" t="s">
        <v>11</v>
      </c>
    </row>
    <row r="1900" spans="1:8" x14ac:dyDescent="0.25">
      <c r="A1900" t="s">
        <v>2966</v>
      </c>
      <c r="B1900" t="s">
        <v>2967</v>
      </c>
      <c r="C1900">
        <v>262</v>
      </c>
      <c r="D1900" t="s">
        <v>10</v>
      </c>
      <c r="E1900">
        <v>18</v>
      </c>
      <c r="F1900">
        <v>184</v>
      </c>
      <c r="G1900">
        <v>1827</v>
      </c>
      <c r="H1900" t="s">
        <v>11</v>
      </c>
    </row>
    <row r="1901" spans="1:8" x14ac:dyDescent="0.25">
      <c r="A1901" t="s">
        <v>2968</v>
      </c>
      <c r="B1901" t="s">
        <v>2969</v>
      </c>
      <c r="C1901">
        <v>186</v>
      </c>
      <c r="D1901" t="s">
        <v>10</v>
      </c>
      <c r="E1901">
        <v>18</v>
      </c>
      <c r="F1901">
        <v>182</v>
      </c>
      <c r="G1901">
        <v>1827</v>
      </c>
      <c r="H1901" t="s">
        <v>11</v>
      </c>
    </row>
    <row r="1902" spans="1:8" x14ac:dyDescent="0.25">
      <c r="A1902" t="s">
        <v>2970</v>
      </c>
      <c r="B1902" t="s">
        <v>2971</v>
      </c>
      <c r="C1902">
        <v>379</v>
      </c>
      <c r="D1902" t="s">
        <v>14</v>
      </c>
      <c r="E1902">
        <v>278</v>
      </c>
      <c r="F1902">
        <v>374</v>
      </c>
      <c r="G1902">
        <v>2466</v>
      </c>
      <c r="H1902" t="s">
        <v>15</v>
      </c>
    </row>
    <row r="1903" spans="1:8" x14ac:dyDescent="0.25">
      <c r="A1903" t="s">
        <v>2970</v>
      </c>
      <c r="B1903" t="s">
        <v>2971</v>
      </c>
      <c r="C1903">
        <v>379</v>
      </c>
      <c r="D1903" t="s">
        <v>10</v>
      </c>
      <c r="E1903">
        <v>19</v>
      </c>
      <c r="F1903">
        <v>245</v>
      </c>
      <c r="G1903">
        <v>1827</v>
      </c>
      <c r="H1903" t="s">
        <v>11</v>
      </c>
    </row>
    <row r="1904" spans="1:8" x14ac:dyDescent="0.25">
      <c r="A1904" t="s">
        <v>2972</v>
      </c>
      <c r="B1904" t="s">
        <v>2973</v>
      </c>
      <c r="C1904">
        <v>185</v>
      </c>
      <c r="D1904" t="s">
        <v>10</v>
      </c>
      <c r="E1904">
        <v>19</v>
      </c>
      <c r="F1904">
        <v>182</v>
      </c>
      <c r="G1904">
        <v>1827</v>
      </c>
      <c r="H1904" t="s">
        <v>11</v>
      </c>
    </row>
    <row r="1905" spans="1:8" x14ac:dyDescent="0.25">
      <c r="A1905" t="s">
        <v>2974</v>
      </c>
      <c r="B1905" t="s">
        <v>2975</v>
      </c>
      <c r="C1905">
        <v>271</v>
      </c>
      <c r="D1905" t="s">
        <v>10</v>
      </c>
      <c r="E1905">
        <v>36</v>
      </c>
      <c r="F1905">
        <v>214</v>
      </c>
      <c r="G1905">
        <v>1827</v>
      </c>
      <c r="H1905" t="s">
        <v>11</v>
      </c>
    </row>
    <row r="1906" spans="1:8" x14ac:dyDescent="0.25">
      <c r="A1906" t="s">
        <v>2976</v>
      </c>
      <c r="B1906" t="s">
        <v>2977</v>
      </c>
      <c r="C1906">
        <v>353</v>
      </c>
      <c r="D1906" t="s">
        <v>10</v>
      </c>
      <c r="E1906">
        <v>31</v>
      </c>
      <c r="F1906">
        <v>208</v>
      </c>
      <c r="G1906">
        <v>1827</v>
      </c>
      <c r="H1906" t="s">
        <v>11</v>
      </c>
    </row>
    <row r="1907" spans="1:8" x14ac:dyDescent="0.25">
      <c r="A1907" t="s">
        <v>2978</v>
      </c>
      <c r="B1907" t="s">
        <v>2979</v>
      </c>
      <c r="C1907">
        <v>195</v>
      </c>
      <c r="D1907" t="s">
        <v>10</v>
      </c>
      <c r="E1907">
        <v>24</v>
      </c>
      <c r="F1907">
        <v>193</v>
      </c>
      <c r="G1907">
        <v>1827</v>
      </c>
      <c r="H1907" t="s">
        <v>11</v>
      </c>
    </row>
    <row r="1908" spans="1:8" x14ac:dyDescent="0.25">
      <c r="A1908" t="s">
        <v>2980</v>
      </c>
      <c r="B1908" t="s">
        <v>2981</v>
      </c>
      <c r="C1908">
        <v>368</v>
      </c>
      <c r="D1908" t="s">
        <v>90</v>
      </c>
      <c r="E1908">
        <v>271</v>
      </c>
      <c r="F1908">
        <v>367</v>
      </c>
      <c r="G1908">
        <v>2331</v>
      </c>
      <c r="H1908" t="s">
        <v>91</v>
      </c>
    </row>
    <row r="1909" spans="1:8" x14ac:dyDescent="0.25">
      <c r="A1909" t="s">
        <v>2980</v>
      </c>
      <c r="B1909" t="s">
        <v>2981</v>
      </c>
      <c r="C1909">
        <v>368</v>
      </c>
      <c r="D1909" t="s">
        <v>10</v>
      </c>
      <c r="E1909">
        <v>55</v>
      </c>
      <c r="F1909">
        <v>244</v>
      </c>
      <c r="G1909">
        <v>1827</v>
      </c>
      <c r="H1909" t="s">
        <v>11</v>
      </c>
    </row>
    <row r="1910" spans="1:8" x14ac:dyDescent="0.25">
      <c r="A1910" t="s">
        <v>2982</v>
      </c>
      <c r="B1910" t="s">
        <v>2983</v>
      </c>
      <c r="C1910">
        <v>473</v>
      </c>
      <c r="D1910" t="s">
        <v>38</v>
      </c>
      <c r="E1910">
        <v>448</v>
      </c>
      <c r="F1910">
        <v>470</v>
      </c>
      <c r="G1910">
        <v>346</v>
      </c>
      <c r="H1910" t="s">
        <v>39</v>
      </c>
    </row>
    <row r="1911" spans="1:8" x14ac:dyDescent="0.25">
      <c r="A1911" t="s">
        <v>2982</v>
      </c>
      <c r="B1911" t="s">
        <v>2983</v>
      </c>
      <c r="C1911">
        <v>473</v>
      </c>
      <c r="D1911" t="s">
        <v>10</v>
      </c>
      <c r="E1911">
        <v>26</v>
      </c>
      <c r="F1911">
        <v>223</v>
      </c>
      <c r="G1911">
        <v>1827</v>
      </c>
      <c r="H1911" t="s">
        <v>11</v>
      </c>
    </row>
    <row r="1912" spans="1:8" x14ac:dyDescent="0.25">
      <c r="A1912" t="s">
        <v>2984</v>
      </c>
      <c r="B1912" t="s">
        <v>2985</v>
      </c>
      <c r="C1912">
        <v>336</v>
      </c>
      <c r="D1912" t="s">
        <v>10</v>
      </c>
      <c r="E1912">
        <v>31</v>
      </c>
      <c r="F1912">
        <v>207</v>
      </c>
      <c r="G1912">
        <v>1827</v>
      </c>
      <c r="H1912" t="s">
        <v>11</v>
      </c>
    </row>
    <row r="1913" spans="1:8" x14ac:dyDescent="0.25">
      <c r="A1913" t="s">
        <v>2986</v>
      </c>
      <c r="B1913" t="s">
        <v>2987</v>
      </c>
      <c r="C1913">
        <v>197</v>
      </c>
      <c r="D1913" t="s">
        <v>10</v>
      </c>
      <c r="E1913">
        <v>28</v>
      </c>
      <c r="F1913">
        <v>194</v>
      </c>
      <c r="G1913">
        <v>1827</v>
      </c>
      <c r="H1913" t="s">
        <v>11</v>
      </c>
    </row>
    <row r="1914" spans="1:8" x14ac:dyDescent="0.25">
      <c r="A1914" t="s">
        <v>2988</v>
      </c>
      <c r="B1914" t="s">
        <v>2989</v>
      </c>
      <c r="C1914">
        <v>195</v>
      </c>
      <c r="D1914" t="s">
        <v>10</v>
      </c>
      <c r="E1914">
        <v>28</v>
      </c>
      <c r="F1914">
        <v>193</v>
      </c>
      <c r="G1914">
        <v>1827</v>
      </c>
      <c r="H1914" t="s">
        <v>11</v>
      </c>
    </row>
    <row r="1915" spans="1:8" x14ac:dyDescent="0.25">
      <c r="A1915" t="s">
        <v>2990</v>
      </c>
      <c r="B1915" t="s">
        <v>2991</v>
      </c>
      <c r="C1915">
        <v>171</v>
      </c>
      <c r="D1915" t="s">
        <v>10</v>
      </c>
      <c r="E1915">
        <v>31</v>
      </c>
      <c r="F1915">
        <v>168</v>
      </c>
      <c r="G1915">
        <v>1827</v>
      </c>
      <c r="H1915" t="s">
        <v>11</v>
      </c>
    </row>
    <row r="1916" spans="1:8" x14ac:dyDescent="0.25">
      <c r="A1916" t="s">
        <v>2992</v>
      </c>
      <c r="B1916" t="s">
        <v>2993</v>
      </c>
      <c r="C1916">
        <v>172</v>
      </c>
      <c r="D1916" t="s">
        <v>10</v>
      </c>
      <c r="E1916">
        <v>31</v>
      </c>
      <c r="F1916">
        <v>168</v>
      </c>
      <c r="G1916">
        <v>1827</v>
      </c>
      <c r="H1916" t="s">
        <v>11</v>
      </c>
    </row>
    <row r="1917" spans="1:8" x14ac:dyDescent="0.25">
      <c r="A1917" t="s">
        <v>2994</v>
      </c>
      <c r="B1917" t="s">
        <v>2995</v>
      </c>
      <c r="C1917">
        <v>219</v>
      </c>
      <c r="D1917" t="s">
        <v>10</v>
      </c>
      <c r="E1917">
        <v>19</v>
      </c>
      <c r="F1917">
        <v>201</v>
      </c>
      <c r="G1917">
        <v>1827</v>
      </c>
      <c r="H1917" t="s">
        <v>11</v>
      </c>
    </row>
    <row r="1918" spans="1:8" x14ac:dyDescent="0.25">
      <c r="A1918" t="s">
        <v>2996</v>
      </c>
      <c r="B1918" t="s">
        <v>2997</v>
      </c>
      <c r="C1918">
        <v>395</v>
      </c>
      <c r="D1918" t="s">
        <v>14</v>
      </c>
      <c r="E1918">
        <v>294</v>
      </c>
      <c r="F1918">
        <v>390</v>
      </c>
      <c r="G1918">
        <v>2466</v>
      </c>
      <c r="H1918" t="s">
        <v>15</v>
      </c>
    </row>
    <row r="1919" spans="1:8" x14ac:dyDescent="0.25">
      <c r="A1919" t="s">
        <v>2996</v>
      </c>
      <c r="B1919" t="s">
        <v>2997</v>
      </c>
      <c r="C1919">
        <v>395</v>
      </c>
      <c r="D1919" t="s">
        <v>10</v>
      </c>
      <c r="E1919">
        <v>19</v>
      </c>
      <c r="F1919">
        <v>246</v>
      </c>
      <c r="G1919">
        <v>1827</v>
      </c>
      <c r="H1919" t="s">
        <v>11</v>
      </c>
    </row>
    <row r="1920" spans="1:8" x14ac:dyDescent="0.25">
      <c r="A1920" t="s">
        <v>2998</v>
      </c>
      <c r="B1920" t="s">
        <v>2999</v>
      </c>
      <c r="C1920">
        <v>300</v>
      </c>
      <c r="D1920" t="s">
        <v>10</v>
      </c>
      <c r="E1920">
        <v>20</v>
      </c>
      <c r="F1920">
        <v>185</v>
      </c>
      <c r="G1920">
        <v>1827</v>
      </c>
      <c r="H1920" t="s">
        <v>11</v>
      </c>
    </row>
    <row r="1921" spans="1:8" x14ac:dyDescent="0.25">
      <c r="A1921" t="s">
        <v>3000</v>
      </c>
      <c r="B1921" t="s">
        <v>3001</v>
      </c>
      <c r="C1921">
        <v>284</v>
      </c>
      <c r="D1921" t="s">
        <v>10</v>
      </c>
      <c r="E1921">
        <v>20</v>
      </c>
      <c r="F1921">
        <v>185</v>
      </c>
      <c r="G1921">
        <v>1827</v>
      </c>
      <c r="H1921" t="s">
        <v>11</v>
      </c>
    </row>
    <row r="1922" spans="1:8" x14ac:dyDescent="0.25">
      <c r="A1922" t="s">
        <v>3002</v>
      </c>
      <c r="B1922" t="s">
        <v>3003</v>
      </c>
      <c r="C1922">
        <v>395</v>
      </c>
      <c r="D1922" t="s">
        <v>14</v>
      </c>
      <c r="E1922">
        <v>294</v>
      </c>
      <c r="F1922">
        <v>390</v>
      </c>
      <c r="G1922">
        <v>2466</v>
      </c>
      <c r="H1922" t="s">
        <v>15</v>
      </c>
    </row>
    <row r="1923" spans="1:8" x14ac:dyDescent="0.25">
      <c r="A1923" t="s">
        <v>3002</v>
      </c>
      <c r="B1923" t="s">
        <v>3003</v>
      </c>
      <c r="C1923">
        <v>395</v>
      </c>
      <c r="D1923" t="s">
        <v>10</v>
      </c>
      <c r="E1923">
        <v>19</v>
      </c>
      <c r="F1923">
        <v>246</v>
      </c>
      <c r="G1923">
        <v>1827</v>
      </c>
      <c r="H1923" t="s">
        <v>11</v>
      </c>
    </row>
    <row r="1924" spans="1:8" x14ac:dyDescent="0.25">
      <c r="A1924" t="s">
        <v>3004</v>
      </c>
      <c r="B1924" t="s">
        <v>3005</v>
      </c>
      <c r="C1924">
        <v>186</v>
      </c>
      <c r="D1924" t="s">
        <v>10</v>
      </c>
      <c r="E1924">
        <v>17</v>
      </c>
      <c r="F1924">
        <v>169</v>
      </c>
      <c r="G1924">
        <v>1827</v>
      </c>
      <c r="H1924" t="s">
        <v>11</v>
      </c>
    </row>
    <row r="1925" spans="1:8" x14ac:dyDescent="0.25">
      <c r="A1925" t="s">
        <v>3006</v>
      </c>
      <c r="B1925" t="s">
        <v>3007</v>
      </c>
      <c r="C1925">
        <v>210</v>
      </c>
      <c r="D1925" t="s">
        <v>10</v>
      </c>
      <c r="E1925">
        <v>17</v>
      </c>
      <c r="F1925">
        <v>187</v>
      </c>
      <c r="G1925">
        <v>1827</v>
      </c>
      <c r="H1925" t="s">
        <v>11</v>
      </c>
    </row>
    <row r="1926" spans="1:8" x14ac:dyDescent="0.25">
      <c r="A1926" t="s">
        <v>3008</v>
      </c>
      <c r="B1926" t="s">
        <v>3009</v>
      </c>
      <c r="C1926">
        <v>261</v>
      </c>
      <c r="D1926" t="s">
        <v>10</v>
      </c>
      <c r="E1926">
        <v>27</v>
      </c>
      <c r="F1926">
        <v>196</v>
      </c>
      <c r="G1926">
        <v>1827</v>
      </c>
      <c r="H1926" t="s">
        <v>11</v>
      </c>
    </row>
    <row r="1927" spans="1:8" x14ac:dyDescent="0.25">
      <c r="A1927" t="s">
        <v>3010</v>
      </c>
      <c r="B1927" t="s">
        <v>3011</v>
      </c>
      <c r="C1927">
        <v>154</v>
      </c>
      <c r="D1927" t="s">
        <v>10</v>
      </c>
      <c r="E1927">
        <v>1</v>
      </c>
      <c r="F1927">
        <v>152</v>
      </c>
      <c r="G1927">
        <v>1827</v>
      </c>
      <c r="H1927" t="s">
        <v>11</v>
      </c>
    </row>
    <row r="1928" spans="1:8" x14ac:dyDescent="0.25">
      <c r="A1928" t="s">
        <v>3012</v>
      </c>
      <c r="B1928" t="s">
        <v>3013</v>
      </c>
      <c r="C1928">
        <v>190</v>
      </c>
      <c r="D1928" t="s">
        <v>10</v>
      </c>
      <c r="E1928">
        <v>20</v>
      </c>
      <c r="F1928">
        <v>187</v>
      </c>
      <c r="G1928">
        <v>1827</v>
      </c>
      <c r="H1928" t="s">
        <v>11</v>
      </c>
    </row>
    <row r="1929" spans="1:8" x14ac:dyDescent="0.25">
      <c r="A1929" t="s">
        <v>3014</v>
      </c>
      <c r="B1929" t="s">
        <v>3015</v>
      </c>
      <c r="C1929">
        <v>178</v>
      </c>
      <c r="D1929" t="s">
        <v>10</v>
      </c>
      <c r="E1929">
        <v>20</v>
      </c>
      <c r="F1929">
        <v>175</v>
      </c>
      <c r="G1929">
        <v>1827</v>
      </c>
      <c r="H1929" t="s">
        <v>11</v>
      </c>
    </row>
    <row r="1930" spans="1:8" x14ac:dyDescent="0.25">
      <c r="A1930" t="s">
        <v>3016</v>
      </c>
      <c r="B1930" t="s">
        <v>3017</v>
      </c>
      <c r="C1930">
        <v>196</v>
      </c>
      <c r="D1930" t="s">
        <v>10</v>
      </c>
      <c r="E1930">
        <v>18</v>
      </c>
      <c r="F1930">
        <v>191</v>
      </c>
      <c r="G1930">
        <v>1827</v>
      </c>
      <c r="H1930" t="s">
        <v>11</v>
      </c>
    </row>
    <row r="1931" spans="1:8" x14ac:dyDescent="0.25">
      <c r="A1931" t="s">
        <v>3018</v>
      </c>
      <c r="B1931" t="s">
        <v>3019</v>
      </c>
      <c r="C1931">
        <v>190</v>
      </c>
      <c r="D1931" t="s">
        <v>10</v>
      </c>
      <c r="E1931">
        <v>17</v>
      </c>
      <c r="F1931">
        <v>186</v>
      </c>
      <c r="G1931">
        <v>1827</v>
      </c>
      <c r="H1931" t="s">
        <v>11</v>
      </c>
    </row>
    <row r="1932" spans="1:8" x14ac:dyDescent="0.25">
      <c r="A1932" t="s">
        <v>3020</v>
      </c>
      <c r="B1932" t="s">
        <v>3021</v>
      </c>
      <c r="C1932">
        <v>293</v>
      </c>
      <c r="D1932" t="s">
        <v>10</v>
      </c>
      <c r="E1932">
        <v>21</v>
      </c>
      <c r="F1932">
        <v>190</v>
      </c>
      <c r="G1932">
        <v>1827</v>
      </c>
      <c r="H1932" t="s">
        <v>11</v>
      </c>
    </row>
    <row r="1933" spans="1:8" x14ac:dyDescent="0.25">
      <c r="A1933" t="s">
        <v>3022</v>
      </c>
      <c r="B1933" t="s">
        <v>3023</v>
      </c>
      <c r="C1933">
        <v>171</v>
      </c>
      <c r="D1933" t="s">
        <v>10</v>
      </c>
      <c r="E1933">
        <v>16</v>
      </c>
      <c r="F1933">
        <v>167</v>
      </c>
      <c r="G1933">
        <v>1827</v>
      </c>
      <c r="H1933" t="s">
        <v>11</v>
      </c>
    </row>
    <row r="1934" spans="1:8" x14ac:dyDescent="0.25">
      <c r="A1934" t="s">
        <v>3024</v>
      </c>
      <c r="B1934" t="s">
        <v>3025</v>
      </c>
      <c r="C1934">
        <v>249</v>
      </c>
      <c r="D1934" t="s">
        <v>10</v>
      </c>
      <c r="E1934">
        <v>19</v>
      </c>
      <c r="F1934">
        <v>245</v>
      </c>
      <c r="G1934">
        <v>1827</v>
      </c>
      <c r="H1934" t="s">
        <v>11</v>
      </c>
    </row>
    <row r="1935" spans="1:8" x14ac:dyDescent="0.25">
      <c r="A1935" t="s">
        <v>3026</v>
      </c>
      <c r="B1935" t="s">
        <v>3027</v>
      </c>
      <c r="C1935">
        <v>297</v>
      </c>
      <c r="D1935" t="s">
        <v>10</v>
      </c>
      <c r="E1935">
        <v>20</v>
      </c>
      <c r="F1935">
        <v>188</v>
      </c>
      <c r="G1935">
        <v>1827</v>
      </c>
      <c r="H1935" t="s">
        <v>11</v>
      </c>
    </row>
    <row r="1936" spans="1:8" x14ac:dyDescent="0.25">
      <c r="A1936" t="s">
        <v>3028</v>
      </c>
      <c r="B1936" t="s">
        <v>3029</v>
      </c>
      <c r="C1936">
        <v>401</v>
      </c>
      <c r="D1936" t="s">
        <v>14</v>
      </c>
      <c r="E1936">
        <v>300</v>
      </c>
      <c r="F1936">
        <v>396</v>
      </c>
      <c r="G1936">
        <v>2466</v>
      </c>
      <c r="H1936" t="s">
        <v>15</v>
      </c>
    </row>
    <row r="1937" spans="1:8" x14ac:dyDescent="0.25">
      <c r="A1937" t="s">
        <v>3028</v>
      </c>
      <c r="B1937" t="s">
        <v>3029</v>
      </c>
      <c r="C1937">
        <v>401</v>
      </c>
      <c r="D1937" t="s">
        <v>10</v>
      </c>
      <c r="E1937">
        <v>23</v>
      </c>
      <c r="F1937">
        <v>250</v>
      </c>
      <c r="G1937">
        <v>1827</v>
      </c>
      <c r="H1937" t="s">
        <v>11</v>
      </c>
    </row>
    <row r="1938" spans="1:8" x14ac:dyDescent="0.25">
      <c r="A1938" t="s">
        <v>3030</v>
      </c>
      <c r="B1938" t="s">
        <v>3031</v>
      </c>
      <c r="C1938">
        <v>312</v>
      </c>
      <c r="D1938" t="s">
        <v>10</v>
      </c>
      <c r="E1938">
        <v>29</v>
      </c>
      <c r="F1938">
        <v>196</v>
      </c>
      <c r="G1938">
        <v>1827</v>
      </c>
      <c r="H1938" t="s">
        <v>11</v>
      </c>
    </row>
    <row r="1939" spans="1:8" x14ac:dyDescent="0.25">
      <c r="A1939" t="s">
        <v>3032</v>
      </c>
      <c r="B1939" t="s">
        <v>3033</v>
      </c>
      <c r="C1939">
        <v>345</v>
      </c>
      <c r="D1939" t="s">
        <v>10</v>
      </c>
      <c r="E1939">
        <v>35</v>
      </c>
      <c r="F1939">
        <v>226</v>
      </c>
      <c r="G1939">
        <v>1827</v>
      </c>
      <c r="H1939" t="s">
        <v>11</v>
      </c>
    </row>
    <row r="1940" spans="1:8" x14ac:dyDescent="0.25">
      <c r="A1940" t="s">
        <v>3034</v>
      </c>
      <c r="B1940" t="s">
        <v>3035</v>
      </c>
      <c r="C1940">
        <v>196</v>
      </c>
      <c r="D1940" t="s">
        <v>10</v>
      </c>
      <c r="E1940">
        <v>18</v>
      </c>
      <c r="F1940">
        <v>189</v>
      </c>
      <c r="G1940">
        <v>1827</v>
      </c>
      <c r="H1940" t="s">
        <v>11</v>
      </c>
    </row>
    <row r="1941" spans="1:8" x14ac:dyDescent="0.25">
      <c r="A1941" t="s">
        <v>3036</v>
      </c>
      <c r="B1941" t="s">
        <v>3037</v>
      </c>
      <c r="C1941">
        <v>409</v>
      </c>
      <c r="D1941" t="s">
        <v>10</v>
      </c>
      <c r="E1941">
        <v>17</v>
      </c>
      <c r="F1941">
        <v>183</v>
      </c>
      <c r="G1941">
        <v>1827</v>
      </c>
      <c r="H1941" t="s">
        <v>11</v>
      </c>
    </row>
    <row r="1942" spans="1:8" x14ac:dyDescent="0.25">
      <c r="A1942" t="s">
        <v>3038</v>
      </c>
      <c r="B1942" t="s">
        <v>3039</v>
      </c>
      <c r="C1942">
        <v>253</v>
      </c>
      <c r="D1942" t="s">
        <v>10</v>
      </c>
      <c r="E1942">
        <v>19</v>
      </c>
      <c r="F1942">
        <v>249</v>
      </c>
      <c r="G1942">
        <v>1827</v>
      </c>
      <c r="H1942" t="s">
        <v>11</v>
      </c>
    </row>
    <row r="1943" spans="1:8" x14ac:dyDescent="0.25">
      <c r="A1943" t="s">
        <v>3040</v>
      </c>
      <c r="B1943" t="s">
        <v>3041</v>
      </c>
      <c r="C1943">
        <v>416</v>
      </c>
      <c r="D1943" t="s">
        <v>10</v>
      </c>
      <c r="E1943">
        <v>17</v>
      </c>
      <c r="F1943">
        <v>183</v>
      </c>
      <c r="G1943">
        <v>1827</v>
      </c>
      <c r="H1943" t="s">
        <v>11</v>
      </c>
    </row>
    <row r="1944" spans="1:8" x14ac:dyDescent="0.25">
      <c r="A1944" t="s">
        <v>3042</v>
      </c>
      <c r="B1944" t="s">
        <v>3043</v>
      </c>
      <c r="C1944">
        <v>253</v>
      </c>
      <c r="D1944" t="s">
        <v>10</v>
      </c>
      <c r="E1944">
        <v>19</v>
      </c>
      <c r="F1944">
        <v>249</v>
      </c>
      <c r="G1944">
        <v>1827</v>
      </c>
      <c r="H1944" t="s">
        <v>11</v>
      </c>
    </row>
    <row r="1945" spans="1:8" x14ac:dyDescent="0.25">
      <c r="A1945" t="s">
        <v>3044</v>
      </c>
      <c r="B1945" t="s">
        <v>3045</v>
      </c>
      <c r="C1945">
        <v>381</v>
      </c>
      <c r="D1945" t="s">
        <v>14</v>
      </c>
      <c r="E1945">
        <v>280</v>
      </c>
      <c r="F1945">
        <v>376</v>
      </c>
      <c r="G1945">
        <v>2466</v>
      </c>
      <c r="H1945" t="s">
        <v>15</v>
      </c>
    </row>
    <row r="1946" spans="1:8" x14ac:dyDescent="0.25">
      <c r="A1946" t="s">
        <v>3044</v>
      </c>
      <c r="B1946" t="s">
        <v>3045</v>
      </c>
      <c r="C1946">
        <v>381</v>
      </c>
      <c r="D1946" t="s">
        <v>10</v>
      </c>
      <c r="E1946">
        <v>19</v>
      </c>
      <c r="F1946">
        <v>248</v>
      </c>
      <c r="G1946">
        <v>1827</v>
      </c>
      <c r="H1946" t="s">
        <v>11</v>
      </c>
    </row>
    <row r="1947" spans="1:8" x14ac:dyDescent="0.25">
      <c r="A1947" t="s">
        <v>3046</v>
      </c>
      <c r="B1947" t="s">
        <v>3047</v>
      </c>
      <c r="C1947">
        <v>185</v>
      </c>
      <c r="D1947" t="s">
        <v>10</v>
      </c>
      <c r="E1947">
        <v>19</v>
      </c>
      <c r="F1947">
        <v>182</v>
      </c>
      <c r="G1947">
        <v>1827</v>
      </c>
      <c r="H1947" t="s">
        <v>11</v>
      </c>
    </row>
    <row r="1948" spans="1:8" x14ac:dyDescent="0.25">
      <c r="A1948" t="s">
        <v>3048</v>
      </c>
      <c r="B1948" t="s">
        <v>3049</v>
      </c>
      <c r="C1948">
        <v>186</v>
      </c>
      <c r="D1948" t="s">
        <v>10</v>
      </c>
      <c r="E1948">
        <v>12</v>
      </c>
      <c r="F1948">
        <v>182</v>
      </c>
      <c r="G1948">
        <v>1827</v>
      </c>
      <c r="H1948" t="s">
        <v>11</v>
      </c>
    </row>
    <row r="1949" spans="1:8" x14ac:dyDescent="0.25">
      <c r="A1949" t="s">
        <v>3050</v>
      </c>
      <c r="B1949" t="s">
        <v>3051</v>
      </c>
      <c r="C1949">
        <v>265</v>
      </c>
      <c r="D1949" t="s">
        <v>10</v>
      </c>
      <c r="E1949">
        <v>18</v>
      </c>
      <c r="F1949">
        <v>185</v>
      </c>
      <c r="G1949">
        <v>1827</v>
      </c>
      <c r="H1949" t="s">
        <v>11</v>
      </c>
    </row>
    <row r="1950" spans="1:8" x14ac:dyDescent="0.25">
      <c r="A1950" t="s">
        <v>3052</v>
      </c>
      <c r="B1950" t="s">
        <v>3053</v>
      </c>
      <c r="C1950">
        <v>339</v>
      </c>
      <c r="D1950" t="s">
        <v>10</v>
      </c>
      <c r="E1950">
        <v>22</v>
      </c>
      <c r="F1950">
        <v>212</v>
      </c>
      <c r="G1950">
        <v>1827</v>
      </c>
      <c r="H1950" t="s">
        <v>11</v>
      </c>
    </row>
    <row r="1951" spans="1:8" x14ac:dyDescent="0.25">
      <c r="A1951" t="s">
        <v>3054</v>
      </c>
      <c r="B1951" t="s">
        <v>3055</v>
      </c>
      <c r="C1951">
        <v>365</v>
      </c>
      <c r="D1951" t="s">
        <v>10</v>
      </c>
      <c r="E1951">
        <v>23</v>
      </c>
      <c r="F1951">
        <v>224</v>
      </c>
      <c r="G1951">
        <v>1827</v>
      </c>
      <c r="H1951" t="s">
        <v>11</v>
      </c>
    </row>
    <row r="1952" spans="1:8" x14ac:dyDescent="0.25">
      <c r="A1952" t="s">
        <v>3056</v>
      </c>
      <c r="B1952" t="s">
        <v>3057</v>
      </c>
      <c r="C1952">
        <v>471</v>
      </c>
      <c r="D1952" t="s">
        <v>10</v>
      </c>
      <c r="E1952">
        <v>24</v>
      </c>
      <c r="F1952">
        <v>188</v>
      </c>
      <c r="G1952">
        <v>1827</v>
      </c>
      <c r="H1952" t="s">
        <v>11</v>
      </c>
    </row>
    <row r="1953" spans="1:8" x14ac:dyDescent="0.25">
      <c r="A1953" t="s">
        <v>3058</v>
      </c>
      <c r="B1953" t="s">
        <v>3059</v>
      </c>
      <c r="C1953">
        <v>252</v>
      </c>
      <c r="D1953" t="s">
        <v>38</v>
      </c>
      <c r="E1953">
        <v>221</v>
      </c>
      <c r="F1953">
        <v>246</v>
      </c>
      <c r="G1953">
        <v>346</v>
      </c>
      <c r="H1953" t="s">
        <v>39</v>
      </c>
    </row>
    <row r="1954" spans="1:8" x14ac:dyDescent="0.25">
      <c r="A1954" t="s">
        <v>3058</v>
      </c>
      <c r="B1954" t="s">
        <v>3059</v>
      </c>
      <c r="C1954">
        <v>252</v>
      </c>
      <c r="D1954" t="s">
        <v>10</v>
      </c>
      <c r="E1954">
        <v>31</v>
      </c>
      <c r="F1954">
        <v>168</v>
      </c>
      <c r="G1954">
        <v>1827</v>
      </c>
      <c r="H1954" t="s">
        <v>11</v>
      </c>
    </row>
    <row r="1955" spans="1:8" x14ac:dyDescent="0.25">
      <c r="A1955" t="s">
        <v>3060</v>
      </c>
      <c r="B1955" t="s">
        <v>3061</v>
      </c>
      <c r="C1955">
        <v>324</v>
      </c>
      <c r="D1955" t="s">
        <v>10</v>
      </c>
      <c r="E1955">
        <v>23</v>
      </c>
      <c r="F1955">
        <v>204</v>
      </c>
      <c r="G1955">
        <v>1827</v>
      </c>
      <c r="H1955" t="s">
        <v>11</v>
      </c>
    </row>
    <row r="1956" spans="1:8" x14ac:dyDescent="0.25">
      <c r="A1956" t="s">
        <v>3062</v>
      </c>
      <c r="B1956" t="s">
        <v>3063</v>
      </c>
      <c r="C1956">
        <v>248</v>
      </c>
      <c r="D1956" t="s">
        <v>10</v>
      </c>
      <c r="E1956">
        <v>19</v>
      </c>
      <c r="F1956">
        <v>245</v>
      </c>
      <c r="G1956">
        <v>1827</v>
      </c>
      <c r="H1956" t="s">
        <v>11</v>
      </c>
    </row>
    <row r="1957" spans="1:8" x14ac:dyDescent="0.25">
      <c r="A1957" t="s">
        <v>3064</v>
      </c>
      <c r="B1957" t="s">
        <v>3065</v>
      </c>
      <c r="C1957">
        <v>400</v>
      </c>
      <c r="D1957" t="s">
        <v>14</v>
      </c>
      <c r="E1957">
        <v>298</v>
      </c>
      <c r="F1957">
        <v>394</v>
      </c>
      <c r="G1957">
        <v>2466</v>
      </c>
      <c r="H1957" t="s">
        <v>15</v>
      </c>
    </row>
    <row r="1958" spans="1:8" x14ac:dyDescent="0.25">
      <c r="A1958" t="s">
        <v>3064</v>
      </c>
      <c r="B1958" t="s">
        <v>3065</v>
      </c>
      <c r="C1958">
        <v>400</v>
      </c>
      <c r="D1958" t="s">
        <v>10</v>
      </c>
      <c r="E1958">
        <v>18</v>
      </c>
      <c r="F1958">
        <v>247</v>
      </c>
      <c r="G1958">
        <v>1827</v>
      </c>
      <c r="H1958" t="s">
        <v>11</v>
      </c>
    </row>
    <row r="1959" spans="1:8" x14ac:dyDescent="0.25">
      <c r="A1959" t="s">
        <v>3066</v>
      </c>
      <c r="B1959" t="s">
        <v>3067</v>
      </c>
      <c r="C1959">
        <v>219</v>
      </c>
      <c r="D1959" t="s">
        <v>10</v>
      </c>
      <c r="E1959">
        <v>38</v>
      </c>
      <c r="F1959">
        <v>157</v>
      </c>
      <c r="G1959">
        <v>1827</v>
      </c>
      <c r="H1959" t="s">
        <v>11</v>
      </c>
    </row>
    <row r="1960" spans="1:8" x14ac:dyDescent="0.25">
      <c r="A1960" t="s">
        <v>3068</v>
      </c>
      <c r="B1960" t="s">
        <v>3069</v>
      </c>
      <c r="C1960">
        <v>287</v>
      </c>
      <c r="D1960" t="s">
        <v>10</v>
      </c>
      <c r="E1960">
        <v>20</v>
      </c>
      <c r="F1960">
        <v>189</v>
      </c>
      <c r="G1960">
        <v>1827</v>
      </c>
      <c r="H1960" t="s">
        <v>11</v>
      </c>
    </row>
    <row r="1961" spans="1:8" x14ac:dyDescent="0.25">
      <c r="A1961" t="s">
        <v>3070</v>
      </c>
      <c r="B1961" t="s">
        <v>3071</v>
      </c>
      <c r="C1961">
        <v>194</v>
      </c>
      <c r="D1961" t="s">
        <v>10</v>
      </c>
      <c r="E1961">
        <v>10</v>
      </c>
      <c r="F1961">
        <v>190</v>
      </c>
      <c r="G1961">
        <v>1827</v>
      </c>
      <c r="H1961" t="s">
        <v>11</v>
      </c>
    </row>
    <row r="1962" spans="1:8" x14ac:dyDescent="0.25">
      <c r="A1962" t="s">
        <v>3072</v>
      </c>
      <c r="B1962" t="s">
        <v>3073</v>
      </c>
      <c r="C1962">
        <v>206</v>
      </c>
      <c r="D1962" t="s">
        <v>10</v>
      </c>
      <c r="E1962">
        <v>18</v>
      </c>
      <c r="F1962">
        <v>190</v>
      </c>
      <c r="G1962">
        <v>1827</v>
      </c>
      <c r="H1962" t="s">
        <v>11</v>
      </c>
    </row>
    <row r="1963" spans="1:8" x14ac:dyDescent="0.25">
      <c r="A1963" t="s">
        <v>3074</v>
      </c>
      <c r="B1963" t="s">
        <v>3075</v>
      </c>
      <c r="C1963">
        <v>299</v>
      </c>
      <c r="D1963" t="s">
        <v>10</v>
      </c>
      <c r="E1963">
        <v>20</v>
      </c>
      <c r="F1963">
        <v>185</v>
      </c>
      <c r="G1963">
        <v>1827</v>
      </c>
      <c r="H1963" t="s">
        <v>11</v>
      </c>
    </row>
    <row r="1964" spans="1:8" x14ac:dyDescent="0.25">
      <c r="A1964" t="s">
        <v>3076</v>
      </c>
      <c r="B1964" t="s">
        <v>3077</v>
      </c>
      <c r="C1964">
        <v>481</v>
      </c>
      <c r="D1964" t="s">
        <v>10</v>
      </c>
      <c r="E1964">
        <v>34</v>
      </c>
      <c r="F1964">
        <v>199</v>
      </c>
      <c r="G1964">
        <v>1827</v>
      </c>
      <c r="H1964" t="s">
        <v>11</v>
      </c>
    </row>
    <row r="1965" spans="1:8" x14ac:dyDescent="0.25">
      <c r="A1965" t="s">
        <v>3078</v>
      </c>
      <c r="B1965" t="s">
        <v>3079</v>
      </c>
      <c r="C1965">
        <v>256</v>
      </c>
      <c r="D1965" t="s">
        <v>10</v>
      </c>
      <c r="E1965">
        <v>28</v>
      </c>
      <c r="F1965">
        <v>215</v>
      </c>
      <c r="G1965">
        <v>1827</v>
      </c>
      <c r="H1965" t="s">
        <v>11</v>
      </c>
    </row>
    <row r="1966" spans="1:8" x14ac:dyDescent="0.25">
      <c r="A1966" t="s">
        <v>3080</v>
      </c>
      <c r="B1966" t="s">
        <v>3081</v>
      </c>
      <c r="C1966">
        <v>351</v>
      </c>
      <c r="D1966" t="s">
        <v>10</v>
      </c>
      <c r="E1966">
        <v>28</v>
      </c>
      <c r="F1966">
        <v>221</v>
      </c>
      <c r="G1966">
        <v>1827</v>
      </c>
      <c r="H1966" t="s">
        <v>11</v>
      </c>
    </row>
    <row r="1967" spans="1:8" x14ac:dyDescent="0.25">
      <c r="A1967" t="s">
        <v>3082</v>
      </c>
      <c r="B1967" t="s">
        <v>3083</v>
      </c>
      <c r="C1967">
        <v>263</v>
      </c>
      <c r="D1967" t="s">
        <v>10</v>
      </c>
      <c r="E1967">
        <v>29</v>
      </c>
      <c r="F1967">
        <v>220</v>
      </c>
      <c r="G1967">
        <v>1827</v>
      </c>
      <c r="H1967" t="s">
        <v>11</v>
      </c>
    </row>
    <row r="1968" spans="1:8" x14ac:dyDescent="0.25">
      <c r="A1968" t="s">
        <v>3084</v>
      </c>
      <c r="B1968" t="s">
        <v>3085</v>
      </c>
      <c r="C1968">
        <v>263</v>
      </c>
      <c r="D1968" t="s">
        <v>10</v>
      </c>
      <c r="E1968">
        <v>29</v>
      </c>
      <c r="F1968">
        <v>220</v>
      </c>
      <c r="G1968">
        <v>1827</v>
      </c>
      <c r="H1968" t="s">
        <v>11</v>
      </c>
    </row>
    <row r="1969" spans="1:8" x14ac:dyDescent="0.25">
      <c r="A1969" t="s">
        <v>3086</v>
      </c>
      <c r="B1969" t="s">
        <v>3087</v>
      </c>
      <c r="C1969">
        <v>367</v>
      </c>
      <c r="D1969" t="s">
        <v>10</v>
      </c>
      <c r="E1969">
        <v>10</v>
      </c>
      <c r="F1969">
        <v>191</v>
      </c>
      <c r="G1969">
        <v>1827</v>
      </c>
      <c r="H1969" t="s">
        <v>11</v>
      </c>
    </row>
    <row r="1970" spans="1:8" x14ac:dyDescent="0.25">
      <c r="A1970" t="s">
        <v>3088</v>
      </c>
      <c r="B1970" t="s">
        <v>3089</v>
      </c>
      <c r="C1970">
        <v>542</v>
      </c>
      <c r="D1970" t="s">
        <v>10</v>
      </c>
      <c r="E1970">
        <v>31</v>
      </c>
      <c r="F1970">
        <v>223</v>
      </c>
      <c r="G1970">
        <v>1827</v>
      </c>
      <c r="H1970" t="s">
        <v>11</v>
      </c>
    </row>
    <row r="1971" spans="1:8" x14ac:dyDescent="0.25">
      <c r="A1971" t="s">
        <v>3090</v>
      </c>
      <c r="B1971" t="s">
        <v>3091</v>
      </c>
      <c r="C1971">
        <v>504</v>
      </c>
      <c r="D1971" t="s">
        <v>10</v>
      </c>
      <c r="E1971">
        <v>26</v>
      </c>
      <c r="F1971">
        <v>210</v>
      </c>
      <c r="G1971">
        <v>1827</v>
      </c>
      <c r="H1971" t="s">
        <v>11</v>
      </c>
    </row>
    <row r="1972" spans="1:8" x14ac:dyDescent="0.25">
      <c r="A1972" t="s">
        <v>3092</v>
      </c>
      <c r="B1972" t="s">
        <v>3093</v>
      </c>
      <c r="C1972">
        <v>457</v>
      </c>
      <c r="D1972" t="s">
        <v>10</v>
      </c>
      <c r="E1972">
        <v>28</v>
      </c>
      <c r="F1972">
        <v>219</v>
      </c>
      <c r="G1972">
        <v>1827</v>
      </c>
      <c r="H1972" t="s">
        <v>11</v>
      </c>
    </row>
    <row r="1973" spans="1:8" x14ac:dyDescent="0.25">
      <c r="A1973" t="s">
        <v>3094</v>
      </c>
      <c r="B1973" t="s">
        <v>3095</v>
      </c>
      <c r="C1973">
        <v>436</v>
      </c>
      <c r="D1973" t="s">
        <v>90</v>
      </c>
      <c r="E1973">
        <v>340</v>
      </c>
      <c r="F1973">
        <v>435</v>
      </c>
      <c r="G1973">
        <v>2331</v>
      </c>
      <c r="H1973" t="s">
        <v>91</v>
      </c>
    </row>
    <row r="1974" spans="1:8" x14ac:dyDescent="0.25">
      <c r="A1974" t="s">
        <v>3094</v>
      </c>
      <c r="B1974" t="s">
        <v>3095</v>
      </c>
      <c r="C1974">
        <v>436</v>
      </c>
      <c r="D1974" t="s">
        <v>10</v>
      </c>
      <c r="E1974">
        <v>25</v>
      </c>
      <c r="F1974">
        <v>220</v>
      </c>
      <c r="G1974">
        <v>1827</v>
      </c>
      <c r="H1974" t="s">
        <v>11</v>
      </c>
    </row>
    <row r="1975" spans="1:8" x14ac:dyDescent="0.25">
      <c r="A1975" t="s">
        <v>3096</v>
      </c>
      <c r="B1975" t="s">
        <v>3097</v>
      </c>
      <c r="C1975">
        <v>229</v>
      </c>
      <c r="D1975" t="s">
        <v>10</v>
      </c>
      <c r="E1975">
        <v>24</v>
      </c>
      <c r="F1975">
        <v>209</v>
      </c>
      <c r="G1975">
        <v>1827</v>
      </c>
      <c r="H1975" t="s">
        <v>11</v>
      </c>
    </row>
    <row r="1976" spans="1:8" x14ac:dyDescent="0.25">
      <c r="A1976" t="s">
        <v>3098</v>
      </c>
      <c r="B1976" t="s">
        <v>3099</v>
      </c>
      <c r="C1976">
        <v>235</v>
      </c>
      <c r="D1976" t="s">
        <v>10</v>
      </c>
      <c r="E1976">
        <v>21</v>
      </c>
      <c r="F1976">
        <v>208</v>
      </c>
      <c r="G1976">
        <v>1827</v>
      </c>
      <c r="H1976" t="s">
        <v>11</v>
      </c>
    </row>
    <row r="1977" spans="1:8" x14ac:dyDescent="0.25">
      <c r="A1977" t="s">
        <v>3100</v>
      </c>
      <c r="B1977" t="s">
        <v>3101</v>
      </c>
      <c r="C1977">
        <v>277</v>
      </c>
      <c r="D1977" t="s">
        <v>10</v>
      </c>
      <c r="E1977">
        <v>32</v>
      </c>
      <c r="F1977">
        <v>223</v>
      </c>
      <c r="G1977">
        <v>1827</v>
      </c>
      <c r="H1977" t="s">
        <v>11</v>
      </c>
    </row>
    <row r="1978" spans="1:8" x14ac:dyDescent="0.25">
      <c r="A1978" t="s">
        <v>3102</v>
      </c>
      <c r="B1978" t="s">
        <v>3103</v>
      </c>
      <c r="C1978">
        <v>338</v>
      </c>
      <c r="D1978" t="s">
        <v>14</v>
      </c>
      <c r="E1978">
        <v>237</v>
      </c>
      <c r="F1978">
        <v>333</v>
      </c>
      <c r="G1978">
        <v>2466</v>
      </c>
      <c r="H1978" t="s">
        <v>15</v>
      </c>
    </row>
    <row r="1979" spans="1:8" x14ac:dyDescent="0.25">
      <c r="A1979" t="s">
        <v>3102</v>
      </c>
      <c r="B1979" t="s">
        <v>3103</v>
      </c>
      <c r="C1979">
        <v>338</v>
      </c>
      <c r="D1979" t="s">
        <v>10</v>
      </c>
      <c r="E1979">
        <v>13</v>
      </c>
      <c r="F1979">
        <v>205</v>
      </c>
      <c r="G1979">
        <v>1827</v>
      </c>
      <c r="H1979" t="s">
        <v>11</v>
      </c>
    </row>
    <row r="1980" spans="1:8" x14ac:dyDescent="0.25">
      <c r="A1980" t="s">
        <v>3104</v>
      </c>
      <c r="B1980" t="s">
        <v>3105</v>
      </c>
      <c r="C1980">
        <v>212</v>
      </c>
      <c r="D1980" t="s">
        <v>10</v>
      </c>
      <c r="E1980">
        <v>21</v>
      </c>
      <c r="F1980">
        <v>189</v>
      </c>
      <c r="G1980">
        <v>1827</v>
      </c>
      <c r="H1980" t="s">
        <v>11</v>
      </c>
    </row>
    <row r="1981" spans="1:8" x14ac:dyDescent="0.25">
      <c r="A1981" t="s">
        <v>3106</v>
      </c>
      <c r="B1981" t="s">
        <v>3107</v>
      </c>
      <c r="C1981">
        <v>261</v>
      </c>
      <c r="D1981" t="s">
        <v>10</v>
      </c>
      <c r="E1981">
        <v>19</v>
      </c>
      <c r="F1981">
        <v>245</v>
      </c>
      <c r="G1981">
        <v>1827</v>
      </c>
      <c r="H1981" t="s">
        <v>11</v>
      </c>
    </row>
    <row r="1982" spans="1:8" x14ac:dyDescent="0.25">
      <c r="A1982" t="s">
        <v>3108</v>
      </c>
      <c r="B1982" t="s">
        <v>3109</v>
      </c>
      <c r="C1982">
        <v>340</v>
      </c>
      <c r="D1982" t="s">
        <v>10</v>
      </c>
      <c r="E1982">
        <v>17</v>
      </c>
      <c r="F1982">
        <v>164</v>
      </c>
      <c r="G1982">
        <v>1827</v>
      </c>
      <c r="H1982" t="s">
        <v>11</v>
      </c>
    </row>
    <row r="1983" spans="1:8" x14ac:dyDescent="0.25">
      <c r="A1983" t="s">
        <v>3110</v>
      </c>
      <c r="B1983" t="s">
        <v>3111</v>
      </c>
      <c r="C1983">
        <v>187</v>
      </c>
      <c r="D1983" t="s">
        <v>10</v>
      </c>
      <c r="E1983">
        <v>16</v>
      </c>
      <c r="F1983">
        <v>183</v>
      </c>
      <c r="G1983">
        <v>1827</v>
      </c>
      <c r="H1983" t="s">
        <v>11</v>
      </c>
    </row>
    <row r="1984" spans="1:8" x14ac:dyDescent="0.25">
      <c r="A1984" t="s">
        <v>3112</v>
      </c>
      <c r="B1984" t="s">
        <v>3113</v>
      </c>
      <c r="C1984">
        <v>150</v>
      </c>
      <c r="D1984" t="s">
        <v>10</v>
      </c>
      <c r="E1984">
        <v>18</v>
      </c>
      <c r="F1984">
        <v>143</v>
      </c>
      <c r="G1984">
        <v>1827</v>
      </c>
      <c r="H1984" t="s">
        <v>11</v>
      </c>
    </row>
    <row r="1985" spans="1:8" x14ac:dyDescent="0.25">
      <c r="A1985" t="s">
        <v>3114</v>
      </c>
      <c r="B1985" t="s">
        <v>3115</v>
      </c>
      <c r="C1985">
        <v>482</v>
      </c>
      <c r="D1985" t="s">
        <v>10</v>
      </c>
      <c r="E1985">
        <v>27</v>
      </c>
      <c r="F1985">
        <v>191</v>
      </c>
      <c r="G1985">
        <v>1827</v>
      </c>
      <c r="H1985" t="s">
        <v>11</v>
      </c>
    </row>
    <row r="1986" spans="1:8" x14ac:dyDescent="0.25">
      <c r="A1986" t="s">
        <v>3116</v>
      </c>
      <c r="B1986" t="s">
        <v>3117</v>
      </c>
      <c r="C1986">
        <v>555</v>
      </c>
      <c r="D1986" t="s">
        <v>90</v>
      </c>
      <c r="E1986">
        <v>449</v>
      </c>
      <c r="F1986">
        <v>553</v>
      </c>
      <c r="G1986">
        <v>2331</v>
      </c>
      <c r="H1986" t="s">
        <v>91</v>
      </c>
    </row>
    <row r="1987" spans="1:8" x14ac:dyDescent="0.25">
      <c r="A1987" t="s">
        <v>3116</v>
      </c>
      <c r="B1987" t="s">
        <v>3117</v>
      </c>
      <c r="C1987">
        <v>555</v>
      </c>
      <c r="D1987" t="s">
        <v>10</v>
      </c>
      <c r="E1987">
        <v>24</v>
      </c>
      <c r="F1987">
        <v>226</v>
      </c>
      <c r="G1987">
        <v>1827</v>
      </c>
      <c r="H1987" t="s">
        <v>11</v>
      </c>
    </row>
    <row r="1988" spans="1:8" x14ac:dyDescent="0.25">
      <c r="A1988" t="s">
        <v>3118</v>
      </c>
      <c r="B1988" t="s">
        <v>3119</v>
      </c>
      <c r="C1988">
        <v>288</v>
      </c>
      <c r="D1988" t="s">
        <v>10</v>
      </c>
      <c r="E1988">
        <v>20</v>
      </c>
      <c r="F1988">
        <v>189</v>
      </c>
      <c r="G1988">
        <v>1827</v>
      </c>
      <c r="H1988" t="s">
        <v>11</v>
      </c>
    </row>
    <row r="1989" spans="1:8" x14ac:dyDescent="0.25">
      <c r="A1989" t="s">
        <v>3120</v>
      </c>
      <c r="B1989" t="s">
        <v>3121</v>
      </c>
      <c r="C1989">
        <v>279</v>
      </c>
      <c r="D1989" t="s">
        <v>10</v>
      </c>
      <c r="E1989">
        <v>47</v>
      </c>
      <c r="F1989">
        <v>276</v>
      </c>
      <c r="G1989">
        <v>1827</v>
      </c>
      <c r="H1989" t="s">
        <v>11</v>
      </c>
    </row>
    <row r="1990" spans="1:8" x14ac:dyDescent="0.25">
      <c r="A1990" t="s">
        <v>3122</v>
      </c>
      <c r="B1990" t="s">
        <v>3123</v>
      </c>
      <c r="C1990">
        <v>202</v>
      </c>
      <c r="D1990" t="s">
        <v>10</v>
      </c>
      <c r="E1990">
        <v>30</v>
      </c>
      <c r="F1990">
        <v>198</v>
      </c>
      <c r="G1990">
        <v>1827</v>
      </c>
      <c r="H1990" t="s">
        <v>11</v>
      </c>
    </row>
    <row r="1991" spans="1:8" x14ac:dyDescent="0.25">
      <c r="A1991" t="s">
        <v>3124</v>
      </c>
      <c r="B1991" t="s">
        <v>3125</v>
      </c>
      <c r="C1991">
        <v>438</v>
      </c>
      <c r="D1991" t="s">
        <v>90</v>
      </c>
      <c r="E1991">
        <v>335</v>
      </c>
      <c r="F1991">
        <v>435</v>
      </c>
      <c r="G1991">
        <v>2331</v>
      </c>
      <c r="H1991" t="s">
        <v>91</v>
      </c>
    </row>
    <row r="1992" spans="1:8" x14ac:dyDescent="0.25">
      <c r="A1992" t="s">
        <v>3124</v>
      </c>
      <c r="B1992" t="s">
        <v>3125</v>
      </c>
      <c r="C1992">
        <v>438</v>
      </c>
      <c r="D1992" t="s">
        <v>10</v>
      </c>
      <c r="E1992">
        <v>32</v>
      </c>
      <c r="F1992">
        <v>220</v>
      </c>
      <c r="G1992">
        <v>1827</v>
      </c>
      <c r="H1992" t="s">
        <v>11</v>
      </c>
    </row>
    <row r="1993" spans="1:8" x14ac:dyDescent="0.25">
      <c r="A1993" t="s">
        <v>3124</v>
      </c>
      <c r="B1993" t="s">
        <v>3125</v>
      </c>
      <c r="C1993">
        <v>438</v>
      </c>
      <c r="D1993" t="s">
        <v>34</v>
      </c>
      <c r="E1993">
        <v>242</v>
      </c>
      <c r="F1993">
        <v>320</v>
      </c>
      <c r="G1993">
        <v>88510</v>
      </c>
      <c r="H1993" t="s">
        <v>35</v>
      </c>
    </row>
    <row r="1994" spans="1:8" x14ac:dyDescent="0.25">
      <c r="A1994" t="s">
        <v>3126</v>
      </c>
      <c r="B1994" t="s">
        <v>3127</v>
      </c>
      <c r="C1994">
        <v>222</v>
      </c>
      <c r="D1994" t="s">
        <v>10</v>
      </c>
      <c r="E1994">
        <v>37</v>
      </c>
      <c r="F1994">
        <v>219</v>
      </c>
      <c r="G1994">
        <v>1827</v>
      </c>
      <c r="H1994" t="s">
        <v>11</v>
      </c>
    </row>
    <row r="1995" spans="1:8" x14ac:dyDescent="0.25">
      <c r="A1995" t="s">
        <v>3128</v>
      </c>
      <c r="B1995" t="s">
        <v>3129</v>
      </c>
      <c r="C1995">
        <v>209</v>
      </c>
      <c r="D1995" t="s">
        <v>10</v>
      </c>
      <c r="E1995">
        <v>10</v>
      </c>
      <c r="F1995">
        <v>206</v>
      </c>
      <c r="G1995">
        <v>1827</v>
      </c>
      <c r="H1995" t="s">
        <v>11</v>
      </c>
    </row>
    <row r="1996" spans="1:8" x14ac:dyDescent="0.25">
      <c r="A1996" t="s">
        <v>3130</v>
      </c>
      <c r="B1996" t="s">
        <v>3131</v>
      </c>
      <c r="C1996">
        <v>219</v>
      </c>
      <c r="D1996" t="s">
        <v>10</v>
      </c>
      <c r="E1996">
        <v>29</v>
      </c>
      <c r="F1996">
        <v>157</v>
      </c>
      <c r="G1996">
        <v>1827</v>
      </c>
      <c r="H1996" t="s">
        <v>11</v>
      </c>
    </row>
    <row r="1997" spans="1:8" x14ac:dyDescent="0.25">
      <c r="A1997" t="s">
        <v>3132</v>
      </c>
      <c r="B1997" t="s">
        <v>3133</v>
      </c>
      <c r="C1997">
        <v>238</v>
      </c>
      <c r="D1997" t="s">
        <v>10</v>
      </c>
      <c r="E1997">
        <v>23</v>
      </c>
      <c r="F1997">
        <v>234</v>
      </c>
      <c r="G1997">
        <v>1827</v>
      </c>
      <c r="H1997" t="s">
        <v>11</v>
      </c>
    </row>
    <row r="1998" spans="1:8" x14ac:dyDescent="0.25">
      <c r="A1998" t="s">
        <v>3134</v>
      </c>
      <c r="B1998" t="s">
        <v>3135</v>
      </c>
      <c r="C1998">
        <v>328</v>
      </c>
      <c r="D1998" t="s">
        <v>10</v>
      </c>
      <c r="E1998">
        <v>19</v>
      </c>
      <c r="F1998">
        <v>247</v>
      </c>
      <c r="G1998">
        <v>1827</v>
      </c>
      <c r="H1998" t="s">
        <v>11</v>
      </c>
    </row>
    <row r="1999" spans="1:8" x14ac:dyDescent="0.25">
      <c r="A1999" t="s">
        <v>3136</v>
      </c>
      <c r="B1999" t="s">
        <v>3137</v>
      </c>
      <c r="C1999">
        <v>385</v>
      </c>
      <c r="D1999" t="s">
        <v>14</v>
      </c>
      <c r="E1999">
        <v>283</v>
      </c>
      <c r="F1999">
        <v>379</v>
      </c>
      <c r="G1999">
        <v>2466</v>
      </c>
      <c r="H1999" t="s">
        <v>15</v>
      </c>
    </row>
    <row r="2000" spans="1:8" x14ac:dyDescent="0.25">
      <c r="A2000" t="s">
        <v>3136</v>
      </c>
      <c r="B2000" t="s">
        <v>3137</v>
      </c>
      <c r="C2000">
        <v>385</v>
      </c>
      <c r="D2000" t="s">
        <v>10</v>
      </c>
      <c r="E2000">
        <v>19</v>
      </c>
      <c r="F2000">
        <v>248</v>
      </c>
      <c r="G2000">
        <v>1827</v>
      </c>
      <c r="H2000" t="s">
        <v>11</v>
      </c>
    </row>
    <row r="2001" spans="1:8" x14ac:dyDescent="0.25">
      <c r="A2001" t="s">
        <v>3138</v>
      </c>
      <c r="B2001" t="s">
        <v>3139</v>
      </c>
      <c r="C2001">
        <v>306</v>
      </c>
      <c r="D2001" t="s">
        <v>10</v>
      </c>
      <c r="E2001">
        <v>20</v>
      </c>
      <c r="F2001">
        <v>189</v>
      </c>
      <c r="G2001">
        <v>1827</v>
      </c>
      <c r="H2001" t="s">
        <v>11</v>
      </c>
    </row>
    <row r="2002" spans="1:8" x14ac:dyDescent="0.25">
      <c r="A2002" t="s">
        <v>3140</v>
      </c>
      <c r="B2002" t="s">
        <v>3141</v>
      </c>
      <c r="C2002">
        <v>392</v>
      </c>
      <c r="D2002" t="s">
        <v>10</v>
      </c>
      <c r="E2002">
        <v>24</v>
      </c>
      <c r="F2002">
        <v>212</v>
      </c>
      <c r="G2002">
        <v>1827</v>
      </c>
      <c r="H2002" t="s">
        <v>11</v>
      </c>
    </row>
    <row r="2003" spans="1:8" x14ac:dyDescent="0.25">
      <c r="A2003" t="s">
        <v>3142</v>
      </c>
      <c r="B2003" t="s">
        <v>3143</v>
      </c>
      <c r="C2003">
        <v>297</v>
      </c>
      <c r="D2003" t="s">
        <v>10</v>
      </c>
      <c r="E2003">
        <v>23</v>
      </c>
      <c r="F2003">
        <v>195</v>
      </c>
      <c r="G2003">
        <v>1827</v>
      </c>
      <c r="H2003" t="s">
        <v>11</v>
      </c>
    </row>
    <row r="2004" spans="1:8" x14ac:dyDescent="0.25">
      <c r="A2004" t="s">
        <v>3144</v>
      </c>
      <c r="B2004" t="s">
        <v>3145</v>
      </c>
      <c r="C2004">
        <v>261</v>
      </c>
      <c r="D2004" t="s">
        <v>38</v>
      </c>
      <c r="E2004">
        <v>236</v>
      </c>
      <c r="F2004">
        <v>259</v>
      </c>
      <c r="G2004">
        <v>346</v>
      </c>
      <c r="H2004" t="s">
        <v>39</v>
      </c>
    </row>
    <row r="2005" spans="1:8" x14ac:dyDescent="0.25">
      <c r="A2005" t="s">
        <v>3144</v>
      </c>
      <c r="B2005" t="s">
        <v>3145</v>
      </c>
      <c r="C2005">
        <v>261</v>
      </c>
      <c r="D2005" t="s">
        <v>10</v>
      </c>
      <c r="E2005">
        <v>34</v>
      </c>
      <c r="F2005">
        <v>197</v>
      </c>
      <c r="G2005">
        <v>1827</v>
      </c>
      <c r="H2005" t="s">
        <v>11</v>
      </c>
    </row>
    <row r="2006" spans="1:8" x14ac:dyDescent="0.25">
      <c r="A2006" t="s">
        <v>3146</v>
      </c>
      <c r="B2006" t="s">
        <v>3147</v>
      </c>
      <c r="C2006">
        <v>203</v>
      </c>
      <c r="D2006" t="s">
        <v>10</v>
      </c>
      <c r="E2006">
        <v>32</v>
      </c>
      <c r="F2006">
        <v>198</v>
      </c>
      <c r="G2006">
        <v>1827</v>
      </c>
      <c r="H2006" t="s">
        <v>11</v>
      </c>
    </row>
    <row r="2007" spans="1:8" x14ac:dyDescent="0.25">
      <c r="A2007" t="s">
        <v>3148</v>
      </c>
      <c r="B2007" t="s">
        <v>3149</v>
      </c>
      <c r="C2007">
        <v>365</v>
      </c>
      <c r="D2007" t="s">
        <v>10</v>
      </c>
      <c r="E2007">
        <v>42</v>
      </c>
      <c r="F2007">
        <v>248</v>
      </c>
      <c r="G2007">
        <v>1827</v>
      </c>
      <c r="H2007" t="s">
        <v>11</v>
      </c>
    </row>
    <row r="2008" spans="1:8" x14ac:dyDescent="0.25">
      <c r="A2008" t="s">
        <v>3150</v>
      </c>
      <c r="B2008" t="s">
        <v>3151</v>
      </c>
      <c r="C2008">
        <v>233</v>
      </c>
      <c r="D2008" t="s">
        <v>10</v>
      </c>
      <c r="E2008">
        <v>38</v>
      </c>
      <c r="F2008">
        <v>230</v>
      </c>
      <c r="G2008">
        <v>1827</v>
      </c>
      <c r="H2008" t="s">
        <v>11</v>
      </c>
    </row>
    <row r="2009" spans="1:8" x14ac:dyDescent="0.25">
      <c r="A2009" t="s">
        <v>3152</v>
      </c>
      <c r="B2009" t="s">
        <v>3153</v>
      </c>
      <c r="C2009">
        <v>534</v>
      </c>
      <c r="D2009" t="s">
        <v>10</v>
      </c>
      <c r="E2009">
        <v>38</v>
      </c>
      <c r="F2009">
        <v>241</v>
      </c>
      <c r="G2009">
        <v>1827</v>
      </c>
      <c r="H2009" t="s">
        <v>11</v>
      </c>
    </row>
    <row r="2010" spans="1:8" x14ac:dyDescent="0.25">
      <c r="A2010" t="s">
        <v>3154</v>
      </c>
      <c r="B2010" t="s">
        <v>3155</v>
      </c>
      <c r="C2010">
        <v>401</v>
      </c>
      <c r="D2010" t="s">
        <v>10</v>
      </c>
      <c r="E2010">
        <v>34</v>
      </c>
      <c r="F2010">
        <v>222</v>
      </c>
      <c r="G2010">
        <v>1827</v>
      </c>
      <c r="H2010" t="s">
        <v>11</v>
      </c>
    </row>
    <row r="2011" spans="1:8" x14ac:dyDescent="0.25">
      <c r="A2011" t="s">
        <v>3156</v>
      </c>
      <c r="B2011" t="s">
        <v>3157</v>
      </c>
      <c r="C2011">
        <v>199</v>
      </c>
      <c r="D2011" t="s">
        <v>10</v>
      </c>
      <c r="E2011">
        <v>26</v>
      </c>
      <c r="F2011">
        <v>194</v>
      </c>
      <c r="G2011">
        <v>1827</v>
      </c>
      <c r="H2011" t="s">
        <v>11</v>
      </c>
    </row>
    <row r="2012" spans="1:8" x14ac:dyDescent="0.25">
      <c r="A2012" t="s">
        <v>3158</v>
      </c>
      <c r="B2012" t="s">
        <v>3159</v>
      </c>
      <c r="C2012">
        <v>192</v>
      </c>
      <c r="D2012" t="s">
        <v>10</v>
      </c>
      <c r="E2012">
        <v>4</v>
      </c>
      <c r="F2012">
        <v>189</v>
      </c>
      <c r="G2012">
        <v>1827</v>
      </c>
      <c r="H2012" t="s">
        <v>11</v>
      </c>
    </row>
    <row r="2013" spans="1:8" x14ac:dyDescent="0.25">
      <c r="A2013" t="s">
        <v>3160</v>
      </c>
      <c r="B2013" t="s">
        <v>3161</v>
      </c>
      <c r="C2013">
        <v>382</v>
      </c>
      <c r="D2013" t="s">
        <v>10</v>
      </c>
      <c r="E2013">
        <v>21</v>
      </c>
      <c r="F2013">
        <v>202</v>
      </c>
      <c r="G2013">
        <v>1827</v>
      </c>
      <c r="H2013" t="s">
        <v>11</v>
      </c>
    </row>
    <row r="2014" spans="1:8" x14ac:dyDescent="0.25">
      <c r="A2014" t="s">
        <v>3162</v>
      </c>
      <c r="B2014" t="s">
        <v>3163</v>
      </c>
      <c r="C2014">
        <v>386</v>
      </c>
      <c r="D2014" t="s">
        <v>10</v>
      </c>
      <c r="E2014">
        <v>24</v>
      </c>
      <c r="F2014">
        <v>205</v>
      </c>
      <c r="G2014">
        <v>1827</v>
      </c>
      <c r="H2014" t="s">
        <v>11</v>
      </c>
    </row>
    <row r="2015" spans="1:8" x14ac:dyDescent="0.25">
      <c r="A2015" t="s">
        <v>3164</v>
      </c>
      <c r="B2015" t="s">
        <v>3165</v>
      </c>
      <c r="C2015">
        <v>381</v>
      </c>
      <c r="D2015" t="s">
        <v>10</v>
      </c>
      <c r="E2015">
        <v>23</v>
      </c>
      <c r="F2015">
        <v>204</v>
      </c>
      <c r="G2015">
        <v>1827</v>
      </c>
      <c r="H2015" t="s">
        <v>11</v>
      </c>
    </row>
    <row r="2016" spans="1:8" x14ac:dyDescent="0.25">
      <c r="A2016" t="s">
        <v>3166</v>
      </c>
      <c r="B2016" t="s">
        <v>3167</v>
      </c>
      <c r="C2016">
        <v>323</v>
      </c>
      <c r="D2016" t="s">
        <v>10</v>
      </c>
      <c r="E2016">
        <v>23</v>
      </c>
      <c r="F2016">
        <v>204</v>
      </c>
      <c r="G2016">
        <v>1827</v>
      </c>
      <c r="H2016" t="s">
        <v>11</v>
      </c>
    </row>
    <row r="2017" spans="1:8" x14ac:dyDescent="0.25">
      <c r="A2017" t="s">
        <v>3168</v>
      </c>
      <c r="B2017" t="s">
        <v>3169</v>
      </c>
      <c r="C2017">
        <v>1330</v>
      </c>
      <c r="D2017" t="s">
        <v>46</v>
      </c>
      <c r="E2017">
        <v>578</v>
      </c>
      <c r="F2017">
        <v>665</v>
      </c>
      <c r="G2017">
        <v>2235</v>
      </c>
      <c r="H2017" t="s">
        <v>47</v>
      </c>
    </row>
    <row r="2018" spans="1:8" x14ac:dyDescent="0.25">
      <c r="A2018" t="s">
        <v>3168</v>
      </c>
      <c r="B2018" t="s">
        <v>3169</v>
      </c>
      <c r="C2018">
        <v>1330</v>
      </c>
      <c r="D2018" t="s">
        <v>46</v>
      </c>
      <c r="E2018">
        <v>772</v>
      </c>
      <c r="F2018">
        <v>892</v>
      </c>
      <c r="G2018">
        <v>2235</v>
      </c>
      <c r="H2018" t="s">
        <v>47</v>
      </c>
    </row>
    <row r="2019" spans="1:8" x14ac:dyDescent="0.25">
      <c r="A2019" t="s">
        <v>3168</v>
      </c>
      <c r="B2019" t="s">
        <v>3169</v>
      </c>
      <c r="C2019">
        <v>1330</v>
      </c>
      <c r="D2019" t="s">
        <v>10</v>
      </c>
      <c r="E2019">
        <v>42</v>
      </c>
      <c r="F2019">
        <v>162</v>
      </c>
      <c r="G2019">
        <v>1827</v>
      </c>
      <c r="H2019" t="s">
        <v>11</v>
      </c>
    </row>
    <row r="2020" spans="1:8" x14ac:dyDescent="0.25">
      <c r="A2020" t="s">
        <v>3170</v>
      </c>
      <c r="B2020" t="s">
        <v>3171</v>
      </c>
      <c r="C2020">
        <v>388</v>
      </c>
      <c r="D2020" t="s">
        <v>10</v>
      </c>
      <c r="E2020">
        <v>30</v>
      </c>
      <c r="F2020">
        <v>223</v>
      </c>
      <c r="G2020">
        <v>1827</v>
      </c>
      <c r="H2020" t="s">
        <v>11</v>
      </c>
    </row>
    <row r="2021" spans="1:8" x14ac:dyDescent="0.25">
      <c r="A2021" t="s">
        <v>3172</v>
      </c>
      <c r="B2021" t="s">
        <v>3173</v>
      </c>
      <c r="C2021">
        <v>231</v>
      </c>
      <c r="D2021" t="s">
        <v>10</v>
      </c>
      <c r="E2021">
        <v>25</v>
      </c>
      <c r="F2021">
        <v>212</v>
      </c>
      <c r="G2021">
        <v>1827</v>
      </c>
      <c r="H2021" t="s">
        <v>11</v>
      </c>
    </row>
    <row r="2022" spans="1:8" x14ac:dyDescent="0.25">
      <c r="A2022" t="s">
        <v>3174</v>
      </c>
      <c r="B2022" t="s">
        <v>3175</v>
      </c>
      <c r="C2022">
        <v>340</v>
      </c>
      <c r="D2022" t="s">
        <v>10</v>
      </c>
      <c r="E2022">
        <v>30</v>
      </c>
      <c r="F2022">
        <v>221</v>
      </c>
      <c r="G2022">
        <v>1827</v>
      </c>
      <c r="H2022" t="s">
        <v>11</v>
      </c>
    </row>
    <row r="2023" spans="1:8" x14ac:dyDescent="0.25">
      <c r="A2023" t="s">
        <v>3176</v>
      </c>
      <c r="B2023" t="s">
        <v>3177</v>
      </c>
      <c r="C2023">
        <v>385</v>
      </c>
      <c r="D2023" t="s">
        <v>14</v>
      </c>
      <c r="E2023">
        <v>283</v>
      </c>
      <c r="F2023">
        <v>380</v>
      </c>
      <c r="G2023">
        <v>2466</v>
      </c>
      <c r="H2023" t="s">
        <v>15</v>
      </c>
    </row>
    <row r="2024" spans="1:8" x14ac:dyDescent="0.25">
      <c r="A2024" t="s">
        <v>3176</v>
      </c>
      <c r="B2024" t="s">
        <v>3177</v>
      </c>
      <c r="C2024">
        <v>385</v>
      </c>
      <c r="D2024" t="s">
        <v>10</v>
      </c>
      <c r="E2024">
        <v>19</v>
      </c>
      <c r="F2024">
        <v>248</v>
      </c>
      <c r="G2024">
        <v>1827</v>
      </c>
      <c r="H2024" t="s">
        <v>11</v>
      </c>
    </row>
    <row r="2025" spans="1:8" x14ac:dyDescent="0.25">
      <c r="A2025" t="s">
        <v>3178</v>
      </c>
      <c r="B2025" t="s">
        <v>3179</v>
      </c>
      <c r="C2025">
        <v>221</v>
      </c>
      <c r="D2025" t="s">
        <v>10</v>
      </c>
      <c r="E2025">
        <v>35</v>
      </c>
      <c r="F2025">
        <v>198</v>
      </c>
      <c r="G2025">
        <v>1827</v>
      </c>
      <c r="H2025" t="s">
        <v>11</v>
      </c>
    </row>
    <row r="2026" spans="1:8" x14ac:dyDescent="0.25">
      <c r="A2026" t="s">
        <v>3180</v>
      </c>
      <c r="B2026" t="s">
        <v>3181</v>
      </c>
      <c r="C2026">
        <v>455</v>
      </c>
      <c r="D2026" t="s">
        <v>10</v>
      </c>
      <c r="E2026">
        <v>41</v>
      </c>
      <c r="F2026">
        <v>207</v>
      </c>
      <c r="G2026">
        <v>1827</v>
      </c>
      <c r="H2026" t="s">
        <v>11</v>
      </c>
    </row>
    <row r="2027" spans="1:8" x14ac:dyDescent="0.25">
      <c r="A2027" t="s">
        <v>3180</v>
      </c>
      <c r="B2027" t="s">
        <v>3181</v>
      </c>
      <c r="C2027">
        <v>455</v>
      </c>
      <c r="D2027" t="s">
        <v>34</v>
      </c>
      <c r="E2027">
        <v>315</v>
      </c>
      <c r="F2027">
        <v>395</v>
      </c>
      <c r="G2027">
        <v>88510</v>
      </c>
      <c r="H2027" t="s">
        <v>35</v>
      </c>
    </row>
    <row r="2028" spans="1:8" x14ac:dyDescent="0.25">
      <c r="A2028" t="s">
        <v>3182</v>
      </c>
      <c r="B2028" t="s">
        <v>3183</v>
      </c>
      <c r="C2028">
        <v>221</v>
      </c>
      <c r="D2028" t="s">
        <v>10</v>
      </c>
      <c r="E2028">
        <v>35</v>
      </c>
      <c r="F2028">
        <v>198</v>
      </c>
      <c r="G2028">
        <v>1827</v>
      </c>
      <c r="H2028" t="s">
        <v>11</v>
      </c>
    </row>
    <row r="2029" spans="1:8" x14ac:dyDescent="0.25">
      <c r="A2029" t="s">
        <v>3184</v>
      </c>
      <c r="B2029" t="s">
        <v>3185</v>
      </c>
      <c r="C2029">
        <v>455</v>
      </c>
      <c r="D2029" t="s">
        <v>10</v>
      </c>
      <c r="E2029">
        <v>41</v>
      </c>
      <c r="F2029">
        <v>207</v>
      </c>
      <c r="G2029">
        <v>1827</v>
      </c>
      <c r="H2029" t="s">
        <v>11</v>
      </c>
    </row>
    <row r="2030" spans="1:8" x14ac:dyDescent="0.25">
      <c r="A2030" t="s">
        <v>3184</v>
      </c>
      <c r="B2030" t="s">
        <v>3185</v>
      </c>
      <c r="C2030">
        <v>455</v>
      </c>
      <c r="D2030" t="s">
        <v>34</v>
      </c>
      <c r="E2030">
        <v>315</v>
      </c>
      <c r="F2030">
        <v>395</v>
      </c>
      <c r="G2030">
        <v>88510</v>
      </c>
      <c r="H2030" t="s">
        <v>35</v>
      </c>
    </row>
    <row r="2031" spans="1:8" x14ac:dyDescent="0.25">
      <c r="A2031" t="s">
        <v>3186</v>
      </c>
      <c r="B2031" t="s">
        <v>3187</v>
      </c>
      <c r="C2031">
        <v>343</v>
      </c>
      <c r="D2031" t="s">
        <v>10</v>
      </c>
      <c r="E2031">
        <v>31</v>
      </c>
      <c r="F2031">
        <v>208</v>
      </c>
      <c r="G2031">
        <v>1827</v>
      </c>
      <c r="H2031" t="s">
        <v>11</v>
      </c>
    </row>
    <row r="2032" spans="1:8" x14ac:dyDescent="0.25">
      <c r="A2032" t="s">
        <v>3188</v>
      </c>
      <c r="B2032" t="s">
        <v>3189</v>
      </c>
      <c r="C2032">
        <v>218</v>
      </c>
      <c r="D2032" t="s">
        <v>10</v>
      </c>
      <c r="E2032">
        <v>46</v>
      </c>
      <c r="F2032">
        <v>216</v>
      </c>
      <c r="G2032">
        <v>1827</v>
      </c>
      <c r="H2032" t="s">
        <v>11</v>
      </c>
    </row>
    <row r="2033" spans="1:8" x14ac:dyDescent="0.25">
      <c r="A2033" t="s">
        <v>3190</v>
      </c>
      <c r="B2033" t="s">
        <v>3191</v>
      </c>
      <c r="C2033">
        <v>391</v>
      </c>
      <c r="D2033" t="s">
        <v>90</v>
      </c>
      <c r="E2033">
        <v>294</v>
      </c>
      <c r="F2033">
        <v>391</v>
      </c>
      <c r="G2033">
        <v>2331</v>
      </c>
      <c r="H2033" t="s">
        <v>91</v>
      </c>
    </row>
    <row r="2034" spans="1:8" x14ac:dyDescent="0.25">
      <c r="A2034" t="s">
        <v>3190</v>
      </c>
      <c r="B2034" t="s">
        <v>3191</v>
      </c>
      <c r="C2034">
        <v>391</v>
      </c>
      <c r="D2034" t="s">
        <v>10</v>
      </c>
      <c r="E2034">
        <v>79</v>
      </c>
      <c r="F2034">
        <v>268</v>
      </c>
      <c r="G2034">
        <v>1827</v>
      </c>
      <c r="H2034" t="s">
        <v>11</v>
      </c>
    </row>
    <row r="2035" spans="1:8" x14ac:dyDescent="0.25">
      <c r="A2035" t="s">
        <v>3192</v>
      </c>
      <c r="B2035" t="s">
        <v>3193</v>
      </c>
      <c r="C2035">
        <v>311</v>
      </c>
      <c r="D2035" t="s">
        <v>10</v>
      </c>
      <c r="E2035">
        <v>31</v>
      </c>
      <c r="F2035">
        <v>208</v>
      </c>
      <c r="G2035">
        <v>1827</v>
      </c>
      <c r="H2035" t="s">
        <v>11</v>
      </c>
    </row>
    <row r="2036" spans="1:8" x14ac:dyDescent="0.25">
      <c r="A2036" t="s">
        <v>3194</v>
      </c>
      <c r="B2036" t="s">
        <v>3195</v>
      </c>
      <c r="C2036">
        <v>194</v>
      </c>
      <c r="D2036" t="s">
        <v>10</v>
      </c>
      <c r="E2036">
        <v>29</v>
      </c>
      <c r="F2036">
        <v>191</v>
      </c>
      <c r="G2036">
        <v>1827</v>
      </c>
      <c r="H2036" t="s">
        <v>11</v>
      </c>
    </row>
    <row r="2037" spans="1:8" x14ac:dyDescent="0.25">
      <c r="A2037" t="s">
        <v>3196</v>
      </c>
      <c r="B2037" t="s">
        <v>3197</v>
      </c>
      <c r="C2037">
        <v>390</v>
      </c>
      <c r="D2037" t="s">
        <v>60</v>
      </c>
      <c r="E2037">
        <v>276</v>
      </c>
      <c r="F2037">
        <v>328</v>
      </c>
      <c r="G2037">
        <v>10135</v>
      </c>
      <c r="H2037" t="s">
        <v>61</v>
      </c>
    </row>
    <row r="2038" spans="1:8" x14ac:dyDescent="0.25">
      <c r="A2038" t="s">
        <v>3196</v>
      </c>
      <c r="B2038" t="s">
        <v>3197</v>
      </c>
      <c r="C2038">
        <v>390</v>
      </c>
      <c r="D2038" t="s">
        <v>10</v>
      </c>
      <c r="E2038">
        <v>26</v>
      </c>
      <c r="F2038">
        <v>207</v>
      </c>
      <c r="G2038">
        <v>1827</v>
      </c>
      <c r="H2038" t="s">
        <v>11</v>
      </c>
    </row>
    <row r="2039" spans="1:8" x14ac:dyDescent="0.25">
      <c r="A2039" t="s">
        <v>3198</v>
      </c>
      <c r="B2039" t="s">
        <v>3199</v>
      </c>
      <c r="C2039">
        <v>165</v>
      </c>
      <c r="D2039" t="s">
        <v>10</v>
      </c>
      <c r="E2039">
        <v>21</v>
      </c>
      <c r="F2039">
        <v>161</v>
      </c>
      <c r="G2039">
        <v>1827</v>
      </c>
      <c r="H2039" t="s">
        <v>11</v>
      </c>
    </row>
    <row r="2040" spans="1:8" x14ac:dyDescent="0.25">
      <c r="A2040" t="s">
        <v>3200</v>
      </c>
      <c r="B2040" t="s">
        <v>3201</v>
      </c>
      <c r="C2040">
        <v>238</v>
      </c>
      <c r="D2040" t="s">
        <v>10</v>
      </c>
      <c r="E2040">
        <v>23</v>
      </c>
      <c r="F2040">
        <v>234</v>
      </c>
      <c r="G2040">
        <v>1827</v>
      </c>
      <c r="H2040" t="s">
        <v>11</v>
      </c>
    </row>
    <row r="2041" spans="1:8" x14ac:dyDescent="0.25">
      <c r="A2041" t="s">
        <v>3202</v>
      </c>
      <c r="B2041" t="s">
        <v>3203</v>
      </c>
      <c r="C2041">
        <v>392</v>
      </c>
      <c r="D2041" t="s">
        <v>10</v>
      </c>
      <c r="E2041">
        <v>26</v>
      </c>
      <c r="F2041">
        <v>214</v>
      </c>
      <c r="G2041">
        <v>1827</v>
      </c>
      <c r="H2041" t="s">
        <v>11</v>
      </c>
    </row>
    <row r="2042" spans="1:8" x14ac:dyDescent="0.25">
      <c r="A2042" t="s">
        <v>3204</v>
      </c>
      <c r="B2042" t="s">
        <v>3205</v>
      </c>
      <c r="C2042">
        <v>249</v>
      </c>
      <c r="D2042" t="s">
        <v>10</v>
      </c>
      <c r="E2042">
        <v>13</v>
      </c>
      <c r="F2042">
        <v>240</v>
      </c>
      <c r="G2042">
        <v>1827</v>
      </c>
      <c r="H2042" t="s">
        <v>11</v>
      </c>
    </row>
    <row r="2043" spans="1:8" x14ac:dyDescent="0.25">
      <c r="A2043" t="s">
        <v>3206</v>
      </c>
      <c r="B2043" t="s">
        <v>3207</v>
      </c>
      <c r="C2043">
        <v>302</v>
      </c>
      <c r="D2043" t="s">
        <v>10</v>
      </c>
      <c r="E2043">
        <v>20</v>
      </c>
      <c r="F2043">
        <v>247</v>
      </c>
      <c r="G2043">
        <v>1827</v>
      </c>
      <c r="H2043" t="s">
        <v>11</v>
      </c>
    </row>
    <row r="2044" spans="1:8" x14ac:dyDescent="0.25">
      <c r="A2044" t="s">
        <v>3208</v>
      </c>
      <c r="B2044" t="s">
        <v>3209</v>
      </c>
      <c r="C2044">
        <v>285</v>
      </c>
      <c r="D2044" t="s">
        <v>1264</v>
      </c>
      <c r="E2044">
        <v>222</v>
      </c>
      <c r="F2044">
        <v>266</v>
      </c>
      <c r="G2044">
        <v>109</v>
      </c>
      <c r="H2044" t="s">
        <v>1265</v>
      </c>
    </row>
    <row r="2045" spans="1:8" x14ac:dyDescent="0.25">
      <c r="A2045" t="s">
        <v>3208</v>
      </c>
      <c r="B2045" t="s">
        <v>3209</v>
      </c>
      <c r="C2045">
        <v>285</v>
      </c>
      <c r="D2045" t="s">
        <v>10</v>
      </c>
      <c r="E2045">
        <v>34</v>
      </c>
      <c r="F2045">
        <v>197</v>
      </c>
      <c r="G2045">
        <v>1827</v>
      </c>
      <c r="H2045" t="s">
        <v>11</v>
      </c>
    </row>
    <row r="2046" spans="1:8" x14ac:dyDescent="0.25">
      <c r="A2046" t="s">
        <v>3210</v>
      </c>
      <c r="B2046" t="s">
        <v>3211</v>
      </c>
      <c r="C2046">
        <v>219</v>
      </c>
      <c r="D2046" t="s">
        <v>10</v>
      </c>
      <c r="E2046">
        <v>13</v>
      </c>
      <c r="F2046">
        <v>198</v>
      </c>
      <c r="G2046">
        <v>1827</v>
      </c>
      <c r="H2046" t="s">
        <v>11</v>
      </c>
    </row>
    <row r="2047" spans="1:8" x14ac:dyDescent="0.25">
      <c r="A2047" t="s">
        <v>3212</v>
      </c>
      <c r="B2047" t="s">
        <v>3213</v>
      </c>
      <c r="C2047">
        <v>375</v>
      </c>
      <c r="D2047" t="s">
        <v>98</v>
      </c>
      <c r="E2047">
        <v>341</v>
      </c>
      <c r="F2047">
        <v>370</v>
      </c>
      <c r="G2047">
        <v>4035</v>
      </c>
      <c r="H2047" t="s">
        <v>99</v>
      </c>
    </row>
    <row r="2048" spans="1:8" x14ac:dyDescent="0.25">
      <c r="A2048" t="s">
        <v>3212</v>
      </c>
      <c r="B2048" t="s">
        <v>3213</v>
      </c>
      <c r="C2048">
        <v>375</v>
      </c>
      <c r="D2048" t="s">
        <v>10</v>
      </c>
      <c r="E2048">
        <v>17</v>
      </c>
      <c r="F2048">
        <v>288</v>
      </c>
      <c r="G2048">
        <v>1827</v>
      </c>
      <c r="H2048" t="s">
        <v>11</v>
      </c>
    </row>
    <row r="2049" spans="1:8" x14ac:dyDescent="0.25">
      <c r="A2049" t="s">
        <v>3214</v>
      </c>
      <c r="B2049" t="s">
        <v>3215</v>
      </c>
      <c r="C2049">
        <v>478</v>
      </c>
      <c r="D2049" t="s">
        <v>38</v>
      </c>
      <c r="E2049">
        <v>406</v>
      </c>
      <c r="F2049">
        <v>428</v>
      </c>
      <c r="G2049">
        <v>346</v>
      </c>
      <c r="H2049" t="s">
        <v>39</v>
      </c>
    </row>
    <row r="2050" spans="1:8" x14ac:dyDescent="0.25">
      <c r="A2050" t="s">
        <v>3214</v>
      </c>
      <c r="B2050" t="s">
        <v>3215</v>
      </c>
      <c r="C2050">
        <v>478</v>
      </c>
      <c r="D2050" t="s">
        <v>38</v>
      </c>
      <c r="E2050">
        <v>452</v>
      </c>
      <c r="F2050">
        <v>474</v>
      </c>
      <c r="G2050">
        <v>346</v>
      </c>
      <c r="H2050" t="s">
        <v>39</v>
      </c>
    </row>
    <row r="2051" spans="1:8" x14ac:dyDescent="0.25">
      <c r="A2051" t="s">
        <v>3214</v>
      </c>
      <c r="B2051" t="s">
        <v>3215</v>
      </c>
      <c r="C2051">
        <v>478</v>
      </c>
      <c r="D2051" t="s">
        <v>10</v>
      </c>
      <c r="E2051">
        <v>28</v>
      </c>
      <c r="F2051">
        <v>189</v>
      </c>
      <c r="G2051">
        <v>1827</v>
      </c>
      <c r="H2051" t="s">
        <v>11</v>
      </c>
    </row>
    <row r="2052" spans="1:8" x14ac:dyDescent="0.25">
      <c r="A2052" t="s">
        <v>3216</v>
      </c>
      <c r="B2052" t="s">
        <v>3217</v>
      </c>
      <c r="C2052">
        <v>251</v>
      </c>
      <c r="D2052" t="s">
        <v>10</v>
      </c>
      <c r="E2052">
        <v>26</v>
      </c>
      <c r="F2052">
        <v>242</v>
      </c>
      <c r="G2052">
        <v>1827</v>
      </c>
      <c r="H2052" t="s">
        <v>11</v>
      </c>
    </row>
    <row r="2053" spans="1:8" x14ac:dyDescent="0.25">
      <c r="A2053" t="s">
        <v>3218</v>
      </c>
      <c r="B2053" t="s">
        <v>3219</v>
      </c>
      <c r="C2053">
        <v>220</v>
      </c>
      <c r="D2053" t="s">
        <v>10</v>
      </c>
      <c r="E2053">
        <v>29</v>
      </c>
      <c r="F2053">
        <v>204</v>
      </c>
      <c r="G2053">
        <v>1827</v>
      </c>
      <c r="H2053" t="s">
        <v>11</v>
      </c>
    </row>
    <row r="2054" spans="1:8" x14ac:dyDescent="0.25">
      <c r="A2054" t="s">
        <v>3220</v>
      </c>
      <c r="B2054" t="s">
        <v>3221</v>
      </c>
      <c r="C2054">
        <v>244</v>
      </c>
      <c r="D2054" t="s">
        <v>10</v>
      </c>
      <c r="E2054">
        <v>31</v>
      </c>
      <c r="F2054">
        <v>168</v>
      </c>
      <c r="G2054">
        <v>1827</v>
      </c>
      <c r="H2054" t="s">
        <v>11</v>
      </c>
    </row>
    <row r="2055" spans="1:8" x14ac:dyDescent="0.25">
      <c r="A2055" t="s">
        <v>3222</v>
      </c>
      <c r="B2055" t="s">
        <v>3223</v>
      </c>
      <c r="C2055">
        <v>262</v>
      </c>
      <c r="D2055" t="s">
        <v>10</v>
      </c>
      <c r="E2055">
        <v>34</v>
      </c>
      <c r="F2055">
        <v>197</v>
      </c>
      <c r="G2055">
        <v>1827</v>
      </c>
      <c r="H2055" t="s">
        <v>11</v>
      </c>
    </row>
    <row r="2056" spans="1:8" x14ac:dyDescent="0.25">
      <c r="A2056" t="s">
        <v>3224</v>
      </c>
      <c r="B2056" t="s">
        <v>3225</v>
      </c>
      <c r="C2056">
        <v>402</v>
      </c>
      <c r="D2056" t="s">
        <v>38</v>
      </c>
      <c r="E2056">
        <v>376</v>
      </c>
      <c r="F2056">
        <v>401</v>
      </c>
      <c r="G2056">
        <v>346</v>
      </c>
      <c r="H2056" t="s">
        <v>39</v>
      </c>
    </row>
    <row r="2057" spans="1:8" x14ac:dyDescent="0.25">
      <c r="A2057" t="s">
        <v>3224</v>
      </c>
      <c r="B2057" t="s">
        <v>3225</v>
      </c>
      <c r="C2057">
        <v>402</v>
      </c>
      <c r="D2057" t="s">
        <v>10</v>
      </c>
      <c r="E2057">
        <v>39</v>
      </c>
      <c r="F2057">
        <v>227</v>
      </c>
      <c r="G2057">
        <v>1827</v>
      </c>
      <c r="H2057" t="s">
        <v>11</v>
      </c>
    </row>
    <row r="2058" spans="1:8" x14ac:dyDescent="0.25">
      <c r="A2058" t="s">
        <v>3226</v>
      </c>
      <c r="B2058" t="s">
        <v>3227</v>
      </c>
      <c r="C2058">
        <v>201</v>
      </c>
      <c r="D2058" t="s">
        <v>10</v>
      </c>
      <c r="E2058">
        <v>30</v>
      </c>
      <c r="F2058">
        <v>199</v>
      </c>
      <c r="G2058">
        <v>1827</v>
      </c>
      <c r="H2058" t="s">
        <v>11</v>
      </c>
    </row>
    <row r="2059" spans="1:8" x14ac:dyDescent="0.25">
      <c r="A2059" t="s">
        <v>3228</v>
      </c>
      <c r="B2059" t="s">
        <v>3229</v>
      </c>
      <c r="C2059">
        <v>228</v>
      </c>
      <c r="D2059" t="s">
        <v>10</v>
      </c>
      <c r="E2059">
        <v>43</v>
      </c>
      <c r="F2059">
        <v>225</v>
      </c>
      <c r="G2059">
        <v>1827</v>
      </c>
      <c r="H2059" t="s">
        <v>11</v>
      </c>
    </row>
    <row r="2060" spans="1:8" x14ac:dyDescent="0.25">
      <c r="A2060" t="s">
        <v>3230</v>
      </c>
      <c r="B2060" t="s">
        <v>3231</v>
      </c>
      <c r="C2060">
        <v>172</v>
      </c>
      <c r="D2060" t="s">
        <v>10</v>
      </c>
      <c r="E2060">
        <v>31</v>
      </c>
      <c r="F2060">
        <v>168</v>
      </c>
      <c r="G2060">
        <v>1827</v>
      </c>
      <c r="H2060" t="s">
        <v>11</v>
      </c>
    </row>
    <row r="2061" spans="1:8" x14ac:dyDescent="0.25">
      <c r="A2061" t="s">
        <v>3232</v>
      </c>
      <c r="B2061" t="s">
        <v>3233</v>
      </c>
      <c r="C2061">
        <v>364</v>
      </c>
      <c r="D2061" t="s">
        <v>90</v>
      </c>
      <c r="E2061">
        <v>265</v>
      </c>
      <c r="F2061">
        <v>360</v>
      </c>
      <c r="G2061">
        <v>2331</v>
      </c>
      <c r="H2061" t="s">
        <v>91</v>
      </c>
    </row>
    <row r="2062" spans="1:8" x14ac:dyDescent="0.25">
      <c r="A2062" t="s">
        <v>3232</v>
      </c>
      <c r="B2062" t="s">
        <v>3233</v>
      </c>
      <c r="C2062">
        <v>364</v>
      </c>
      <c r="D2062" t="s">
        <v>10</v>
      </c>
      <c r="E2062">
        <v>35</v>
      </c>
      <c r="F2062">
        <v>225</v>
      </c>
      <c r="G2062">
        <v>1827</v>
      </c>
      <c r="H2062" t="s">
        <v>11</v>
      </c>
    </row>
    <row r="2063" spans="1:8" x14ac:dyDescent="0.25">
      <c r="A2063" t="s">
        <v>3234</v>
      </c>
      <c r="B2063" t="s">
        <v>3235</v>
      </c>
      <c r="C2063">
        <v>356</v>
      </c>
      <c r="D2063" t="s">
        <v>10</v>
      </c>
      <c r="E2063">
        <v>34</v>
      </c>
      <c r="F2063">
        <v>211</v>
      </c>
      <c r="G2063">
        <v>1827</v>
      </c>
      <c r="H2063" t="s">
        <v>11</v>
      </c>
    </row>
    <row r="2064" spans="1:8" x14ac:dyDescent="0.25">
      <c r="A2064" t="s">
        <v>3236</v>
      </c>
      <c r="B2064" t="s">
        <v>3237</v>
      </c>
      <c r="C2064">
        <v>233</v>
      </c>
      <c r="D2064" t="s">
        <v>10</v>
      </c>
      <c r="E2064">
        <v>21</v>
      </c>
      <c r="F2064">
        <v>208</v>
      </c>
      <c r="G2064">
        <v>1827</v>
      </c>
      <c r="H2064" t="s">
        <v>11</v>
      </c>
    </row>
    <row r="2065" spans="1:8" x14ac:dyDescent="0.25">
      <c r="A2065" t="s">
        <v>3238</v>
      </c>
      <c r="B2065" t="s">
        <v>3239</v>
      </c>
      <c r="C2065">
        <v>1335</v>
      </c>
      <c r="D2065" t="s">
        <v>46</v>
      </c>
      <c r="E2065">
        <v>559</v>
      </c>
      <c r="F2065">
        <v>680</v>
      </c>
      <c r="G2065">
        <v>2235</v>
      </c>
      <c r="H2065" t="s">
        <v>47</v>
      </c>
    </row>
    <row r="2066" spans="1:8" x14ac:dyDescent="0.25">
      <c r="A2066" t="s">
        <v>3238</v>
      </c>
      <c r="B2066" t="s">
        <v>3239</v>
      </c>
      <c r="C2066">
        <v>1335</v>
      </c>
      <c r="D2066" t="s">
        <v>46</v>
      </c>
      <c r="E2066">
        <v>765</v>
      </c>
      <c r="F2066">
        <v>885</v>
      </c>
      <c r="G2066">
        <v>2235</v>
      </c>
      <c r="H2066" t="s">
        <v>47</v>
      </c>
    </row>
    <row r="2067" spans="1:8" x14ac:dyDescent="0.25">
      <c r="A2067" t="s">
        <v>3238</v>
      </c>
      <c r="B2067" t="s">
        <v>3239</v>
      </c>
      <c r="C2067">
        <v>1335</v>
      </c>
      <c r="D2067" t="s">
        <v>48</v>
      </c>
      <c r="E2067">
        <v>202</v>
      </c>
      <c r="F2067">
        <v>238</v>
      </c>
      <c r="G2067">
        <v>3981</v>
      </c>
      <c r="H2067" t="s">
        <v>49</v>
      </c>
    </row>
    <row r="2068" spans="1:8" x14ac:dyDescent="0.25">
      <c r="A2068" t="s">
        <v>3238</v>
      </c>
      <c r="B2068" t="s">
        <v>3239</v>
      </c>
      <c r="C2068">
        <v>1335</v>
      </c>
      <c r="D2068" t="s">
        <v>10</v>
      </c>
      <c r="E2068">
        <v>36</v>
      </c>
      <c r="F2068">
        <v>162</v>
      </c>
      <c r="G2068">
        <v>1827</v>
      </c>
      <c r="H2068" t="s">
        <v>11</v>
      </c>
    </row>
    <row r="2069" spans="1:8" x14ac:dyDescent="0.25">
      <c r="A2069" t="s">
        <v>3240</v>
      </c>
      <c r="B2069" t="s">
        <v>3241</v>
      </c>
      <c r="C2069">
        <v>285</v>
      </c>
      <c r="D2069" t="s">
        <v>10</v>
      </c>
      <c r="E2069">
        <v>35</v>
      </c>
      <c r="F2069">
        <v>226</v>
      </c>
      <c r="G2069">
        <v>1827</v>
      </c>
      <c r="H2069" t="s">
        <v>11</v>
      </c>
    </row>
    <row r="2070" spans="1:8" x14ac:dyDescent="0.25">
      <c r="A2070" t="s">
        <v>3242</v>
      </c>
      <c r="B2070" t="s">
        <v>3243</v>
      </c>
      <c r="C2070">
        <v>386</v>
      </c>
      <c r="D2070" t="s">
        <v>14</v>
      </c>
      <c r="E2070">
        <v>285</v>
      </c>
      <c r="F2070">
        <v>381</v>
      </c>
      <c r="G2070">
        <v>2466</v>
      </c>
      <c r="H2070" t="s">
        <v>15</v>
      </c>
    </row>
    <row r="2071" spans="1:8" x14ac:dyDescent="0.25">
      <c r="A2071" t="s">
        <v>3242</v>
      </c>
      <c r="B2071" t="s">
        <v>3243</v>
      </c>
      <c r="C2071">
        <v>386</v>
      </c>
      <c r="D2071" t="s">
        <v>10</v>
      </c>
      <c r="E2071">
        <v>18</v>
      </c>
      <c r="F2071">
        <v>245</v>
      </c>
      <c r="G2071">
        <v>1827</v>
      </c>
      <c r="H2071" t="s">
        <v>11</v>
      </c>
    </row>
    <row r="2072" spans="1:8" x14ac:dyDescent="0.25">
      <c r="A2072" t="s">
        <v>3244</v>
      </c>
      <c r="B2072" t="s">
        <v>3245</v>
      </c>
      <c r="C2072">
        <v>305</v>
      </c>
      <c r="D2072" t="s">
        <v>10</v>
      </c>
      <c r="E2072">
        <v>20</v>
      </c>
      <c r="F2072">
        <v>185</v>
      </c>
      <c r="G2072">
        <v>1827</v>
      </c>
      <c r="H2072" t="s">
        <v>11</v>
      </c>
    </row>
    <row r="2073" spans="1:8" x14ac:dyDescent="0.25">
      <c r="A2073" t="s">
        <v>3246</v>
      </c>
      <c r="B2073" t="s">
        <v>3247</v>
      </c>
      <c r="C2073">
        <v>584</v>
      </c>
      <c r="D2073" t="s">
        <v>10</v>
      </c>
      <c r="E2073">
        <v>20</v>
      </c>
      <c r="F2073">
        <v>198</v>
      </c>
      <c r="G2073">
        <v>1827</v>
      </c>
      <c r="H2073" t="s">
        <v>11</v>
      </c>
    </row>
    <row r="2074" spans="1:8" x14ac:dyDescent="0.25">
      <c r="A2074" t="s">
        <v>3248</v>
      </c>
      <c r="B2074" t="s">
        <v>3249</v>
      </c>
      <c r="C2074">
        <v>493</v>
      </c>
      <c r="D2074" t="s">
        <v>10</v>
      </c>
      <c r="E2074">
        <v>20</v>
      </c>
      <c r="F2074">
        <v>339</v>
      </c>
      <c r="G2074">
        <v>1827</v>
      </c>
      <c r="H2074" t="s">
        <v>11</v>
      </c>
    </row>
    <row r="2075" spans="1:8" x14ac:dyDescent="0.25">
      <c r="A2075" t="s">
        <v>3250</v>
      </c>
      <c r="B2075" t="s">
        <v>3251</v>
      </c>
      <c r="C2075">
        <v>376</v>
      </c>
      <c r="D2075" t="s">
        <v>10</v>
      </c>
      <c r="E2075">
        <v>105</v>
      </c>
      <c r="F2075">
        <v>367</v>
      </c>
      <c r="G2075">
        <v>1827</v>
      </c>
      <c r="H2075" t="s">
        <v>11</v>
      </c>
    </row>
    <row r="2076" spans="1:8" x14ac:dyDescent="0.25">
      <c r="A2076" t="s">
        <v>3252</v>
      </c>
      <c r="B2076" t="s">
        <v>3253</v>
      </c>
      <c r="C2076">
        <v>362</v>
      </c>
      <c r="D2076" t="s">
        <v>10</v>
      </c>
      <c r="E2076">
        <v>17</v>
      </c>
      <c r="F2076">
        <v>352</v>
      </c>
      <c r="G2076">
        <v>1827</v>
      </c>
      <c r="H2076" t="s">
        <v>11</v>
      </c>
    </row>
    <row r="2077" spans="1:8" x14ac:dyDescent="0.25">
      <c r="A2077" t="s">
        <v>3254</v>
      </c>
      <c r="B2077" t="s">
        <v>3255</v>
      </c>
      <c r="C2077">
        <v>376</v>
      </c>
      <c r="D2077" t="s">
        <v>10</v>
      </c>
      <c r="E2077">
        <v>105</v>
      </c>
      <c r="F2077">
        <v>367</v>
      </c>
      <c r="G2077">
        <v>1827</v>
      </c>
      <c r="H2077" t="s">
        <v>11</v>
      </c>
    </row>
    <row r="2078" spans="1:8" x14ac:dyDescent="0.25">
      <c r="A2078" t="s">
        <v>3256</v>
      </c>
      <c r="B2078" t="s">
        <v>3257</v>
      </c>
      <c r="C2078">
        <v>459</v>
      </c>
      <c r="D2078" t="s">
        <v>10</v>
      </c>
      <c r="E2078">
        <v>8</v>
      </c>
      <c r="F2078">
        <v>229</v>
      </c>
      <c r="G2078">
        <v>1827</v>
      </c>
      <c r="H2078" t="s">
        <v>11</v>
      </c>
    </row>
    <row r="2079" spans="1:8" x14ac:dyDescent="0.25">
      <c r="A2079" t="s">
        <v>3258</v>
      </c>
      <c r="B2079" t="s">
        <v>3259</v>
      </c>
      <c r="C2079">
        <v>564</v>
      </c>
      <c r="D2079" t="s">
        <v>10</v>
      </c>
      <c r="E2079">
        <v>22</v>
      </c>
      <c r="F2079">
        <v>315</v>
      </c>
      <c r="G2079">
        <v>1827</v>
      </c>
      <c r="H2079" t="s">
        <v>11</v>
      </c>
    </row>
    <row r="2080" spans="1:8" x14ac:dyDescent="0.25">
      <c r="A2080" t="s">
        <v>3260</v>
      </c>
      <c r="B2080" t="s">
        <v>3261</v>
      </c>
      <c r="C2080">
        <v>147</v>
      </c>
      <c r="D2080" t="s">
        <v>10</v>
      </c>
      <c r="E2080">
        <v>22</v>
      </c>
      <c r="F2080">
        <v>146</v>
      </c>
      <c r="G2080">
        <v>1827</v>
      </c>
      <c r="H2080" t="s">
        <v>11</v>
      </c>
    </row>
    <row r="2081" spans="1:8" x14ac:dyDescent="0.25">
      <c r="A2081" t="s">
        <v>3262</v>
      </c>
      <c r="B2081" t="s">
        <v>3263</v>
      </c>
      <c r="C2081">
        <v>320</v>
      </c>
      <c r="D2081" t="s">
        <v>10</v>
      </c>
      <c r="E2081">
        <v>19</v>
      </c>
      <c r="F2081">
        <v>188</v>
      </c>
      <c r="G2081">
        <v>1827</v>
      </c>
      <c r="H2081" t="s">
        <v>11</v>
      </c>
    </row>
    <row r="2082" spans="1:8" x14ac:dyDescent="0.25">
      <c r="A2082" t="s">
        <v>3264</v>
      </c>
      <c r="B2082" t="s">
        <v>3265</v>
      </c>
      <c r="C2082">
        <v>1325</v>
      </c>
      <c r="D2082" t="s">
        <v>868</v>
      </c>
      <c r="E2082">
        <v>596</v>
      </c>
      <c r="F2082">
        <v>765</v>
      </c>
      <c r="G2082">
        <v>2230</v>
      </c>
      <c r="H2082" t="s">
        <v>869</v>
      </c>
    </row>
    <row r="2083" spans="1:8" x14ac:dyDescent="0.25">
      <c r="A2083" t="s">
        <v>3264</v>
      </c>
      <c r="B2083" t="s">
        <v>3265</v>
      </c>
      <c r="C2083">
        <v>1325</v>
      </c>
      <c r="D2083" t="s">
        <v>10</v>
      </c>
      <c r="E2083">
        <v>19</v>
      </c>
      <c r="F2083">
        <v>272</v>
      </c>
      <c r="G2083">
        <v>1827</v>
      </c>
      <c r="H2083" t="s">
        <v>11</v>
      </c>
    </row>
    <row r="2084" spans="1:8" x14ac:dyDescent="0.25">
      <c r="A2084" t="s">
        <v>3266</v>
      </c>
      <c r="B2084" t="s">
        <v>3267</v>
      </c>
      <c r="C2084">
        <v>979</v>
      </c>
      <c r="D2084" t="s">
        <v>868</v>
      </c>
      <c r="E2084">
        <v>389</v>
      </c>
      <c r="F2084">
        <v>506</v>
      </c>
      <c r="G2084">
        <v>2230</v>
      </c>
      <c r="H2084" t="s">
        <v>869</v>
      </c>
    </row>
    <row r="2085" spans="1:8" x14ac:dyDescent="0.25">
      <c r="A2085" t="s">
        <v>3266</v>
      </c>
      <c r="B2085" t="s">
        <v>3267</v>
      </c>
      <c r="C2085">
        <v>979</v>
      </c>
      <c r="D2085" t="s">
        <v>10</v>
      </c>
      <c r="E2085">
        <v>1</v>
      </c>
      <c r="F2085">
        <v>165</v>
      </c>
      <c r="G2085">
        <v>1827</v>
      </c>
      <c r="H2085" t="s">
        <v>11</v>
      </c>
    </row>
    <row r="2086" spans="1:8" x14ac:dyDescent="0.25">
      <c r="A2086" t="s">
        <v>3268</v>
      </c>
      <c r="B2086" t="s">
        <v>3269</v>
      </c>
      <c r="C2086">
        <v>700</v>
      </c>
      <c r="D2086" t="s">
        <v>3270</v>
      </c>
      <c r="E2086">
        <v>402</v>
      </c>
      <c r="F2086">
        <v>489</v>
      </c>
      <c r="G2086">
        <v>1894</v>
      </c>
      <c r="H2086" t="s">
        <v>3271</v>
      </c>
    </row>
    <row r="2087" spans="1:8" x14ac:dyDescent="0.25">
      <c r="A2087" t="s">
        <v>3268</v>
      </c>
      <c r="B2087" t="s">
        <v>3269</v>
      </c>
      <c r="C2087">
        <v>700</v>
      </c>
      <c r="D2087" t="s">
        <v>10</v>
      </c>
      <c r="E2087">
        <v>20</v>
      </c>
      <c r="F2087">
        <v>199</v>
      </c>
      <c r="G2087">
        <v>1827</v>
      </c>
      <c r="H2087" t="s">
        <v>11</v>
      </c>
    </row>
    <row r="2088" spans="1:8" x14ac:dyDescent="0.25">
      <c r="A2088" t="s">
        <v>3272</v>
      </c>
      <c r="B2088" t="s">
        <v>3273</v>
      </c>
      <c r="C2088">
        <v>977</v>
      </c>
      <c r="D2088" t="s">
        <v>32</v>
      </c>
      <c r="E2088">
        <v>592</v>
      </c>
      <c r="F2088">
        <v>952</v>
      </c>
      <c r="G2088">
        <v>12245</v>
      </c>
      <c r="H2088" t="s">
        <v>33</v>
      </c>
    </row>
    <row r="2089" spans="1:8" x14ac:dyDescent="0.25">
      <c r="A2089" t="s">
        <v>3272</v>
      </c>
      <c r="B2089" t="s">
        <v>3273</v>
      </c>
      <c r="C2089">
        <v>977</v>
      </c>
      <c r="D2089" t="s">
        <v>10</v>
      </c>
      <c r="E2089">
        <v>7</v>
      </c>
      <c r="F2089">
        <v>223</v>
      </c>
      <c r="G2089">
        <v>1827</v>
      </c>
      <c r="H2089" t="s">
        <v>11</v>
      </c>
    </row>
    <row r="2090" spans="1:8" x14ac:dyDescent="0.25">
      <c r="A2090" t="s">
        <v>3274</v>
      </c>
      <c r="B2090" t="s">
        <v>3275</v>
      </c>
      <c r="C2090">
        <v>929</v>
      </c>
      <c r="D2090" t="s">
        <v>32</v>
      </c>
      <c r="E2090">
        <v>548</v>
      </c>
      <c r="F2090">
        <v>904</v>
      </c>
      <c r="G2090">
        <v>12245</v>
      </c>
      <c r="H2090" t="s">
        <v>33</v>
      </c>
    </row>
    <row r="2091" spans="1:8" x14ac:dyDescent="0.25">
      <c r="A2091" t="s">
        <v>3274</v>
      </c>
      <c r="B2091" t="s">
        <v>3275</v>
      </c>
      <c r="C2091">
        <v>929</v>
      </c>
      <c r="D2091" t="s">
        <v>10</v>
      </c>
      <c r="E2091">
        <v>1</v>
      </c>
      <c r="F2091">
        <v>242</v>
      </c>
      <c r="G2091">
        <v>1827</v>
      </c>
      <c r="H2091" t="s">
        <v>11</v>
      </c>
    </row>
    <row r="2092" spans="1:8" x14ac:dyDescent="0.25">
      <c r="A2092" t="s">
        <v>3276</v>
      </c>
      <c r="B2092" t="s">
        <v>3277</v>
      </c>
      <c r="C2092">
        <v>506</v>
      </c>
      <c r="D2092" t="s">
        <v>38</v>
      </c>
      <c r="E2092">
        <v>435</v>
      </c>
      <c r="F2092">
        <v>457</v>
      </c>
      <c r="G2092">
        <v>346</v>
      </c>
      <c r="H2092" t="s">
        <v>39</v>
      </c>
    </row>
    <row r="2093" spans="1:8" x14ac:dyDescent="0.25">
      <c r="A2093" t="s">
        <v>3276</v>
      </c>
      <c r="B2093" t="s">
        <v>3277</v>
      </c>
      <c r="C2093">
        <v>506</v>
      </c>
      <c r="D2093" t="s">
        <v>38</v>
      </c>
      <c r="E2093">
        <v>481</v>
      </c>
      <c r="F2093">
        <v>503</v>
      </c>
      <c r="G2093">
        <v>346</v>
      </c>
      <c r="H2093" t="s">
        <v>39</v>
      </c>
    </row>
    <row r="2094" spans="1:8" x14ac:dyDescent="0.25">
      <c r="A2094" t="s">
        <v>3276</v>
      </c>
      <c r="B2094" t="s">
        <v>3277</v>
      </c>
      <c r="C2094">
        <v>506</v>
      </c>
      <c r="D2094" t="s">
        <v>10</v>
      </c>
      <c r="E2094">
        <v>30</v>
      </c>
      <c r="F2094">
        <v>216</v>
      </c>
      <c r="G2094">
        <v>1827</v>
      </c>
      <c r="H2094" t="s">
        <v>11</v>
      </c>
    </row>
    <row r="2095" spans="1:8" x14ac:dyDescent="0.25">
      <c r="A2095" t="s">
        <v>3278</v>
      </c>
      <c r="B2095" t="s">
        <v>3279</v>
      </c>
      <c r="C2095">
        <v>194</v>
      </c>
      <c r="D2095" t="s">
        <v>10</v>
      </c>
      <c r="E2095">
        <v>29</v>
      </c>
      <c r="F2095">
        <v>191</v>
      </c>
      <c r="G2095">
        <v>1827</v>
      </c>
      <c r="H2095" t="s">
        <v>11</v>
      </c>
    </row>
    <row r="2096" spans="1:8" x14ac:dyDescent="0.25">
      <c r="A2096" t="s">
        <v>3280</v>
      </c>
      <c r="B2096" t="s">
        <v>3281</v>
      </c>
      <c r="C2096">
        <v>212</v>
      </c>
      <c r="D2096" t="s">
        <v>10</v>
      </c>
      <c r="E2096">
        <v>30</v>
      </c>
      <c r="F2096">
        <v>209</v>
      </c>
      <c r="G2096">
        <v>1827</v>
      </c>
      <c r="H2096" t="s">
        <v>11</v>
      </c>
    </row>
    <row r="2097" spans="1:8" x14ac:dyDescent="0.25">
      <c r="A2097" t="s">
        <v>3282</v>
      </c>
      <c r="B2097" t="s">
        <v>3283</v>
      </c>
      <c r="C2097">
        <v>492</v>
      </c>
      <c r="D2097" t="s">
        <v>38</v>
      </c>
      <c r="E2097">
        <v>467</v>
      </c>
      <c r="F2097">
        <v>489</v>
      </c>
      <c r="G2097">
        <v>346</v>
      </c>
      <c r="H2097" t="s">
        <v>39</v>
      </c>
    </row>
    <row r="2098" spans="1:8" x14ac:dyDescent="0.25">
      <c r="A2098" t="s">
        <v>3282</v>
      </c>
      <c r="B2098" t="s">
        <v>3283</v>
      </c>
      <c r="C2098">
        <v>492</v>
      </c>
      <c r="D2098" t="s">
        <v>10</v>
      </c>
      <c r="E2098">
        <v>30</v>
      </c>
      <c r="F2098">
        <v>205</v>
      </c>
      <c r="G2098">
        <v>1827</v>
      </c>
      <c r="H2098" t="s">
        <v>11</v>
      </c>
    </row>
    <row r="2099" spans="1:8" x14ac:dyDescent="0.25">
      <c r="A2099" t="s">
        <v>3284</v>
      </c>
      <c r="B2099" t="s">
        <v>3285</v>
      </c>
      <c r="C2099">
        <v>170</v>
      </c>
      <c r="D2099" t="s">
        <v>10</v>
      </c>
      <c r="E2099">
        <v>29</v>
      </c>
      <c r="F2099">
        <v>167</v>
      </c>
      <c r="G2099">
        <v>1827</v>
      </c>
      <c r="H2099" t="s">
        <v>11</v>
      </c>
    </row>
    <row r="2100" spans="1:8" x14ac:dyDescent="0.25">
      <c r="A2100" t="s">
        <v>3286</v>
      </c>
      <c r="B2100" t="s">
        <v>3287</v>
      </c>
      <c r="C2100">
        <v>226</v>
      </c>
      <c r="D2100" t="s">
        <v>10</v>
      </c>
      <c r="E2100">
        <v>44</v>
      </c>
      <c r="F2100">
        <v>223</v>
      </c>
      <c r="G2100">
        <v>1827</v>
      </c>
      <c r="H2100" t="s">
        <v>11</v>
      </c>
    </row>
    <row r="2101" spans="1:8" x14ac:dyDescent="0.25">
      <c r="A2101" t="s">
        <v>3288</v>
      </c>
      <c r="B2101" t="s">
        <v>3289</v>
      </c>
      <c r="C2101">
        <v>328</v>
      </c>
      <c r="D2101" t="s">
        <v>10</v>
      </c>
      <c r="E2101">
        <v>56</v>
      </c>
      <c r="F2101">
        <v>231</v>
      </c>
      <c r="G2101">
        <v>1827</v>
      </c>
      <c r="H2101" t="s">
        <v>11</v>
      </c>
    </row>
    <row r="2102" spans="1:8" x14ac:dyDescent="0.25">
      <c r="A2102" t="s">
        <v>3290</v>
      </c>
      <c r="B2102" t="s">
        <v>3291</v>
      </c>
      <c r="C2102">
        <v>355</v>
      </c>
      <c r="D2102" t="s">
        <v>90</v>
      </c>
      <c r="E2102">
        <v>260</v>
      </c>
      <c r="F2102">
        <v>355</v>
      </c>
      <c r="G2102">
        <v>2331</v>
      </c>
      <c r="H2102" t="s">
        <v>91</v>
      </c>
    </row>
    <row r="2103" spans="1:8" x14ac:dyDescent="0.25">
      <c r="A2103" t="s">
        <v>3290</v>
      </c>
      <c r="B2103" t="s">
        <v>3291</v>
      </c>
      <c r="C2103">
        <v>355</v>
      </c>
      <c r="D2103" t="s">
        <v>10</v>
      </c>
      <c r="E2103">
        <v>35</v>
      </c>
      <c r="F2103">
        <v>225</v>
      </c>
      <c r="G2103">
        <v>1827</v>
      </c>
      <c r="H2103" t="s">
        <v>11</v>
      </c>
    </row>
    <row r="2104" spans="1:8" x14ac:dyDescent="0.25">
      <c r="A2104" t="s">
        <v>3292</v>
      </c>
      <c r="B2104" t="s">
        <v>3293</v>
      </c>
      <c r="C2104">
        <v>258</v>
      </c>
      <c r="D2104" t="s">
        <v>10</v>
      </c>
      <c r="E2104">
        <v>28</v>
      </c>
      <c r="F2104">
        <v>166</v>
      </c>
      <c r="G2104">
        <v>1827</v>
      </c>
      <c r="H2104" t="s">
        <v>11</v>
      </c>
    </row>
    <row r="2105" spans="1:8" x14ac:dyDescent="0.25">
      <c r="A2105" t="s">
        <v>3294</v>
      </c>
      <c r="B2105" t="s">
        <v>3295</v>
      </c>
      <c r="C2105">
        <v>363</v>
      </c>
      <c r="D2105" t="s">
        <v>90</v>
      </c>
      <c r="E2105">
        <v>268</v>
      </c>
      <c r="F2105">
        <v>360</v>
      </c>
      <c r="G2105">
        <v>2331</v>
      </c>
      <c r="H2105" t="s">
        <v>91</v>
      </c>
    </row>
    <row r="2106" spans="1:8" x14ac:dyDescent="0.25">
      <c r="A2106" t="s">
        <v>3294</v>
      </c>
      <c r="B2106" t="s">
        <v>3295</v>
      </c>
      <c r="C2106">
        <v>363</v>
      </c>
      <c r="D2106" t="s">
        <v>10</v>
      </c>
      <c r="E2106">
        <v>31</v>
      </c>
      <c r="F2106">
        <v>223</v>
      </c>
      <c r="G2106">
        <v>1827</v>
      </c>
      <c r="H2106" t="s">
        <v>11</v>
      </c>
    </row>
    <row r="2107" spans="1:8" x14ac:dyDescent="0.25">
      <c r="A2107" t="s">
        <v>3296</v>
      </c>
      <c r="B2107" t="s">
        <v>3297</v>
      </c>
      <c r="C2107">
        <v>171</v>
      </c>
      <c r="D2107" t="s">
        <v>10</v>
      </c>
      <c r="E2107">
        <v>32</v>
      </c>
      <c r="F2107">
        <v>168</v>
      </c>
      <c r="G2107">
        <v>1827</v>
      </c>
      <c r="H2107" t="s">
        <v>11</v>
      </c>
    </row>
    <row r="2108" spans="1:8" x14ac:dyDescent="0.25">
      <c r="A2108" t="s">
        <v>3298</v>
      </c>
      <c r="B2108" t="s">
        <v>3299</v>
      </c>
      <c r="C2108">
        <v>207</v>
      </c>
      <c r="D2108" t="s">
        <v>10</v>
      </c>
      <c r="E2108">
        <v>24</v>
      </c>
      <c r="F2108">
        <v>204</v>
      </c>
      <c r="G2108">
        <v>1827</v>
      </c>
      <c r="H2108" t="s">
        <v>11</v>
      </c>
    </row>
    <row r="2109" spans="1:8" x14ac:dyDescent="0.25">
      <c r="A2109" t="s">
        <v>3300</v>
      </c>
      <c r="B2109" t="s">
        <v>3301</v>
      </c>
      <c r="C2109">
        <v>250</v>
      </c>
      <c r="D2109" t="s">
        <v>10</v>
      </c>
      <c r="E2109">
        <v>31</v>
      </c>
      <c r="F2109">
        <v>169</v>
      </c>
      <c r="G2109">
        <v>1827</v>
      </c>
      <c r="H2109" t="s">
        <v>11</v>
      </c>
    </row>
    <row r="2110" spans="1:8" x14ac:dyDescent="0.25">
      <c r="A2110" t="s">
        <v>3302</v>
      </c>
      <c r="B2110" t="s">
        <v>3303</v>
      </c>
      <c r="C2110">
        <v>225</v>
      </c>
      <c r="D2110" t="s">
        <v>10</v>
      </c>
      <c r="E2110">
        <v>20</v>
      </c>
      <c r="F2110">
        <v>220</v>
      </c>
      <c r="G2110">
        <v>1827</v>
      </c>
      <c r="H2110" t="s">
        <v>11</v>
      </c>
    </row>
    <row r="2111" spans="1:8" x14ac:dyDescent="0.25">
      <c r="A2111" t="s">
        <v>3304</v>
      </c>
      <c r="B2111" t="s">
        <v>3305</v>
      </c>
      <c r="C2111">
        <v>524</v>
      </c>
      <c r="D2111" t="s">
        <v>10</v>
      </c>
      <c r="E2111">
        <v>25</v>
      </c>
      <c r="F2111">
        <v>221</v>
      </c>
      <c r="G2111">
        <v>1827</v>
      </c>
      <c r="H2111" t="s">
        <v>11</v>
      </c>
    </row>
    <row r="2112" spans="1:8" x14ac:dyDescent="0.25">
      <c r="A2112" t="s">
        <v>3306</v>
      </c>
      <c r="B2112" t="s">
        <v>3307</v>
      </c>
      <c r="C2112">
        <v>474</v>
      </c>
      <c r="D2112" t="s">
        <v>10</v>
      </c>
      <c r="E2112">
        <v>21</v>
      </c>
      <c r="F2112">
        <v>185</v>
      </c>
      <c r="G2112">
        <v>1827</v>
      </c>
      <c r="H2112" t="s">
        <v>11</v>
      </c>
    </row>
    <row r="2113" spans="1:8" x14ac:dyDescent="0.25">
      <c r="A2113" t="s">
        <v>3308</v>
      </c>
      <c r="B2113" t="s">
        <v>3309</v>
      </c>
      <c r="C2113">
        <v>177</v>
      </c>
      <c r="D2113" t="s">
        <v>10</v>
      </c>
      <c r="E2113">
        <v>18</v>
      </c>
      <c r="F2113">
        <v>175</v>
      </c>
      <c r="G2113">
        <v>1827</v>
      </c>
      <c r="H2113" t="s">
        <v>11</v>
      </c>
    </row>
    <row r="2114" spans="1:8" x14ac:dyDescent="0.25">
      <c r="A2114" t="s">
        <v>3310</v>
      </c>
      <c r="B2114" t="s">
        <v>3311</v>
      </c>
      <c r="C2114">
        <v>296</v>
      </c>
      <c r="D2114" t="s">
        <v>10</v>
      </c>
      <c r="E2114">
        <v>2</v>
      </c>
      <c r="F2114">
        <v>167</v>
      </c>
      <c r="G2114">
        <v>1827</v>
      </c>
      <c r="H2114" t="s">
        <v>11</v>
      </c>
    </row>
    <row r="2115" spans="1:8" x14ac:dyDescent="0.25">
      <c r="A2115" t="s">
        <v>3312</v>
      </c>
      <c r="B2115" t="s">
        <v>3313</v>
      </c>
      <c r="C2115">
        <v>346</v>
      </c>
      <c r="D2115" t="s">
        <v>10</v>
      </c>
      <c r="E2115">
        <v>33</v>
      </c>
      <c r="F2115">
        <v>200</v>
      </c>
      <c r="G2115">
        <v>1827</v>
      </c>
      <c r="H2115" t="s">
        <v>11</v>
      </c>
    </row>
    <row r="2116" spans="1:8" x14ac:dyDescent="0.25">
      <c r="A2116" t="s">
        <v>3314</v>
      </c>
      <c r="B2116" t="s">
        <v>3315</v>
      </c>
      <c r="C2116">
        <v>500</v>
      </c>
      <c r="D2116" t="s">
        <v>90</v>
      </c>
      <c r="E2116">
        <v>403</v>
      </c>
      <c r="F2116">
        <v>499</v>
      </c>
      <c r="G2116">
        <v>2331</v>
      </c>
      <c r="H2116" t="s">
        <v>91</v>
      </c>
    </row>
    <row r="2117" spans="1:8" x14ac:dyDescent="0.25">
      <c r="A2117" t="s">
        <v>3314</v>
      </c>
      <c r="B2117" t="s">
        <v>3315</v>
      </c>
      <c r="C2117">
        <v>500</v>
      </c>
      <c r="D2117" t="s">
        <v>10</v>
      </c>
      <c r="E2117">
        <v>20</v>
      </c>
      <c r="F2117">
        <v>217</v>
      </c>
      <c r="G2117">
        <v>1827</v>
      </c>
      <c r="H2117" t="s">
        <v>11</v>
      </c>
    </row>
    <row r="2118" spans="1:8" x14ac:dyDescent="0.25">
      <c r="A2118" t="s">
        <v>3314</v>
      </c>
      <c r="B2118" t="s">
        <v>3315</v>
      </c>
      <c r="C2118">
        <v>500</v>
      </c>
      <c r="D2118" t="s">
        <v>1596</v>
      </c>
      <c r="E2118">
        <v>321</v>
      </c>
      <c r="F2118">
        <v>388</v>
      </c>
      <c r="G2118">
        <v>7813</v>
      </c>
      <c r="H2118" t="s">
        <v>1597</v>
      </c>
    </row>
    <row r="2119" spans="1:8" x14ac:dyDescent="0.25">
      <c r="A2119" t="s">
        <v>3316</v>
      </c>
      <c r="B2119" t="s">
        <v>3317</v>
      </c>
      <c r="C2119">
        <v>418</v>
      </c>
      <c r="D2119" t="s">
        <v>10</v>
      </c>
      <c r="E2119">
        <v>17</v>
      </c>
      <c r="F2119">
        <v>183</v>
      </c>
      <c r="G2119">
        <v>1827</v>
      </c>
      <c r="H2119" t="s">
        <v>11</v>
      </c>
    </row>
    <row r="2120" spans="1:8" x14ac:dyDescent="0.25">
      <c r="A2120" t="s">
        <v>3318</v>
      </c>
      <c r="B2120" t="s">
        <v>3319</v>
      </c>
      <c r="C2120">
        <v>253</v>
      </c>
      <c r="D2120" t="s">
        <v>10</v>
      </c>
      <c r="E2120">
        <v>19</v>
      </c>
      <c r="F2120">
        <v>249</v>
      </c>
      <c r="G2120">
        <v>1827</v>
      </c>
      <c r="H2120" t="s">
        <v>11</v>
      </c>
    </row>
    <row r="2121" spans="1:8" x14ac:dyDescent="0.25">
      <c r="A2121" t="s">
        <v>3320</v>
      </c>
      <c r="B2121" t="s">
        <v>3321</v>
      </c>
      <c r="C2121">
        <v>316</v>
      </c>
      <c r="D2121" t="s">
        <v>10</v>
      </c>
      <c r="E2121">
        <v>32</v>
      </c>
      <c r="F2121">
        <v>208</v>
      </c>
      <c r="G2121">
        <v>1827</v>
      </c>
      <c r="H2121" t="s">
        <v>11</v>
      </c>
    </row>
    <row r="2122" spans="1:8" x14ac:dyDescent="0.25">
      <c r="A2122" t="s">
        <v>3322</v>
      </c>
      <c r="B2122" t="s">
        <v>3323</v>
      </c>
      <c r="C2122">
        <v>201</v>
      </c>
      <c r="D2122" t="s">
        <v>10</v>
      </c>
      <c r="E2122">
        <v>30</v>
      </c>
      <c r="F2122">
        <v>199</v>
      </c>
      <c r="G2122">
        <v>1827</v>
      </c>
      <c r="H2122" t="s">
        <v>11</v>
      </c>
    </row>
    <row r="2123" spans="1:8" x14ac:dyDescent="0.25">
      <c r="A2123" t="s">
        <v>3324</v>
      </c>
      <c r="B2123" t="s">
        <v>3325</v>
      </c>
      <c r="C2123">
        <v>323</v>
      </c>
      <c r="D2123" t="s">
        <v>10</v>
      </c>
      <c r="E2123">
        <v>32</v>
      </c>
      <c r="F2123">
        <v>209</v>
      </c>
      <c r="G2123">
        <v>1827</v>
      </c>
      <c r="H2123" t="s">
        <v>11</v>
      </c>
    </row>
    <row r="2124" spans="1:8" x14ac:dyDescent="0.25">
      <c r="A2124" t="s">
        <v>3326</v>
      </c>
      <c r="B2124" t="s">
        <v>3327</v>
      </c>
      <c r="C2124">
        <v>216</v>
      </c>
      <c r="D2124" t="s">
        <v>10</v>
      </c>
      <c r="E2124">
        <v>17</v>
      </c>
      <c r="F2124">
        <v>187</v>
      </c>
      <c r="G2124">
        <v>1827</v>
      </c>
      <c r="H2124" t="s">
        <v>11</v>
      </c>
    </row>
    <row r="2125" spans="1:8" x14ac:dyDescent="0.25">
      <c r="A2125" t="s">
        <v>3328</v>
      </c>
      <c r="B2125" t="s">
        <v>3329</v>
      </c>
      <c r="C2125">
        <v>273</v>
      </c>
      <c r="D2125" t="s">
        <v>10</v>
      </c>
      <c r="E2125">
        <v>21</v>
      </c>
      <c r="F2125">
        <v>191</v>
      </c>
      <c r="G2125">
        <v>1827</v>
      </c>
      <c r="H2125" t="s">
        <v>11</v>
      </c>
    </row>
    <row r="2126" spans="1:8" x14ac:dyDescent="0.25">
      <c r="A2126" t="s">
        <v>3330</v>
      </c>
      <c r="B2126" t="s">
        <v>3331</v>
      </c>
      <c r="C2126">
        <v>211</v>
      </c>
      <c r="D2126" t="s">
        <v>10</v>
      </c>
      <c r="E2126">
        <v>18</v>
      </c>
      <c r="F2126">
        <v>191</v>
      </c>
      <c r="G2126">
        <v>1827</v>
      </c>
      <c r="H2126" t="s">
        <v>11</v>
      </c>
    </row>
    <row r="2127" spans="1:8" x14ac:dyDescent="0.25">
      <c r="A2127" t="s">
        <v>3332</v>
      </c>
      <c r="B2127" t="s">
        <v>3333</v>
      </c>
      <c r="C2127">
        <v>304</v>
      </c>
      <c r="D2127" t="s">
        <v>10</v>
      </c>
      <c r="E2127">
        <v>24</v>
      </c>
      <c r="F2127">
        <v>221</v>
      </c>
      <c r="G2127">
        <v>1827</v>
      </c>
      <c r="H2127" t="s">
        <v>11</v>
      </c>
    </row>
    <row r="2128" spans="1:8" x14ac:dyDescent="0.25">
      <c r="A2128" t="s">
        <v>3334</v>
      </c>
      <c r="B2128" t="s">
        <v>3335</v>
      </c>
      <c r="C2128">
        <v>171</v>
      </c>
      <c r="D2128" t="s">
        <v>10</v>
      </c>
      <c r="E2128">
        <v>31</v>
      </c>
      <c r="F2128">
        <v>168</v>
      </c>
      <c r="G2128">
        <v>1827</v>
      </c>
      <c r="H2128" t="s">
        <v>11</v>
      </c>
    </row>
    <row r="2129" spans="1:8" x14ac:dyDescent="0.25">
      <c r="A2129" t="s">
        <v>3336</v>
      </c>
      <c r="B2129" t="s">
        <v>3337</v>
      </c>
      <c r="C2129">
        <v>199</v>
      </c>
      <c r="D2129" t="s">
        <v>10</v>
      </c>
      <c r="E2129">
        <v>28</v>
      </c>
      <c r="F2129">
        <v>197</v>
      </c>
      <c r="G2129">
        <v>1827</v>
      </c>
      <c r="H2129" t="s">
        <v>11</v>
      </c>
    </row>
    <row r="2130" spans="1:8" x14ac:dyDescent="0.25">
      <c r="A2130" t="s">
        <v>3338</v>
      </c>
      <c r="B2130" t="s">
        <v>3339</v>
      </c>
      <c r="C2130">
        <v>343</v>
      </c>
      <c r="D2130" t="s">
        <v>10</v>
      </c>
      <c r="E2130">
        <v>31</v>
      </c>
      <c r="F2130">
        <v>207</v>
      </c>
      <c r="G2130">
        <v>1827</v>
      </c>
      <c r="H2130" t="s">
        <v>11</v>
      </c>
    </row>
    <row r="2131" spans="1:8" x14ac:dyDescent="0.25">
      <c r="A2131" t="s">
        <v>3340</v>
      </c>
      <c r="B2131" t="s">
        <v>3341</v>
      </c>
      <c r="C2131">
        <v>215</v>
      </c>
      <c r="D2131" t="s">
        <v>10</v>
      </c>
      <c r="E2131">
        <v>30</v>
      </c>
      <c r="F2131">
        <v>202</v>
      </c>
      <c r="G2131">
        <v>1827</v>
      </c>
      <c r="H2131" t="s">
        <v>11</v>
      </c>
    </row>
    <row r="2132" spans="1:8" x14ac:dyDescent="0.25">
      <c r="A2132" t="s">
        <v>3342</v>
      </c>
      <c r="B2132" t="s">
        <v>3343</v>
      </c>
      <c r="C2132">
        <v>434</v>
      </c>
      <c r="D2132" t="s">
        <v>10</v>
      </c>
      <c r="E2132">
        <v>9</v>
      </c>
      <c r="F2132">
        <v>184</v>
      </c>
      <c r="G2132">
        <v>1827</v>
      </c>
      <c r="H2132" t="s">
        <v>11</v>
      </c>
    </row>
    <row r="2133" spans="1:8" x14ac:dyDescent="0.25">
      <c r="A2133" t="s">
        <v>3344</v>
      </c>
      <c r="B2133" t="s">
        <v>3345</v>
      </c>
      <c r="C2133">
        <v>457</v>
      </c>
      <c r="D2133" t="s">
        <v>10</v>
      </c>
      <c r="E2133">
        <v>31</v>
      </c>
      <c r="F2133">
        <v>208</v>
      </c>
      <c r="G2133">
        <v>1827</v>
      </c>
      <c r="H2133" t="s">
        <v>11</v>
      </c>
    </row>
    <row r="2134" spans="1:8" x14ac:dyDescent="0.25">
      <c r="A2134" t="s">
        <v>3344</v>
      </c>
      <c r="B2134" t="s">
        <v>3345</v>
      </c>
      <c r="C2134">
        <v>457</v>
      </c>
      <c r="D2134" t="s">
        <v>34</v>
      </c>
      <c r="E2134">
        <v>311</v>
      </c>
      <c r="F2134">
        <v>387</v>
      </c>
      <c r="G2134">
        <v>88510</v>
      </c>
      <c r="H2134" t="s">
        <v>35</v>
      </c>
    </row>
    <row r="2135" spans="1:8" x14ac:dyDescent="0.25">
      <c r="A2135" t="s">
        <v>3346</v>
      </c>
      <c r="B2135" t="s">
        <v>3347</v>
      </c>
      <c r="C2135">
        <v>201</v>
      </c>
      <c r="D2135" t="s">
        <v>10</v>
      </c>
      <c r="E2135">
        <v>30</v>
      </c>
      <c r="F2135">
        <v>199</v>
      </c>
      <c r="G2135">
        <v>1827</v>
      </c>
      <c r="H2135" t="s">
        <v>11</v>
      </c>
    </row>
    <row r="2136" spans="1:8" x14ac:dyDescent="0.25">
      <c r="A2136" t="s">
        <v>3348</v>
      </c>
      <c r="B2136" t="s">
        <v>3349</v>
      </c>
      <c r="C2136">
        <v>320</v>
      </c>
      <c r="D2136" t="s">
        <v>10</v>
      </c>
      <c r="E2136">
        <v>38</v>
      </c>
      <c r="F2136">
        <v>215</v>
      </c>
      <c r="G2136">
        <v>1827</v>
      </c>
      <c r="H2136" t="s">
        <v>11</v>
      </c>
    </row>
    <row r="2137" spans="1:8" x14ac:dyDescent="0.25">
      <c r="A2137" t="s">
        <v>3350</v>
      </c>
      <c r="B2137" t="s">
        <v>3351</v>
      </c>
      <c r="C2137">
        <v>346</v>
      </c>
      <c r="D2137" t="s">
        <v>10</v>
      </c>
      <c r="E2137">
        <v>36</v>
      </c>
      <c r="F2137">
        <v>213</v>
      </c>
      <c r="G2137">
        <v>1827</v>
      </c>
      <c r="H2137" t="s">
        <v>11</v>
      </c>
    </row>
    <row r="2138" spans="1:8" x14ac:dyDescent="0.25">
      <c r="A2138" t="s">
        <v>3352</v>
      </c>
      <c r="B2138" t="s">
        <v>3353</v>
      </c>
      <c r="C2138">
        <v>385</v>
      </c>
      <c r="D2138" t="s">
        <v>10</v>
      </c>
      <c r="E2138">
        <v>2</v>
      </c>
      <c r="F2138">
        <v>157</v>
      </c>
      <c r="G2138">
        <v>1827</v>
      </c>
      <c r="H2138" t="s">
        <v>11</v>
      </c>
    </row>
    <row r="2139" spans="1:8" x14ac:dyDescent="0.25">
      <c r="A2139" t="s">
        <v>3354</v>
      </c>
      <c r="B2139" t="s">
        <v>3355</v>
      </c>
      <c r="C2139">
        <v>283</v>
      </c>
      <c r="D2139" t="s">
        <v>10</v>
      </c>
      <c r="E2139">
        <v>21</v>
      </c>
      <c r="F2139">
        <v>190</v>
      </c>
      <c r="G2139">
        <v>1827</v>
      </c>
      <c r="H2139" t="s">
        <v>11</v>
      </c>
    </row>
    <row r="2140" spans="1:8" x14ac:dyDescent="0.25">
      <c r="A2140" t="s">
        <v>3356</v>
      </c>
      <c r="B2140" t="s">
        <v>3357</v>
      </c>
      <c r="C2140">
        <v>403</v>
      </c>
      <c r="D2140" t="s">
        <v>14</v>
      </c>
      <c r="E2140">
        <v>301</v>
      </c>
      <c r="F2140">
        <v>397</v>
      </c>
      <c r="G2140">
        <v>2466</v>
      </c>
      <c r="H2140" t="s">
        <v>15</v>
      </c>
    </row>
    <row r="2141" spans="1:8" x14ac:dyDescent="0.25">
      <c r="A2141" t="s">
        <v>3356</v>
      </c>
      <c r="B2141" t="s">
        <v>3357</v>
      </c>
      <c r="C2141">
        <v>403</v>
      </c>
      <c r="D2141" t="s">
        <v>10</v>
      </c>
      <c r="E2141">
        <v>19</v>
      </c>
      <c r="F2141">
        <v>251</v>
      </c>
      <c r="G2141">
        <v>1827</v>
      </c>
      <c r="H2141" t="s">
        <v>11</v>
      </c>
    </row>
    <row r="2142" spans="1:8" x14ac:dyDescent="0.25">
      <c r="A2142" t="s">
        <v>3358</v>
      </c>
      <c r="B2142" t="s">
        <v>3359</v>
      </c>
      <c r="C2142">
        <v>241</v>
      </c>
      <c r="D2142" t="s">
        <v>10</v>
      </c>
      <c r="E2142">
        <v>21</v>
      </c>
      <c r="F2142">
        <v>184</v>
      </c>
      <c r="G2142">
        <v>1827</v>
      </c>
      <c r="H2142" t="s">
        <v>11</v>
      </c>
    </row>
    <row r="2143" spans="1:8" x14ac:dyDescent="0.25">
      <c r="A2143" t="s">
        <v>3360</v>
      </c>
      <c r="B2143" t="s">
        <v>3361</v>
      </c>
      <c r="C2143">
        <v>350</v>
      </c>
      <c r="D2143" t="s">
        <v>10</v>
      </c>
      <c r="E2143">
        <v>50</v>
      </c>
      <c r="F2143">
        <v>231</v>
      </c>
      <c r="G2143">
        <v>1827</v>
      </c>
      <c r="H2143" t="s">
        <v>11</v>
      </c>
    </row>
    <row r="2144" spans="1:8" x14ac:dyDescent="0.25">
      <c r="A2144" t="s">
        <v>3362</v>
      </c>
      <c r="B2144" t="s">
        <v>3363</v>
      </c>
      <c r="C2144">
        <v>235</v>
      </c>
      <c r="D2144" t="s">
        <v>10</v>
      </c>
      <c r="E2144">
        <v>25</v>
      </c>
      <c r="F2144">
        <v>226</v>
      </c>
      <c r="G2144">
        <v>1827</v>
      </c>
      <c r="H2144" t="s">
        <v>11</v>
      </c>
    </row>
    <row r="2145" spans="1:8" x14ac:dyDescent="0.25">
      <c r="A2145" t="s">
        <v>3364</v>
      </c>
      <c r="B2145" t="s">
        <v>3365</v>
      </c>
      <c r="C2145">
        <v>433</v>
      </c>
      <c r="D2145" t="s">
        <v>90</v>
      </c>
      <c r="E2145">
        <v>329</v>
      </c>
      <c r="F2145">
        <v>430</v>
      </c>
      <c r="G2145">
        <v>2331</v>
      </c>
      <c r="H2145" t="s">
        <v>91</v>
      </c>
    </row>
    <row r="2146" spans="1:8" x14ac:dyDescent="0.25">
      <c r="A2146" t="s">
        <v>3364</v>
      </c>
      <c r="B2146" t="s">
        <v>3365</v>
      </c>
      <c r="C2146">
        <v>433</v>
      </c>
      <c r="D2146" t="s">
        <v>10</v>
      </c>
      <c r="E2146">
        <v>31</v>
      </c>
      <c r="F2146">
        <v>220</v>
      </c>
      <c r="G2146">
        <v>1827</v>
      </c>
      <c r="H2146" t="s">
        <v>11</v>
      </c>
    </row>
    <row r="2147" spans="1:8" x14ac:dyDescent="0.25">
      <c r="A2147" t="s">
        <v>3364</v>
      </c>
      <c r="B2147" t="s">
        <v>3365</v>
      </c>
      <c r="C2147">
        <v>433</v>
      </c>
      <c r="D2147" t="s">
        <v>34</v>
      </c>
      <c r="E2147">
        <v>233</v>
      </c>
      <c r="F2147">
        <v>313</v>
      </c>
      <c r="G2147">
        <v>88510</v>
      </c>
      <c r="H2147" t="s">
        <v>35</v>
      </c>
    </row>
    <row r="2148" spans="1:8" x14ac:dyDescent="0.25">
      <c r="A2148" t="s">
        <v>3366</v>
      </c>
      <c r="B2148" t="s">
        <v>3367</v>
      </c>
      <c r="C2148">
        <v>179</v>
      </c>
      <c r="D2148" t="s">
        <v>10</v>
      </c>
      <c r="E2148">
        <v>19</v>
      </c>
      <c r="F2148">
        <v>168</v>
      </c>
      <c r="G2148">
        <v>1827</v>
      </c>
      <c r="H2148" t="s">
        <v>11</v>
      </c>
    </row>
    <row r="2149" spans="1:8" x14ac:dyDescent="0.25">
      <c r="A2149" t="s">
        <v>3368</v>
      </c>
      <c r="B2149" t="s">
        <v>3369</v>
      </c>
      <c r="C2149">
        <v>186</v>
      </c>
      <c r="D2149" t="s">
        <v>10</v>
      </c>
      <c r="E2149">
        <v>18</v>
      </c>
      <c r="F2149">
        <v>182</v>
      </c>
      <c r="G2149">
        <v>1827</v>
      </c>
      <c r="H2149" t="s">
        <v>11</v>
      </c>
    </row>
    <row r="2150" spans="1:8" x14ac:dyDescent="0.25">
      <c r="A2150" t="s">
        <v>3370</v>
      </c>
      <c r="B2150" t="s">
        <v>3371</v>
      </c>
      <c r="C2150">
        <v>261</v>
      </c>
      <c r="D2150" t="s">
        <v>10</v>
      </c>
      <c r="E2150">
        <v>18</v>
      </c>
      <c r="F2150">
        <v>184</v>
      </c>
      <c r="G2150">
        <v>1827</v>
      </c>
      <c r="H2150" t="s">
        <v>11</v>
      </c>
    </row>
    <row r="2151" spans="1:8" x14ac:dyDescent="0.25">
      <c r="A2151" t="s">
        <v>3372</v>
      </c>
      <c r="B2151" t="s">
        <v>3373</v>
      </c>
      <c r="C2151">
        <v>382</v>
      </c>
      <c r="D2151" t="s">
        <v>14</v>
      </c>
      <c r="E2151">
        <v>281</v>
      </c>
      <c r="F2151">
        <v>377</v>
      </c>
      <c r="G2151">
        <v>2466</v>
      </c>
      <c r="H2151" t="s">
        <v>15</v>
      </c>
    </row>
    <row r="2152" spans="1:8" x14ac:dyDescent="0.25">
      <c r="A2152" t="s">
        <v>3372</v>
      </c>
      <c r="B2152" t="s">
        <v>3373</v>
      </c>
      <c r="C2152">
        <v>382</v>
      </c>
      <c r="D2152" t="s">
        <v>10</v>
      </c>
      <c r="E2152">
        <v>19</v>
      </c>
      <c r="F2152">
        <v>248</v>
      </c>
      <c r="G2152">
        <v>1827</v>
      </c>
      <c r="H2152" t="s">
        <v>11</v>
      </c>
    </row>
    <row r="2153" spans="1:8" x14ac:dyDescent="0.25">
      <c r="A2153" t="s">
        <v>3374</v>
      </c>
      <c r="B2153" t="s">
        <v>3375</v>
      </c>
      <c r="C2153">
        <v>199</v>
      </c>
      <c r="D2153" t="s">
        <v>10</v>
      </c>
      <c r="E2153">
        <v>26</v>
      </c>
      <c r="F2153">
        <v>194</v>
      </c>
      <c r="G2153">
        <v>1827</v>
      </c>
      <c r="H2153" t="s">
        <v>11</v>
      </c>
    </row>
    <row r="2154" spans="1:8" x14ac:dyDescent="0.25">
      <c r="A2154" t="s">
        <v>3376</v>
      </c>
      <c r="B2154" t="s">
        <v>3377</v>
      </c>
      <c r="C2154">
        <v>338</v>
      </c>
      <c r="D2154" t="s">
        <v>98</v>
      </c>
      <c r="E2154">
        <v>301</v>
      </c>
      <c r="F2154">
        <v>329</v>
      </c>
      <c r="G2154">
        <v>4035</v>
      </c>
      <c r="H2154" t="s">
        <v>99</v>
      </c>
    </row>
    <row r="2155" spans="1:8" x14ac:dyDescent="0.25">
      <c r="A2155" t="s">
        <v>3376</v>
      </c>
      <c r="B2155" t="s">
        <v>3377</v>
      </c>
      <c r="C2155">
        <v>338</v>
      </c>
      <c r="D2155" t="s">
        <v>10</v>
      </c>
      <c r="E2155">
        <v>20</v>
      </c>
      <c r="F2155">
        <v>198</v>
      </c>
      <c r="G2155">
        <v>1827</v>
      </c>
      <c r="H2155" t="s">
        <v>11</v>
      </c>
    </row>
    <row r="2156" spans="1:8" x14ac:dyDescent="0.25">
      <c r="A2156" t="s">
        <v>3378</v>
      </c>
      <c r="B2156" t="s">
        <v>3379</v>
      </c>
      <c r="C2156">
        <v>345</v>
      </c>
      <c r="D2156" t="s">
        <v>98</v>
      </c>
      <c r="E2156">
        <v>307</v>
      </c>
      <c r="F2156">
        <v>335</v>
      </c>
      <c r="G2156">
        <v>4035</v>
      </c>
      <c r="H2156" t="s">
        <v>99</v>
      </c>
    </row>
    <row r="2157" spans="1:8" x14ac:dyDescent="0.25">
      <c r="A2157" t="s">
        <v>3378</v>
      </c>
      <c r="B2157" t="s">
        <v>3379</v>
      </c>
      <c r="C2157">
        <v>345</v>
      </c>
      <c r="D2157" t="s">
        <v>10</v>
      </c>
      <c r="E2157">
        <v>22</v>
      </c>
      <c r="F2157">
        <v>205</v>
      </c>
      <c r="G2157">
        <v>1827</v>
      </c>
      <c r="H2157" t="s">
        <v>11</v>
      </c>
    </row>
    <row r="2158" spans="1:8" x14ac:dyDescent="0.25">
      <c r="A2158" t="s">
        <v>3378</v>
      </c>
      <c r="B2158" t="s">
        <v>3379</v>
      </c>
      <c r="C2158">
        <v>345</v>
      </c>
      <c r="D2158" t="s">
        <v>3380</v>
      </c>
      <c r="E2158">
        <v>265</v>
      </c>
      <c r="F2158">
        <v>300</v>
      </c>
      <c r="G2158">
        <v>272</v>
      </c>
      <c r="H2158" t="s">
        <v>3381</v>
      </c>
    </row>
    <row r="2159" spans="1:8" x14ac:dyDescent="0.25">
      <c r="A2159" t="s">
        <v>3382</v>
      </c>
      <c r="B2159" t="s">
        <v>3383</v>
      </c>
      <c r="C2159">
        <v>342</v>
      </c>
      <c r="D2159" t="s">
        <v>98</v>
      </c>
      <c r="E2159">
        <v>305</v>
      </c>
      <c r="F2159">
        <v>333</v>
      </c>
      <c r="G2159">
        <v>4035</v>
      </c>
      <c r="H2159" t="s">
        <v>99</v>
      </c>
    </row>
    <row r="2160" spans="1:8" x14ac:dyDescent="0.25">
      <c r="A2160" t="s">
        <v>3382</v>
      </c>
      <c r="B2160" t="s">
        <v>3383</v>
      </c>
      <c r="C2160">
        <v>342</v>
      </c>
      <c r="D2160" t="s">
        <v>10</v>
      </c>
      <c r="E2160">
        <v>20</v>
      </c>
      <c r="F2160">
        <v>204</v>
      </c>
      <c r="G2160">
        <v>1827</v>
      </c>
      <c r="H2160" t="s">
        <v>11</v>
      </c>
    </row>
    <row r="2161" spans="1:8" x14ac:dyDescent="0.25">
      <c r="A2161" t="s">
        <v>3384</v>
      </c>
      <c r="B2161" t="s">
        <v>3385</v>
      </c>
      <c r="C2161">
        <v>323</v>
      </c>
      <c r="D2161" t="s">
        <v>98</v>
      </c>
      <c r="E2161">
        <v>286</v>
      </c>
      <c r="F2161">
        <v>314</v>
      </c>
      <c r="G2161">
        <v>4035</v>
      </c>
      <c r="H2161" t="s">
        <v>99</v>
      </c>
    </row>
    <row r="2162" spans="1:8" x14ac:dyDescent="0.25">
      <c r="A2162" t="s">
        <v>3384</v>
      </c>
      <c r="B2162" t="s">
        <v>3385</v>
      </c>
      <c r="C2162">
        <v>323</v>
      </c>
      <c r="D2162" t="s">
        <v>10</v>
      </c>
      <c r="E2162">
        <v>20</v>
      </c>
      <c r="F2162">
        <v>204</v>
      </c>
      <c r="G2162">
        <v>1827</v>
      </c>
      <c r="H2162" t="s">
        <v>11</v>
      </c>
    </row>
    <row r="2163" spans="1:8" x14ac:dyDescent="0.25">
      <c r="A2163" t="s">
        <v>3386</v>
      </c>
      <c r="B2163" t="s">
        <v>3387</v>
      </c>
      <c r="C2163">
        <v>160</v>
      </c>
      <c r="D2163" t="s">
        <v>10</v>
      </c>
      <c r="E2163">
        <v>20</v>
      </c>
      <c r="F2163">
        <v>153</v>
      </c>
      <c r="G2163">
        <v>1827</v>
      </c>
      <c r="H2163" t="s">
        <v>11</v>
      </c>
    </row>
    <row r="2164" spans="1:8" x14ac:dyDescent="0.25">
      <c r="A2164" t="s">
        <v>3388</v>
      </c>
      <c r="B2164" t="s">
        <v>3389</v>
      </c>
      <c r="C2164">
        <v>311</v>
      </c>
      <c r="D2164" t="s">
        <v>10</v>
      </c>
      <c r="E2164">
        <v>52</v>
      </c>
      <c r="F2164">
        <v>235</v>
      </c>
      <c r="G2164">
        <v>1827</v>
      </c>
      <c r="H2164" t="s">
        <v>11</v>
      </c>
    </row>
    <row r="2165" spans="1:8" x14ac:dyDescent="0.25">
      <c r="A2165" t="s">
        <v>3390</v>
      </c>
      <c r="B2165" t="s">
        <v>3391</v>
      </c>
      <c r="C2165">
        <v>311</v>
      </c>
      <c r="D2165" t="s">
        <v>10</v>
      </c>
      <c r="E2165">
        <v>20</v>
      </c>
      <c r="F2165">
        <v>205</v>
      </c>
      <c r="G2165">
        <v>1827</v>
      </c>
      <c r="H2165" t="s">
        <v>11</v>
      </c>
    </row>
    <row r="2166" spans="1:8" x14ac:dyDescent="0.25">
      <c r="A2166" t="s">
        <v>3392</v>
      </c>
      <c r="B2166" t="s">
        <v>3393</v>
      </c>
      <c r="C2166">
        <v>305</v>
      </c>
      <c r="D2166" t="s">
        <v>98</v>
      </c>
      <c r="E2166">
        <v>267</v>
      </c>
      <c r="F2166">
        <v>295</v>
      </c>
      <c r="G2166">
        <v>4035</v>
      </c>
      <c r="H2166" t="s">
        <v>99</v>
      </c>
    </row>
    <row r="2167" spans="1:8" x14ac:dyDescent="0.25">
      <c r="A2167" t="s">
        <v>3392</v>
      </c>
      <c r="B2167" t="s">
        <v>3393</v>
      </c>
      <c r="C2167">
        <v>305</v>
      </c>
      <c r="D2167" t="s">
        <v>10</v>
      </c>
      <c r="E2167">
        <v>20</v>
      </c>
      <c r="F2167">
        <v>203</v>
      </c>
      <c r="G2167">
        <v>1827</v>
      </c>
      <c r="H2167" t="s">
        <v>11</v>
      </c>
    </row>
    <row r="2168" spans="1:8" x14ac:dyDescent="0.25">
      <c r="A2168" t="s">
        <v>3394</v>
      </c>
      <c r="B2168" t="s">
        <v>3395</v>
      </c>
      <c r="C2168">
        <v>229</v>
      </c>
      <c r="D2168" t="s">
        <v>10</v>
      </c>
      <c r="E2168">
        <v>22</v>
      </c>
      <c r="F2168">
        <v>207</v>
      </c>
      <c r="G2168">
        <v>1827</v>
      </c>
      <c r="H2168" t="s">
        <v>11</v>
      </c>
    </row>
    <row r="2169" spans="1:8" x14ac:dyDescent="0.25">
      <c r="A2169" t="s">
        <v>3396</v>
      </c>
      <c r="B2169" t="s">
        <v>3397</v>
      </c>
      <c r="C2169">
        <v>208</v>
      </c>
      <c r="D2169" t="s">
        <v>10</v>
      </c>
      <c r="E2169">
        <v>21</v>
      </c>
      <c r="F2169">
        <v>205</v>
      </c>
      <c r="G2169">
        <v>1827</v>
      </c>
      <c r="H2169" t="s">
        <v>11</v>
      </c>
    </row>
    <row r="2170" spans="1:8" x14ac:dyDescent="0.25">
      <c r="A2170" t="s">
        <v>3398</v>
      </c>
      <c r="B2170" t="s">
        <v>3399</v>
      </c>
      <c r="C2170">
        <v>267</v>
      </c>
      <c r="D2170" t="s">
        <v>10</v>
      </c>
      <c r="E2170">
        <v>23</v>
      </c>
      <c r="F2170">
        <v>210</v>
      </c>
      <c r="G2170">
        <v>1827</v>
      </c>
      <c r="H2170" t="s">
        <v>11</v>
      </c>
    </row>
    <row r="2171" spans="1:8" x14ac:dyDescent="0.25">
      <c r="A2171" t="s">
        <v>3400</v>
      </c>
      <c r="B2171" t="s">
        <v>3401</v>
      </c>
      <c r="C2171">
        <v>210</v>
      </c>
      <c r="D2171" t="s">
        <v>10</v>
      </c>
      <c r="E2171">
        <v>17</v>
      </c>
      <c r="F2171">
        <v>206</v>
      </c>
      <c r="G2171">
        <v>1827</v>
      </c>
      <c r="H2171" t="s">
        <v>11</v>
      </c>
    </row>
    <row r="2172" spans="1:8" x14ac:dyDescent="0.25">
      <c r="A2172" t="s">
        <v>3402</v>
      </c>
      <c r="B2172" t="s">
        <v>3403</v>
      </c>
      <c r="C2172">
        <v>287</v>
      </c>
      <c r="D2172" t="s">
        <v>10</v>
      </c>
      <c r="E2172">
        <v>30</v>
      </c>
      <c r="F2172">
        <v>217</v>
      </c>
      <c r="G2172">
        <v>1827</v>
      </c>
      <c r="H2172" t="s">
        <v>11</v>
      </c>
    </row>
    <row r="2173" spans="1:8" x14ac:dyDescent="0.25">
      <c r="A2173" t="s">
        <v>3404</v>
      </c>
      <c r="B2173" t="s">
        <v>3405</v>
      </c>
      <c r="C2173">
        <v>211</v>
      </c>
      <c r="D2173" t="s">
        <v>10</v>
      </c>
      <c r="E2173">
        <v>19</v>
      </c>
      <c r="F2173">
        <v>208</v>
      </c>
      <c r="G2173">
        <v>1827</v>
      </c>
      <c r="H2173" t="s">
        <v>11</v>
      </c>
    </row>
    <row r="2174" spans="1:8" x14ac:dyDescent="0.25">
      <c r="A2174" t="s">
        <v>3406</v>
      </c>
      <c r="B2174" t="s">
        <v>3407</v>
      </c>
      <c r="C2174">
        <v>221</v>
      </c>
      <c r="D2174" t="s">
        <v>10</v>
      </c>
      <c r="E2174">
        <v>50</v>
      </c>
      <c r="F2174">
        <v>165</v>
      </c>
      <c r="G2174">
        <v>1827</v>
      </c>
      <c r="H2174" t="s">
        <v>11</v>
      </c>
    </row>
    <row r="2175" spans="1:8" x14ac:dyDescent="0.25">
      <c r="A2175" t="s">
        <v>3408</v>
      </c>
      <c r="B2175" t="s">
        <v>3409</v>
      </c>
      <c r="C2175">
        <v>835</v>
      </c>
      <c r="D2175" t="s">
        <v>10</v>
      </c>
      <c r="E2175">
        <v>27</v>
      </c>
      <c r="F2175">
        <v>218</v>
      </c>
      <c r="G2175">
        <v>1827</v>
      </c>
      <c r="H2175" t="s">
        <v>11</v>
      </c>
    </row>
    <row r="2176" spans="1:8" x14ac:dyDescent="0.25">
      <c r="A2176" t="s">
        <v>3408</v>
      </c>
      <c r="B2176" t="s">
        <v>3409</v>
      </c>
      <c r="C2176">
        <v>835</v>
      </c>
      <c r="D2176" t="s">
        <v>3410</v>
      </c>
      <c r="E2176">
        <v>302</v>
      </c>
      <c r="F2176">
        <v>353</v>
      </c>
      <c r="G2176">
        <v>4023</v>
      </c>
      <c r="H2176" t="s">
        <v>3411</v>
      </c>
    </row>
    <row r="2177" spans="1:8" x14ac:dyDescent="0.25">
      <c r="A2177" t="s">
        <v>3408</v>
      </c>
      <c r="B2177" t="s">
        <v>3409</v>
      </c>
      <c r="C2177">
        <v>835</v>
      </c>
      <c r="D2177" t="s">
        <v>3410</v>
      </c>
      <c r="E2177">
        <v>475</v>
      </c>
      <c r="F2177">
        <v>522</v>
      </c>
      <c r="G2177">
        <v>4023</v>
      </c>
      <c r="H2177" t="s">
        <v>3411</v>
      </c>
    </row>
    <row r="2178" spans="1:8" x14ac:dyDescent="0.25">
      <c r="A2178" t="s">
        <v>3412</v>
      </c>
      <c r="B2178" t="s">
        <v>3413</v>
      </c>
      <c r="C2178">
        <v>240</v>
      </c>
      <c r="D2178" t="s">
        <v>10</v>
      </c>
      <c r="E2178">
        <v>29</v>
      </c>
      <c r="F2178">
        <v>214</v>
      </c>
      <c r="G2178">
        <v>1827</v>
      </c>
      <c r="H2178" t="s">
        <v>11</v>
      </c>
    </row>
    <row r="2179" spans="1:8" x14ac:dyDescent="0.25">
      <c r="A2179" t="s">
        <v>3414</v>
      </c>
      <c r="B2179" t="s">
        <v>3415</v>
      </c>
      <c r="C2179">
        <v>211</v>
      </c>
      <c r="D2179" t="s">
        <v>10</v>
      </c>
      <c r="E2179">
        <v>3</v>
      </c>
      <c r="F2179">
        <v>158</v>
      </c>
      <c r="G2179">
        <v>1827</v>
      </c>
      <c r="H2179" t="s">
        <v>11</v>
      </c>
    </row>
    <row r="2180" spans="1:8" x14ac:dyDescent="0.25">
      <c r="A2180" t="s">
        <v>3416</v>
      </c>
      <c r="B2180" t="s">
        <v>3417</v>
      </c>
      <c r="C2180">
        <v>369</v>
      </c>
      <c r="D2180" t="s">
        <v>10</v>
      </c>
      <c r="E2180">
        <v>28</v>
      </c>
      <c r="F2180">
        <v>220</v>
      </c>
      <c r="G2180">
        <v>1827</v>
      </c>
      <c r="H2180" t="s">
        <v>11</v>
      </c>
    </row>
    <row r="2181" spans="1:8" x14ac:dyDescent="0.25">
      <c r="A2181" t="s">
        <v>3418</v>
      </c>
      <c r="B2181" t="s">
        <v>3419</v>
      </c>
      <c r="C2181">
        <v>530</v>
      </c>
      <c r="D2181" t="s">
        <v>10</v>
      </c>
      <c r="E2181">
        <v>25</v>
      </c>
      <c r="F2181">
        <v>222</v>
      </c>
      <c r="G2181">
        <v>1827</v>
      </c>
      <c r="H2181" t="s">
        <v>11</v>
      </c>
    </row>
    <row r="2182" spans="1:8" x14ac:dyDescent="0.25">
      <c r="A2182" t="s">
        <v>3420</v>
      </c>
      <c r="B2182" t="s">
        <v>3421</v>
      </c>
      <c r="C2182">
        <v>478</v>
      </c>
      <c r="D2182" t="s">
        <v>10</v>
      </c>
      <c r="E2182">
        <v>30</v>
      </c>
      <c r="F2182">
        <v>227</v>
      </c>
      <c r="G2182">
        <v>1827</v>
      </c>
      <c r="H2182" t="s">
        <v>11</v>
      </c>
    </row>
    <row r="2183" spans="1:8" x14ac:dyDescent="0.25">
      <c r="A2183" t="s">
        <v>3422</v>
      </c>
      <c r="B2183" t="s">
        <v>3423</v>
      </c>
      <c r="C2183">
        <v>490</v>
      </c>
      <c r="D2183" t="s">
        <v>10</v>
      </c>
      <c r="E2183">
        <v>24</v>
      </c>
      <c r="F2183">
        <v>199</v>
      </c>
      <c r="G2183">
        <v>1827</v>
      </c>
      <c r="H2183" t="s">
        <v>11</v>
      </c>
    </row>
    <row r="2184" spans="1:8" x14ac:dyDescent="0.25">
      <c r="A2184" t="s">
        <v>3424</v>
      </c>
      <c r="B2184" t="s">
        <v>3425</v>
      </c>
      <c r="C2184">
        <v>392</v>
      </c>
      <c r="D2184" t="s">
        <v>10</v>
      </c>
      <c r="E2184">
        <v>26</v>
      </c>
      <c r="F2184">
        <v>214</v>
      </c>
      <c r="G2184">
        <v>1827</v>
      </c>
      <c r="H2184" t="s">
        <v>11</v>
      </c>
    </row>
    <row r="2185" spans="1:8" x14ac:dyDescent="0.25">
      <c r="A2185" t="s">
        <v>3426</v>
      </c>
      <c r="B2185" t="s">
        <v>3427</v>
      </c>
      <c r="C2185">
        <v>394</v>
      </c>
      <c r="D2185" t="s">
        <v>10</v>
      </c>
      <c r="E2185">
        <v>25</v>
      </c>
      <c r="F2185">
        <v>213</v>
      </c>
      <c r="G2185">
        <v>1827</v>
      </c>
      <c r="H2185" t="s">
        <v>11</v>
      </c>
    </row>
    <row r="2186" spans="1:8" x14ac:dyDescent="0.25">
      <c r="A2186" t="s">
        <v>3428</v>
      </c>
      <c r="B2186" t="s">
        <v>3429</v>
      </c>
      <c r="C2186">
        <v>391</v>
      </c>
      <c r="D2186" t="s">
        <v>10</v>
      </c>
      <c r="E2186">
        <v>26</v>
      </c>
      <c r="F2186">
        <v>214</v>
      </c>
      <c r="G2186">
        <v>1827</v>
      </c>
      <c r="H2186" t="s">
        <v>11</v>
      </c>
    </row>
    <row r="2187" spans="1:8" x14ac:dyDescent="0.25">
      <c r="A2187" t="s">
        <v>3430</v>
      </c>
      <c r="B2187" t="s">
        <v>3431</v>
      </c>
      <c r="C2187">
        <v>259</v>
      </c>
      <c r="D2187" t="s">
        <v>10</v>
      </c>
      <c r="E2187">
        <v>22</v>
      </c>
      <c r="F2187">
        <v>207</v>
      </c>
      <c r="G2187">
        <v>1827</v>
      </c>
      <c r="H2187" t="s">
        <v>11</v>
      </c>
    </row>
    <row r="2188" spans="1:8" x14ac:dyDescent="0.25">
      <c r="A2188" t="s">
        <v>3432</v>
      </c>
      <c r="B2188" t="s">
        <v>3433</v>
      </c>
      <c r="C2188">
        <v>231</v>
      </c>
      <c r="D2188" t="s">
        <v>10</v>
      </c>
      <c r="E2188">
        <v>21</v>
      </c>
      <c r="F2188">
        <v>209</v>
      </c>
      <c r="G2188">
        <v>1827</v>
      </c>
      <c r="H2188" t="s">
        <v>11</v>
      </c>
    </row>
    <row r="2189" spans="1:8" x14ac:dyDescent="0.25">
      <c r="A2189" t="s">
        <v>3434</v>
      </c>
      <c r="B2189" t="s">
        <v>3435</v>
      </c>
      <c r="C2189">
        <v>409</v>
      </c>
      <c r="D2189" t="s">
        <v>10</v>
      </c>
      <c r="E2189">
        <v>36</v>
      </c>
      <c r="F2189">
        <v>154</v>
      </c>
      <c r="G2189">
        <v>1827</v>
      </c>
      <c r="H2189" t="s">
        <v>11</v>
      </c>
    </row>
    <row r="2190" spans="1:8" x14ac:dyDescent="0.25">
      <c r="A2190" t="s">
        <v>3436</v>
      </c>
      <c r="B2190" t="s">
        <v>3437</v>
      </c>
      <c r="C2190">
        <v>252</v>
      </c>
      <c r="D2190" t="s">
        <v>10</v>
      </c>
      <c r="E2190">
        <v>26</v>
      </c>
      <c r="F2190">
        <v>161</v>
      </c>
      <c r="G2190">
        <v>1827</v>
      </c>
      <c r="H2190" t="s">
        <v>11</v>
      </c>
    </row>
    <row r="2191" spans="1:8" x14ac:dyDescent="0.25">
      <c r="A2191" t="s">
        <v>3438</v>
      </c>
      <c r="B2191" t="s">
        <v>3439</v>
      </c>
      <c r="C2191">
        <v>371</v>
      </c>
      <c r="D2191" t="s">
        <v>90</v>
      </c>
      <c r="E2191">
        <v>276</v>
      </c>
      <c r="F2191">
        <v>370</v>
      </c>
      <c r="G2191">
        <v>2331</v>
      </c>
      <c r="H2191" t="s">
        <v>91</v>
      </c>
    </row>
    <row r="2192" spans="1:8" x14ac:dyDescent="0.25">
      <c r="A2192" t="s">
        <v>3438</v>
      </c>
      <c r="B2192" t="s">
        <v>3439</v>
      </c>
      <c r="C2192">
        <v>371</v>
      </c>
      <c r="D2192" t="s">
        <v>10</v>
      </c>
      <c r="E2192">
        <v>35</v>
      </c>
      <c r="F2192">
        <v>225</v>
      </c>
      <c r="G2192">
        <v>1827</v>
      </c>
      <c r="H2192" t="s">
        <v>11</v>
      </c>
    </row>
    <row r="2193" spans="1:8" x14ac:dyDescent="0.25">
      <c r="A2193" t="s">
        <v>3440</v>
      </c>
      <c r="B2193" t="s">
        <v>3441</v>
      </c>
      <c r="C2193">
        <v>373</v>
      </c>
      <c r="D2193" t="s">
        <v>90</v>
      </c>
      <c r="E2193">
        <v>277</v>
      </c>
      <c r="F2193">
        <v>372</v>
      </c>
      <c r="G2193">
        <v>2331</v>
      </c>
      <c r="H2193" t="s">
        <v>91</v>
      </c>
    </row>
    <row r="2194" spans="1:8" x14ac:dyDescent="0.25">
      <c r="A2194" t="s">
        <v>3440</v>
      </c>
      <c r="B2194" t="s">
        <v>3441</v>
      </c>
      <c r="C2194">
        <v>373</v>
      </c>
      <c r="D2194" t="s">
        <v>10</v>
      </c>
      <c r="E2194">
        <v>29</v>
      </c>
      <c r="F2194">
        <v>222</v>
      </c>
      <c r="G2194">
        <v>1827</v>
      </c>
      <c r="H2194" t="s">
        <v>11</v>
      </c>
    </row>
    <row r="2195" spans="1:8" x14ac:dyDescent="0.25">
      <c r="A2195" t="s">
        <v>3442</v>
      </c>
      <c r="B2195" t="s">
        <v>3443</v>
      </c>
      <c r="C2195">
        <v>248</v>
      </c>
      <c r="D2195" t="s">
        <v>10</v>
      </c>
      <c r="E2195">
        <v>29</v>
      </c>
      <c r="F2195">
        <v>167</v>
      </c>
      <c r="G2195">
        <v>1827</v>
      </c>
      <c r="H2195" t="s">
        <v>11</v>
      </c>
    </row>
    <row r="2196" spans="1:8" x14ac:dyDescent="0.25">
      <c r="A2196" t="s">
        <v>3444</v>
      </c>
      <c r="B2196" t="s">
        <v>3445</v>
      </c>
      <c r="C2196">
        <v>314</v>
      </c>
      <c r="D2196" t="s">
        <v>10</v>
      </c>
      <c r="E2196">
        <v>31</v>
      </c>
      <c r="F2196">
        <v>207</v>
      </c>
      <c r="G2196">
        <v>1827</v>
      </c>
      <c r="H2196" t="s">
        <v>11</v>
      </c>
    </row>
    <row r="2197" spans="1:8" x14ac:dyDescent="0.25">
      <c r="A2197" t="s">
        <v>3446</v>
      </c>
      <c r="B2197" t="s">
        <v>3447</v>
      </c>
      <c r="C2197">
        <v>273</v>
      </c>
      <c r="D2197" t="s">
        <v>10</v>
      </c>
      <c r="E2197">
        <v>29</v>
      </c>
      <c r="F2197">
        <v>167</v>
      </c>
      <c r="G2197">
        <v>1827</v>
      </c>
      <c r="H2197" t="s">
        <v>11</v>
      </c>
    </row>
    <row r="2198" spans="1:8" x14ac:dyDescent="0.25">
      <c r="A2198" t="s">
        <v>3448</v>
      </c>
      <c r="B2198" t="s">
        <v>3449</v>
      </c>
      <c r="C2198">
        <v>240</v>
      </c>
      <c r="D2198" t="s">
        <v>10</v>
      </c>
      <c r="E2198">
        <v>30</v>
      </c>
      <c r="F2198">
        <v>167</v>
      </c>
      <c r="G2198">
        <v>1827</v>
      </c>
      <c r="H2198" t="s">
        <v>11</v>
      </c>
    </row>
    <row r="2199" spans="1:8" x14ac:dyDescent="0.25">
      <c r="A2199" t="s">
        <v>3450</v>
      </c>
      <c r="B2199" t="s">
        <v>3451</v>
      </c>
      <c r="C2199">
        <v>197</v>
      </c>
      <c r="D2199" t="s">
        <v>10</v>
      </c>
      <c r="E2199">
        <v>23</v>
      </c>
      <c r="F2199">
        <v>188</v>
      </c>
      <c r="G2199">
        <v>1827</v>
      </c>
      <c r="H2199" t="s">
        <v>11</v>
      </c>
    </row>
    <row r="2200" spans="1:8" x14ac:dyDescent="0.25">
      <c r="A2200" t="s">
        <v>3452</v>
      </c>
      <c r="B2200" t="s">
        <v>3453</v>
      </c>
      <c r="C2200">
        <v>199</v>
      </c>
      <c r="D2200" t="s">
        <v>10</v>
      </c>
      <c r="E2200">
        <v>18</v>
      </c>
      <c r="F2200">
        <v>187</v>
      </c>
      <c r="G2200">
        <v>1827</v>
      </c>
      <c r="H2200" t="s">
        <v>11</v>
      </c>
    </row>
    <row r="2201" spans="1:8" x14ac:dyDescent="0.25">
      <c r="A2201" t="s">
        <v>3454</v>
      </c>
      <c r="B2201" t="s">
        <v>3455</v>
      </c>
      <c r="C2201">
        <v>326</v>
      </c>
      <c r="D2201" t="s">
        <v>10</v>
      </c>
      <c r="E2201">
        <v>154</v>
      </c>
      <c r="F2201">
        <v>324</v>
      </c>
      <c r="G2201">
        <v>1827</v>
      </c>
      <c r="H2201" t="s">
        <v>11</v>
      </c>
    </row>
    <row r="2202" spans="1:8" x14ac:dyDescent="0.25">
      <c r="A2202" t="s">
        <v>3456</v>
      </c>
      <c r="B2202" t="s">
        <v>3457</v>
      </c>
      <c r="C2202">
        <v>190</v>
      </c>
      <c r="D2202" t="s">
        <v>10</v>
      </c>
      <c r="E2202">
        <v>28</v>
      </c>
      <c r="F2202">
        <v>187</v>
      </c>
      <c r="G2202">
        <v>1827</v>
      </c>
      <c r="H2202" t="s">
        <v>11</v>
      </c>
    </row>
    <row r="2203" spans="1:8" x14ac:dyDescent="0.25">
      <c r="A2203" t="s">
        <v>3458</v>
      </c>
      <c r="B2203" t="s">
        <v>3459</v>
      </c>
      <c r="C2203">
        <v>178</v>
      </c>
      <c r="D2203" t="s">
        <v>10</v>
      </c>
      <c r="E2203">
        <v>8</v>
      </c>
      <c r="F2203">
        <v>176</v>
      </c>
      <c r="G2203">
        <v>1827</v>
      </c>
      <c r="H2203" t="s">
        <v>11</v>
      </c>
    </row>
    <row r="2204" spans="1:8" x14ac:dyDescent="0.25">
      <c r="A2204" t="s">
        <v>3460</v>
      </c>
      <c r="B2204" t="s">
        <v>3461</v>
      </c>
      <c r="C2204">
        <v>189</v>
      </c>
      <c r="D2204" t="s">
        <v>10</v>
      </c>
      <c r="E2204">
        <v>19</v>
      </c>
      <c r="F2204">
        <v>187</v>
      </c>
      <c r="G2204">
        <v>1827</v>
      </c>
      <c r="H2204" t="s">
        <v>11</v>
      </c>
    </row>
    <row r="2205" spans="1:8" x14ac:dyDescent="0.25">
      <c r="A2205" t="s">
        <v>3462</v>
      </c>
      <c r="B2205" t="s">
        <v>3463</v>
      </c>
      <c r="C2205">
        <v>215</v>
      </c>
      <c r="D2205" t="s">
        <v>10</v>
      </c>
      <c r="E2205">
        <v>23</v>
      </c>
      <c r="F2205">
        <v>212</v>
      </c>
      <c r="G2205">
        <v>1827</v>
      </c>
      <c r="H2205" t="s">
        <v>11</v>
      </c>
    </row>
    <row r="2206" spans="1:8" x14ac:dyDescent="0.25">
      <c r="A2206" t="s">
        <v>3464</v>
      </c>
      <c r="B2206" t="s">
        <v>3465</v>
      </c>
      <c r="C2206">
        <v>211</v>
      </c>
      <c r="D2206" t="s">
        <v>10</v>
      </c>
      <c r="E2206">
        <v>22</v>
      </c>
      <c r="F2206">
        <v>209</v>
      </c>
      <c r="G2206">
        <v>1827</v>
      </c>
      <c r="H2206" t="s">
        <v>11</v>
      </c>
    </row>
    <row r="2207" spans="1:8" x14ac:dyDescent="0.25">
      <c r="A2207" t="s">
        <v>3466</v>
      </c>
      <c r="B2207" t="s">
        <v>3467</v>
      </c>
      <c r="C2207">
        <v>256</v>
      </c>
      <c r="D2207" t="s">
        <v>10</v>
      </c>
      <c r="E2207">
        <v>21</v>
      </c>
      <c r="F2207">
        <v>207</v>
      </c>
      <c r="G2207">
        <v>1827</v>
      </c>
      <c r="H2207" t="s">
        <v>11</v>
      </c>
    </row>
    <row r="2208" spans="1:8" x14ac:dyDescent="0.25">
      <c r="A2208" t="s">
        <v>3468</v>
      </c>
      <c r="B2208" t="s">
        <v>3469</v>
      </c>
      <c r="C2208">
        <v>288</v>
      </c>
      <c r="D2208" t="s">
        <v>10</v>
      </c>
      <c r="E2208">
        <v>31</v>
      </c>
      <c r="F2208">
        <v>222</v>
      </c>
      <c r="G2208">
        <v>1827</v>
      </c>
      <c r="H2208" t="s">
        <v>11</v>
      </c>
    </row>
    <row r="2209" spans="1:8" x14ac:dyDescent="0.25">
      <c r="A2209" t="s">
        <v>3470</v>
      </c>
      <c r="B2209" t="s">
        <v>3471</v>
      </c>
      <c r="C2209">
        <v>299</v>
      </c>
      <c r="D2209" t="s">
        <v>10</v>
      </c>
      <c r="E2209">
        <v>21</v>
      </c>
      <c r="F2209">
        <v>198</v>
      </c>
      <c r="G2209">
        <v>1827</v>
      </c>
      <c r="H2209" t="s">
        <v>11</v>
      </c>
    </row>
    <row r="2210" spans="1:8" x14ac:dyDescent="0.25">
      <c r="A2210" t="s">
        <v>3472</v>
      </c>
      <c r="B2210" t="s">
        <v>3473</v>
      </c>
      <c r="C2210">
        <v>232</v>
      </c>
      <c r="D2210" t="s">
        <v>10</v>
      </c>
      <c r="E2210">
        <v>32</v>
      </c>
      <c r="F2210">
        <v>218</v>
      </c>
      <c r="G2210">
        <v>1827</v>
      </c>
      <c r="H2210" t="s">
        <v>11</v>
      </c>
    </row>
    <row r="2211" spans="1:8" x14ac:dyDescent="0.25">
      <c r="A2211" t="s">
        <v>3474</v>
      </c>
      <c r="B2211" t="s">
        <v>3475</v>
      </c>
      <c r="C2211">
        <v>231</v>
      </c>
      <c r="D2211" t="s">
        <v>10</v>
      </c>
      <c r="E2211">
        <v>22</v>
      </c>
      <c r="F2211">
        <v>229</v>
      </c>
      <c r="G2211">
        <v>1827</v>
      </c>
      <c r="H2211" t="s">
        <v>11</v>
      </c>
    </row>
    <row r="2212" spans="1:8" x14ac:dyDescent="0.25">
      <c r="A2212" t="s">
        <v>3476</v>
      </c>
      <c r="B2212" t="s">
        <v>3477</v>
      </c>
      <c r="C2212">
        <v>266</v>
      </c>
      <c r="D2212" t="s">
        <v>10</v>
      </c>
      <c r="E2212">
        <v>19</v>
      </c>
      <c r="F2212">
        <v>204</v>
      </c>
      <c r="G2212">
        <v>1827</v>
      </c>
      <c r="H2212" t="s">
        <v>11</v>
      </c>
    </row>
    <row r="2213" spans="1:8" x14ac:dyDescent="0.25">
      <c r="A2213" t="s">
        <v>3478</v>
      </c>
      <c r="B2213" t="s">
        <v>3479</v>
      </c>
      <c r="C2213">
        <v>203</v>
      </c>
      <c r="D2213" t="s">
        <v>10</v>
      </c>
      <c r="E2213">
        <v>15</v>
      </c>
      <c r="F2213">
        <v>201</v>
      </c>
      <c r="G2213">
        <v>1827</v>
      </c>
      <c r="H2213" t="s">
        <v>11</v>
      </c>
    </row>
    <row r="2214" spans="1:8" x14ac:dyDescent="0.25">
      <c r="A2214" t="s">
        <v>3480</v>
      </c>
      <c r="B2214" t="s">
        <v>3481</v>
      </c>
      <c r="C2214">
        <v>266</v>
      </c>
      <c r="D2214" t="s">
        <v>10</v>
      </c>
      <c r="E2214">
        <v>13</v>
      </c>
      <c r="F2214">
        <v>199</v>
      </c>
      <c r="G2214">
        <v>1827</v>
      </c>
      <c r="H2214" t="s">
        <v>11</v>
      </c>
    </row>
    <row r="2215" spans="1:8" x14ac:dyDescent="0.25">
      <c r="A2215" t="s">
        <v>3482</v>
      </c>
      <c r="B2215" t="s">
        <v>3483</v>
      </c>
      <c r="C2215">
        <v>212</v>
      </c>
      <c r="D2215" t="s">
        <v>10</v>
      </c>
      <c r="E2215">
        <v>18</v>
      </c>
      <c r="F2215">
        <v>208</v>
      </c>
      <c r="G2215">
        <v>1827</v>
      </c>
      <c r="H2215" t="s">
        <v>11</v>
      </c>
    </row>
    <row r="2216" spans="1:8" x14ac:dyDescent="0.25">
      <c r="A2216" t="s">
        <v>3484</v>
      </c>
      <c r="B2216" t="s">
        <v>3485</v>
      </c>
      <c r="C2216">
        <v>298</v>
      </c>
      <c r="D2216" t="s">
        <v>10</v>
      </c>
      <c r="E2216">
        <v>27</v>
      </c>
      <c r="F2216">
        <v>213</v>
      </c>
      <c r="G2216">
        <v>1827</v>
      </c>
      <c r="H2216" t="s">
        <v>11</v>
      </c>
    </row>
    <row r="2217" spans="1:8" x14ac:dyDescent="0.25">
      <c r="A2217" t="s">
        <v>3486</v>
      </c>
      <c r="B2217" t="s">
        <v>3487</v>
      </c>
      <c r="C2217">
        <v>200</v>
      </c>
      <c r="D2217" t="s">
        <v>10</v>
      </c>
      <c r="E2217">
        <v>29</v>
      </c>
      <c r="F2217">
        <v>198</v>
      </c>
      <c r="G2217">
        <v>1827</v>
      </c>
      <c r="H2217" t="s">
        <v>11</v>
      </c>
    </row>
    <row r="2218" spans="1:8" x14ac:dyDescent="0.25">
      <c r="A2218" t="s">
        <v>3488</v>
      </c>
      <c r="B2218" t="s">
        <v>3489</v>
      </c>
      <c r="C2218">
        <v>171</v>
      </c>
      <c r="D2218" t="s">
        <v>10</v>
      </c>
      <c r="E2218">
        <v>31</v>
      </c>
      <c r="F2218">
        <v>168</v>
      </c>
      <c r="G2218">
        <v>1827</v>
      </c>
      <c r="H2218" t="s">
        <v>11</v>
      </c>
    </row>
    <row r="2219" spans="1:8" x14ac:dyDescent="0.25">
      <c r="A2219" t="s">
        <v>3490</v>
      </c>
      <c r="B2219" t="s">
        <v>3491</v>
      </c>
      <c r="C2219">
        <v>335</v>
      </c>
      <c r="D2219" t="s">
        <v>10</v>
      </c>
      <c r="E2219">
        <v>31</v>
      </c>
      <c r="F2219">
        <v>207</v>
      </c>
      <c r="G2219">
        <v>1827</v>
      </c>
      <c r="H2219" t="s">
        <v>11</v>
      </c>
    </row>
    <row r="2220" spans="1:8" x14ac:dyDescent="0.25">
      <c r="A2220" t="s">
        <v>3492</v>
      </c>
      <c r="B2220" t="s">
        <v>3493</v>
      </c>
      <c r="C2220">
        <v>315</v>
      </c>
      <c r="D2220" t="s">
        <v>10</v>
      </c>
      <c r="E2220">
        <v>34</v>
      </c>
      <c r="F2220">
        <v>223</v>
      </c>
      <c r="G2220">
        <v>1827</v>
      </c>
      <c r="H2220" t="s">
        <v>11</v>
      </c>
    </row>
    <row r="2221" spans="1:8" x14ac:dyDescent="0.25">
      <c r="A2221" t="s">
        <v>3494</v>
      </c>
      <c r="B2221" t="s">
        <v>3495</v>
      </c>
      <c r="C2221">
        <v>258</v>
      </c>
      <c r="D2221" t="s">
        <v>38</v>
      </c>
      <c r="E2221">
        <v>232</v>
      </c>
      <c r="F2221">
        <v>254</v>
      </c>
      <c r="G2221">
        <v>346</v>
      </c>
      <c r="H2221" t="s">
        <v>39</v>
      </c>
    </row>
    <row r="2222" spans="1:8" x14ac:dyDescent="0.25">
      <c r="A2222" t="s">
        <v>3494</v>
      </c>
      <c r="B2222" t="s">
        <v>3495</v>
      </c>
      <c r="C2222">
        <v>258</v>
      </c>
      <c r="D2222" t="s">
        <v>10</v>
      </c>
      <c r="E2222">
        <v>22</v>
      </c>
      <c r="F2222">
        <v>194</v>
      </c>
      <c r="G2222">
        <v>1827</v>
      </c>
      <c r="H2222" t="s">
        <v>11</v>
      </c>
    </row>
    <row r="2223" spans="1:8" x14ac:dyDescent="0.25">
      <c r="A2223" t="s">
        <v>3496</v>
      </c>
      <c r="B2223" t="s">
        <v>3497</v>
      </c>
      <c r="C2223">
        <v>330</v>
      </c>
      <c r="D2223" t="s">
        <v>10</v>
      </c>
      <c r="E2223">
        <v>26</v>
      </c>
      <c r="F2223">
        <v>193</v>
      </c>
      <c r="G2223">
        <v>1827</v>
      </c>
      <c r="H2223" t="s">
        <v>11</v>
      </c>
    </row>
    <row r="2224" spans="1:8" x14ac:dyDescent="0.25">
      <c r="A2224" t="s">
        <v>3498</v>
      </c>
      <c r="B2224" t="s">
        <v>3499</v>
      </c>
      <c r="C2224">
        <v>465</v>
      </c>
      <c r="D2224" t="s">
        <v>10</v>
      </c>
      <c r="E2224">
        <v>30</v>
      </c>
      <c r="F2224">
        <v>202</v>
      </c>
      <c r="G2224">
        <v>1827</v>
      </c>
      <c r="H2224" t="s">
        <v>11</v>
      </c>
    </row>
    <row r="2225" spans="1:8" x14ac:dyDescent="0.25">
      <c r="A2225" t="s">
        <v>3498</v>
      </c>
      <c r="B2225" t="s">
        <v>3499</v>
      </c>
      <c r="C2225">
        <v>465</v>
      </c>
      <c r="D2225" t="s">
        <v>34</v>
      </c>
      <c r="E2225">
        <v>304</v>
      </c>
      <c r="F2225">
        <v>380</v>
      </c>
      <c r="G2225">
        <v>88510</v>
      </c>
      <c r="H2225" t="s">
        <v>35</v>
      </c>
    </row>
    <row r="2226" spans="1:8" x14ac:dyDescent="0.25">
      <c r="A2226" t="s">
        <v>3500</v>
      </c>
      <c r="B2226" t="s">
        <v>3501</v>
      </c>
      <c r="C2226">
        <v>456</v>
      </c>
      <c r="D2226" t="s">
        <v>10</v>
      </c>
      <c r="E2226">
        <v>30</v>
      </c>
      <c r="F2226">
        <v>202</v>
      </c>
      <c r="G2226">
        <v>1827</v>
      </c>
      <c r="H2226" t="s">
        <v>11</v>
      </c>
    </row>
    <row r="2227" spans="1:8" x14ac:dyDescent="0.25">
      <c r="A2227" t="s">
        <v>3500</v>
      </c>
      <c r="B2227" t="s">
        <v>3501</v>
      </c>
      <c r="C2227">
        <v>456</v>
      </c>
      <c r="D2227" t="s">
        <v>34</v>
      </c>
      <c r="E2227">
        <v>304</v>
      </c>
      <c r="F2227">
        <v>378</v>
      </c>
      <c r="G2227">
        <v>88510</v>
      </c>
      <c r="H2227" t="s">
        <v>35</v>
      </c>
    </row>
    <row r="2228" spans="1:8" x14ac:dyDescent="0.25">
      <c r="A2228" t="s">
        <v>3502</v>
      </c>
      <c r="B2228" t="s">
        <v>3503</v>
      </c>
      <c r="C2228">
        <v>192</v>
      </c>
      <c r="D2228" t="s">
        <v>10</v>
      </c>
      <c r="E2228">
        <v>27</v>
      </c>
      <c r="F2228">
        <v>189</v>
      </c>
      <c r="G2228">
        <v>1827</v>
      </c>
      <c r="H2228" t="s">
        <v>11</v>
      </c>
    </row>
    <row r="2229" spans="1:8" x14ac:dyDescent="0.25">
      <c r="A2229" t="s">
        <v>3504</v>
      </c>
      <c r="B2229" t="s">
        <v>3505</v>
      </c>
      <c r="C2229">
        <v>213</v>
      </c>
      <c r="D2229" t="s">
        <v>10</v>
      </c>
      <c r="E2229">
        <v>29</v>
      </c>
      <c r="F2229">
        <v>200</v>
      </c>
      <c r="G2229">
        <v>1827</v>
      </c>
      <c r="H2229" t="s">
        <v>11</v>
      </c>
    </row>
    <row r="2230" spans="1:8" x14ac:dyDescent="0.25">
      <c r="A2230" t="s">
        <v>3506</v>
      </c>
      <c r="B2230" t="s">
        <v>3507</v>
      </c>
      <c r="C2230">
        <v>440</v>
      </c>
      <c r="D2230" t="s">
        <v>10</v>
      </c>
      <c r="E2230">
        <v>19</v>
      </c>
      <c r="F2230">
        <v>190</v>
      </c>
      <c r="G2230">
        <v>1827</v>
      </c>
      <c r="H2230" t="s">
        <v>11</v>
      </c>
    </row>
    <row r="2231" spans="1:8" x14ac:dyDescent="0.25">
      <c r="A2231" t="s">
        <v>3506</v>
      </c>
      <c r="B2231" t="s">
        <v>3507</v>
      </c>
      <c r="C2231">
        <v>440</v>
      </c>
      <c r="D2231" t="s">
        <v>34</v>
      </c>
      <c r="E2231">
        <v>293</v>
      </c>
      <c r="F2231">
        <v>369</v>
      </c>
      <c r="G2231">
        <v>88510</v>
      </c>
      <c r="H2231" t="s">
        <v>35</v>
      </c>
    </row>
    <row r="2232" spans="1:8" x14ac:dyDescent="0.25">
      <c r="A2232" t="s">
        <v>3508</v>
      </c>
      <c r="B2232" t="s">
        <v>3509</v>
      </c>
      <c r="C2232">
        <v>315</v>
      </c>
      <c r="D2232" t="s">
        <v>10</v>
      </c>
      <c r="E2232">
        <v>1</v>
      </c>
      <c r="F2232">
        <v>68</v>
      </c>
      <c r="G2232">
        <v>1827</v>
      </c>
      <c r="H2232" t="s">
        <v>11</v>
      </c>
    </row>
    <row r="2233" spans="1:8" x14ac:dyDescent="0.25">
      <c r="A2233" t="s">
        <v>3510</v>
      </c>
      <c r="B2233" t="s">
        <v>3511</v>
      </c>
      <c r="C2233">
        <v>214</v>
      </c>
      <c r="D2233" t="s">
        <v>10</v>
      </c>
      <c r="E2233">
        <v>31</v>
      </c>
      <c r="F2233">
        <v>206</v>
      </c>
      <c r="G2233">
        <v>1827</v>
      </c>
      <c r="H2233" t="s">
        <v>11</v>
      </c>
    </row>
    <row r="2234" spans="1:8" x14ac:dyDescent="0.25">
      <c r="A2234" t="s">
        <v>3512</v>
      </c>
      <c r="B2234" t="s">
        <v>3513</v>
      </c>
      <c r="C2234">
        <v>203</v>
      </c>
      <c r="D2234" t="s">
        <v>10</v>
      </c>
      <c r="E2234">
        <v>20</v>
      </c>
      <c r="F2234">
        <v>195</v>
      </c>
      <c r="G2234">
        <v>1827</v>
      </c>
      <c r="H2234" t="s">
        <v>11</v>
      </c>
    </row>
    <row r="2235" spans="1:8" x14ac:dyDescent="0.25">
      <c r="A2235" t="s">
        <v>3514</v>
      </c>
      <c r="B2235" t="s">
        <v>3515</v>
      </c>
      <c r="C2235">
        <v>197</v>
      </c>
      <c r="D2235" t="s">
        <v>10</v>
      </c>
      <c r="E2235">
        <v>28</v>
      </c>
      <c r="F2235">
        <v>195</v>
      </c>
      <c r="G2235">
        <v>1827</v>
      </c>
      <c r="H2235" t="s">
        <v>11</v>
      </c>
    </row>
    <row r="2236" spans="1:8" x14ac:dyDescent="0.25">
      <c r="A2236" t="s">
        <v>3516</v>
      </c>
      <c r="B2236" t="s">
        <v>3517</v>
      </c>
      <c r="C2236">
        <v>324</v>
      </c>
      <c r="D2236" t="s">
        <v>10</v>
      </c>
      <c r="E2236">
        <v>33</v>
      </c>
      <c r="F2236">
        <v>210</v>
      </c>
      <c r="G2236">
        <v>1827</v>
      </c>
      <c r="H2236" t="s">
        <v>11</v>
      </c>
    </row>
    <row r="2237" spans="1:8" x14ac:dyDescent="0.25">
      <c r="A2237" t="s">
        <v>3518</v>
      </c>
      <c r="B2237" t="s">
        <v>3519</v>
      </c>
      <c r="C2237">
        <v>197</v>
      </c>
      <c r="D2237" t="s">
        <v>10</v>
      </c>
      <c r="E2237">
        <v>29</v>
      </c>
      <c r="F2237">
        <v>195</v>
      </c>
      <c r="G2237">
        <v>1827</v>
      </c>
      <c r="H2237" t="s">
        <v>11</v>
      </c>
    </row>
    <row r="2238" spans="1:8" x14ac:dyDescent="0.25">
      <c r="A2238" t="s">
        <v>3520</v>
      </c>
      <c r="B2238" t="s">
        <v>3521</v>
      </c>
      <c r="C2238">
        <v>347</v>
      </c>
      <c r="D2238" t="s">
        <v>10</v>
      </c>
      <c r="E2238">
        <v>35</v>
      </c>
      <c r="F2238">
        <v>211</v>
      </c>
      <c r="G2238">
        <v>1827</v>
      </c>
      <c r="H2238" t="s">
        <v>11</v>
      </c>
    </row>
    <row r="2239" spans="1:8" x14ac:dyDescent="0.25">
      <c r="A2239" t="s">
        <v>3522</v>
      </c>
      <c r="B2239" t="s">
        <v>3523</v>
      </c>
      <c r="C2239">
        <v>315</v>
      </c>
      <c r="D2239" t="s">
        <v>10</v>
      </c>
      <c r="E2239">
        <v>34</v>
      </c>
      <c r="F2239">
        <v>223</v>
      </c>
      <c r="G2239">
        <v>1827</v>
      </c>
      <c r="H2239" t="s">
        <v>11</v>
      </c>
    </row>
    <row r="2240" spans="1:8" x14ac:dyDescent="0.25">
      <c r="A2240" t="s">
        <v>3524</v>
      </c>
      <c r="B2240" t="s">
        <v>3525</v>
      </c>
      <c r="C2240">
        <v>204</v>
      </c>
      <c r="D2240" t="s">
        <v>10</v>
      </c>
      <c r="E2240">
        <v>33</v>
      </c>
      <c r="F2240">
        <v>202</v>
      </c>
      <c r="G2240">
        <v>1827</v>
      </c>
      <c r="H2240" t="s">
        <v>11</v>
      </c>
    </row>
    <row r="2241" spans="1:8" x14ac:dyDescent="0.25">
      <c r="A2241" t="s">
        <v>3526</v>
      </c>
      <c r="B2241" t="s">
        <v>3527</v>
      </c>
      <c r="C2241">
        <v>171</v>
      </c>
      <c r="D2241" t="s">
        <v>10</v>
      </c>
      <c r="E2241">
        <v>31</v>
      </c>
      <c r="F2241">
        <v>168</v>
      </c>
      <c r="G2241">
        <v>1827</v>
      </c>
      <c r="H2241" t="s">
        <v>11</v>
      </c>
    </row>
    <row r="2242" spans="1:8" x14ac:dyDescent="0.25">
      <c r="A2242" t="s">
        <v>3528</v>
      </c>
      <c r="B2242" t="s">
        <v>3529</v>
      </c>
      <c r="C2242">
        <v>171</v>
      </c>
      <c r="D2242" t="s">
        <v>10</v>
      </c>
      <c r="E2242">
        <v>31</v>
      </c>
      <c r="F2242">
        <v>168</v>
      </c>
      <c r="G2242">
        <v>1827</v>
      </c>
      <c r="H2242" t="s">
        <v>11</v>
      </c>
    </row>
    <row r="2243" spans="1:8" x14ac:dyDescent="0.25">
      <c r="A2243" t="s">
        <v>3530</v>
      </c>
      <c r="B2243" t="s">
        <v>3531</v>
      </c>
      <c r="C2243">
        <v>197</v>
      </c>
      <c r="D2243" t="s">
        <v>10</v>
      </c>
      <c r="E2243">
        <v>29</v>
      </c>
      <c r="F2243">
        <v>194</v>
      </c>
      <c r="G2243">
        <v>1827</v>
      </c>
      <c r="H2243" t="s">
        <v>11</v>
      </c>
    </row>
    <row r="2244" spans="1:8" x14ac:dyDescent="0.25">
      <c r="A2244" t="s">
        <v>3532</v>
      </c>
      <c r="B2244" t="s">
        <v>3533</v>
      </c>
      <c r="C2244">
        <v>256</v>
      </c>
      <c r="D2244" t="s">
        <v>10</v>
      </c>
      <c r="E2244">
        <v>32</v>
      </c>
      <c r="F2244">
        <v>208</v>
      </c>
      <c r="G2244">
        <v>1827</v>
      </c>
      <c r="H2244" t="s">
        <v>11</v>
      </c>
    </row>
    <row r="2245" spans="1:8" x14ac:dyDescent="0.25">
      <c r="A2245" t="s">
        <v>3534</v>
      </c>
      <c r="B2245" t="s">
        <v>3535</v>
      </c>
      <c r="C2245">
        <v>304</v>
      </c>
      <c r="D2245" t="s">
        <v>10</v>
      </c>
      <c r="E2245">
        <v>25</v>
      </c>
      <c r="F2245">
        <v>193</v>
      </c>
      <c r="G2245">
        <v>1827</v>
      </c>
      <c r="H2245" t="s">
        <v>11</v>
      </c>
    </row>
    <row r="2246" spans="1:8" x14ac:dyDescent="0.25">
      <c r="A2246" t="s">
        <v>3536</v>
      </c>
      <c r="B2246" t="s">
        <v>3537</v>
      </c>
      <c r="C2246">
        <v>319</v>
      </c>
      <c r="D2246" t="s">
        <v>10</v>
      </c>
      <c r="E2246">
        <v>23</v>
      </c>
      <c r="F2246">
        <v>192</v>
      </c>
      <c r="G2246">
        <v>1827</v>
      </c>
      <c r="H2246" t="s">
        <v>11</v>
      </c>
    </row>
    <row r="2247" spans="1:8" x14ac:dyDescent="0.25">
      <c r="A2247" t="s">
        <v>3538</v>
      </c>
      <c r="B2247" t="s">
        <v>3539</v>
      </c>
      <c r="C2247">
        <v>301</v>
      </c>
      <c r="D2247" t="s">
        <v>10</v>
      </c>
      <c r="E2247">
        <v>25</v>
      </c>
      <c r="F2247">
        <v>193</v>
      </c>
      <c r="G2247">
        <v>1827</v>
      </c>
      <c r="H2247" t="s">
        <v>11</v>
      </c>
    </row>
    <row r="2248" spans="1:8" x14ac:dyDescent="0.25">
      <c r="A2248" t="s">
        <v>3540</v>
      </c>
      <c r="B2248" t="s">
        <v>3541</v>
      </c>
      <c r="C2248">
        <v>277</v>
      </c>
      <c r="D2248" t="s">
        <v>10</v>
      </c>
      <c r="E2248">
        <v>28</v>
      </c>
      <c r="F2248">
        <v>197</v>
      </c>
      <c r="G2248">
        <v>1827</v>
      </c>
      <c r="H2248" t="s">
        <v>11</v>
      </c>
    </row>
    <row r="2249" spans="1:8" x14ac:dyDescent="0.25">
      <c r="A2249" t="s">
        <v>3542</v>
      </c>
      <c r="B2249" t="s">
        <v>3543</v>
      </c>
      <c r="C2249">
        <v>276</v>
      </c>
      <c r="D2249" t="s">
        <v>10</v>
      </c>
      <c r="E2249">
        <v>23</v>
      </c>
      <c r="F2249">
        <v>191</v>
      </c>
      <c r="G2249">
        <v>1827</v>
      </c>
      <c r="H2249" t="s">
        <v>11</v>
      </c>
    </row>
    <row r="2250" spans="1:8" x14ac:dyDescent="0.25">
      <c r="A2250" t="s">
        <v>3544</v>
      </c>
      <c r="B2250" t="s">
        <v>3545</v>
      </c>
      <c r="C2250">
        <v>345</v>
      </c>
      <c r="D2250" t="s">
        <v>10</v>
      </c>
      <c r="E2250">
        <v>38</v>
      </c>
      <c r="F2250">
        <v>201</v>
      </c>
      <c r="G2250">
        <v>1827</v>
      </c>
      <c r="H2250" t="s">
        <v>11</v>
      </c>
    </row>
    <row r="2251" spans="1:8" x14ac:dyDescent="0.25">
      <c r="A2251" t="s">
        <v>3546</v>
      </c>
      <c r="B2251" t="s">
        <v>3547</v>
      </c>
      <c r="C2251">
        <v>340</v>
      </c>
      <c r="D2251" t="s">
        <v>10</v>
      </c>
      <c r="E2251">
        <v>1</v>
      </c>
      <c r="F2251">
        <v>94</v>
      </c>
      <c r="G2251">
        <v>1827</v>
      </c>
      <c r="H2251" t="s">
        <v>11</v>
      </c>
    </row>
    <row r="2252" spans="1:8" x14ac:dyDescent="0.25">
      <c r="A2252" t="s">
        <v>3546</v>
      </c>
      <c r="B2252" t="s">
        <v>3547</v>
      </c>
      <c r="C2252">
        <v>340</v>
      </c>
      <c r="D2252" t="s">
        <v>34</v>
      </c>
      <c r="E2252">
        <v>105</v>
      </c>
      <c r="F2252">
        <v>183</v>
      </c>
      <c r="G2252">
        <v>88510</v>
      </c>
      <c r="H2252" t="s">
        <v>35</v>
      </c>
    </row>
    <row r="2253" spans="1:8" x14ac:dyDescent="0.25">
      <c r="A2253" t="s">
        <v>3546</v>
      </c>
      <c r="B2253" t="s">
        <v>3547</v>
      </c>
      <c r="C2253">
        <v>340</v>
      </c>
      <c r="D2253" t="s">
        <v>34</v>
      </c>
      <c r="E2253">
        <v>201</v>
      </c>
      <c r="F2253">
        <v>280</v>
      </c>
      <c r="G2253">
        <v>88510</v>
      </c>
      <c r="H2253" t="s">
        <v>35</v>
      </c>
    </row>
    <row r="2254" spans="1:8" x14ac:dyDescent="0.25">
      <c r="A2254" t="s">
        <v>3548</v>
      </c>
      <c r="B2254" t="s">
        <v>3549</v>
      </c>
      <c r="C2254">
        <v>443</v>
      </c>
      <c r="D2254" t="s">
        <v>10</v>
      </c>
      <c r="E2254">
        <v>35</v>
      </c>
      <c r="F2254">
        <v>199</v>
      </c>
      <c r="G2254">
        <v>1827</v>
      </c>
      <c r="H2254" t="s">
        <v>11</v>
      </c>
    </row>
    <row r="2255" spans="1:8" x14ac:dyDescent="0.25">
      <c r="A2255" t="s">
        <v>3548</v>
      </c>
      <c r="B2255" t="s">
        <v>3549</v>
      </c>
      <c r="C2255">
        <v>443</v>
      </c>
      <c r="D2255" t="s">
        <v>34</v>
      </c>
      <c r="E2255">
        <v>212</v>
      </c>
      <c r="F2255">
        <v>288</v>
      </c>
      <c r="G2255">
        <v>88510</v>
      </c>
      <c r="H2255" t="s">
        <v>35</v>
      </c>
    </row>
    <row r="2256" spans="1:8" x14ac:dyDescent="0.25">
      <c r="A2256" t="s">
        <v>3548</v>
      </c>
      <c r="B2256" t="s">
        <v>3549</v>
      </c>
      <c r="C2256">
        <v>443</v>
      </c>
      <c r="D2256" t="s">
        <v>34</v>
      </c>
      <c r="E2256">
        <v>305</v>
      </c>
      <c r="F2256">
        <v>381</v>
      </c>
      <c r="G2256">
        <v>88510</v>
      </c>
      <c r="H2256" t="s">
        <v>35</v>
      </c>
    </row>
    <row r="2257" spans="1:8" x14ac:dyDescent="0.25">
      <c r="A2257" t="s">
        <v>3550</v>
      </c>
      <c r="B2257" t="s">
        <v>3551</v>
      </c>
      <c r="C2257">
        <v>398</v>
      </c>
      <c r="D2257" t="s">
        <v>38</v>
      </c>
      <c r="E2257">
        <v>324</v>
      </c>
      <c r="F2257">
        <v>346</v>
      </c>
      <c r="G2257">
        <v>346</v>
      </c>
      <c r="H2257" t="s">
        <v>39</v>
      </c>
    </row>
    <row r="2258" spans="1:8" x14ac:dyDescent="0.25">
      <c r="A2258" t="s">
        <v>3550</v>
      </c>
      <c r="B2258" t="s">
        <v>3551</v>
      </c>
      <c r="C2258">
        <v>398</v>
      </c>
      <c r="D2258" t="s">
        <v>10</v>
      </c>
      <c r="E2258">
        <v>41</v>
      </c>
      <c r="F2258">
        <v>204</v>
      </c>
      <c r="G2258">
        <v>1827</v>
      </c>
      <c r="H2258" t="s">
        <v>11</v>
      </c>
    </row>
    <row r="2259" spans="1:8" x14ac:dyDescent="0.25">
      <c r="A2259" t="s">
        <v>3552</v>
      </c>
      <c r="B2259" t="s">
        <v>3553</v>
      </c>
      <c r="C2259">
        <v>201</v>
      </c>
      <c r="D2259" t="s">
        <v>10</v>
      </c>
      <c r="E2259">
        <v>10</v>
      </c>
      <c r="F2259">
        <v>198</v>
      </c>
      <c r="G2259">
        <v>1827</v>
      </c>
      <c r="H2259" t="s">
        <v>11</v>
      </c>
    </row>
    <row r="2260" spans="1:8" x14ac:dyDescent="0.25">
      <c r="A2260" t="s">
        <v>3554</v>
      </c>
      <c r="B2260" t="s">
        <v>3555</v>
      </c>
      <c r="C2260">
        <v>451</v>
      </c>
      <c r="D2260" t="s">
        <v>10</v>
      </c>
      <c r="E2260">
        <v>17</v>
      </c>
      <c r="F2260">
        <v>203</v>
      </c>
      <c r="G2260">
        <v>1827</v>
      </c>
      <c r="H2260" t="s">
        <v>11</v>
      </c>
    </row>
    <row r="2261" spans="1:8" x14ac:dyDescent="0.25">
      <c r="A2261" t="s">
        <v>3556</v>
      </c>
      <c r="B2261" t="s">
        <v>3557</v>
      </c>
      <c r="C2261">
        <v>200</v>
      </c>
      <c r="D2261" t="s">
        <v>10</v>
      </c>
      <c r="E2261">
        <v>29</v>
      </c>
      <c r="F2261">
        <v>197</v>
      </c>
      <c r="G2261">
        <v>1827</v>
      </c>
      <c r="H2261" t="s">
        <v>11</v>
      </c>
    </row>
    <row r="2262" spans="1:8" x14ac:dyDescent="0.25">
      <c r="A2262" t="s">
        <v>3558</v>
      </c>
      <c r="B2262" t="s">
        <v>3559</v>
      </c>
      <c r="C2262">
        <v>199</v>
      </c>
      <c r="D2262" t="s">
        <v>10</v>
      </c>
      <c r="E2262">
        <v>28</v>
      </c>
      <c r="F2262">
        <v>192</v>
      </c>
      <c r="G2262">
        <v>1827</v>
      </c>
      <c r="H2262" t="s">
        <v>11</v>
      </c>
    </row>
    <row r="2263" spans="1:8" x14ac:dyDescent="0.25">
      <c r="A2263" t="s">
        <v>3560</v>
      </c>
      <c r="B2263" t="s">
        <v>3561</v>
      </c>
      <c r="C2263">
        <v>464</v>
      </c>
      <c r="D2263" t="s">
        <v>10</v>
      </c>
      <c r="E2263">
        <v>18</v>
      </c>
      <c r="F2263">
        <v>204</v>
      </c>
      <c r="G2263">
        <v>1827</v>
      </c>
      <c r="H2263" t="s">
        <v>11</v>
      </c>
    </row>
    <row r="2264" spans="1:8" x14ac:dyDescent="0.25">
      <c r="A2264" t="s">
        <v>3562</v>
      </c>
      <c r="B2264" t="s">
        <v>3563</v>
      </c>
      <c r="C2264">
        <v>197</v>
      </c>
      <c r="D2264" t="s">
        <v>10</v>
      </c>
      <c r="E2264">
        <v>28</v>
      </c>
      <c r="F2264">
        <v>193</v>
      </c>
      <c r="G2264">
        <v>1827</v>
      </c>
      <c r="H2264" t="s">
        <v>11</v>
      </c>
    </row>
    <row r="2265" spans="1:8" x14ac:dyDescent="0.25">
      <c r="A2265" t="s">
        <v>3564</v>
      </c>
      <c r="B2265" t="s">
        <v>3565</v>
      </c>
      <c r="C2265">
        <v>458</v>
      </c>
      <c r="D2265" t="s">
        <v>10</v>
      </c>
      <c r="E2265">
        <v>21</v>
      </c>
      <c r="F2265">
        <v>207</v>
      </c>
      <c r="G2265">
        <v>1827</v>
      </c>
      <c r="H2265" t="s">
        <v>11</v>
      </c>
    </row>
    <row r="2266" spans="1:8" x14ac:dyDescent="0.25">
      <c r="A2266" t="s">
        <v>3564</v>
      </c>
      <c r="B2266" t="s">
        <v>3565</v>
      </c>
      <c r="C2266">
        <v>458</v>
      </c>
      <c r="D2266" t="s">
        <v>34</v>
      </c>
      <c r="E2266">
        <v>221</v>
      </c>
      <c r="F2266">
        <v>295</v>
      </c>
      <c r="G2266">
        <v>88510</v>
      </c>
      <c r="H2266" t="s">
        <v>35</v>
      </c>
    </row>
    <row r="2267" spans="1:8" x14ac:dyDescent="0.25">
      <c r="A2267" t="s">
        <v>3566</v>
      </c>
      <c r="B2267" t="s">
        <v>3567</v>
      </c>
      <c r="C2267">
        <v>213</v>
      </c>
      <c r="D2267" t="s">
        <v>10</v>
      </c>
      <c r="E2267">
        <v>16</v>
      </c>
      <c r="F2267">
        <v>202</v>
      </c>
      <c r="G2267">
        <v>1827</v>
      </c>
      <c r="H2267" t="s">
        <v>11</v>
      </c>
    </row>
    <row r="2268" spans="1:8" x14ac:dyDescent="0.25">
      <c r="A2268" t="s">
        <v>3568</v>
      </c>
      <c r="B2268" t="s">
        <v>3569</v>
      </c>
      <c r="C2268">
        <v>197</v>
      </c>
      <c r="D2268" t="s">
        <v>10</v>
      </c>
      <c r="E2268">
        <v>30</v>
      </c>
      <c r="F2268">
        <v>194</v>
      </c>
      <c r="G2268">
        <v>1827</v>
      </c>
      <c r="H2268" t="s">
        <v>11</v>
      </c>
    </row>
    <row r="2269" spans="1:8" x14ac:dyDescent="0.25">
      <c r="A2269" t="s">
        <v>3570</v>
      </c>
      <c r="B2269" t="s">
        <v>3571</v>
      </c>
      <c r="C2269">
        <v>197</v>
      </c>
      <c r="D2269" t="s">
        <v>10</v>
      </c>
      <c r="E2269">
        <v>30</v>
      </c>
      <c r="F2269">
        <v>194</v>
      </c>
      <c r="G2269">
        <v>1827</v>
      </c>
      <c r="H2269" t="s">
        <v>11</v>
      </c>
    </row>
    <row r="2270" spans="1:8" x14ac:dyDescent="0.25">
      <c r="A2270" t="s">
        <v>3572</v>
      </c>
      <c r="B2270" t="s">
        <v>3573</v>
      </c>
      <c r="C2270">
        <v>248</v>
      </c>
      <c r="D2270" t="s">
        <v>10</v>
      </c>
      <c r="E2270">
        <v>24</v>
      </c>
      <c r="F2270">
        <v>162</v>
      </c>
      <c r="G2270">
        <v>1827</v>
      </c>
      <c r="H2270" t="s">
        <v>11</v>
      </c>
    </row>
    <row r="2271" spans="1:8" x14ac:dyDescent="0.25">
      <c r="A2271" t="s">
        <v>3574</v>
      </c>
      <c r="B2271" t="s">
        <v>3575</v>
      </c>
      <c r="C2271">
        <v>363</v>
      </c>
      <c r="D2271" t="s">
        <v>90</v>
      </c>
      <c r="E2271">
        <v>267</v>
      </c>
      <c r="F2271">
        <v>362</v>
      </c>
      <c r="G2271">
        <v>2331</v>
      </c>
      <c r="H2271" t="s">
        <v>91</v>
      </c>
    </row>
    <row r="2272" spans="1:8" x14ac:dyDescent="0.25">
      <c r="A2272" t="s">
        <v>3574</v>
      </c>
      <c r="B2272" t="s">
        <v>3575</v>
      </c>
      <c r="C2272">
        <v>363</v>
      </c>
      <c r="D2272" t="s">
        <v>10</v>
      </c>
      <c r="E2272">
        <v>10</v>
      </c>
      <c r="F2272">
        <v>201</v>
      </c>
      <c r="G2272">
        <v>1827</v>
      </c>
      <c r="H2272" t="s">
        <v>11</v>
      </c>
    </row>
    <row r="2273" spans="1:8" x14ac:dyDescent="0.25">
      <c r="A2273" t="s">
        <v>3576</v>
      </c>
      <c r="B2273" t="s">
        <v>3577</v>
      </c>
      <c r="C2273">
        <v>359</v>
      </c>
      <c r="D2273" t="s">
        <v>90</v>
      </c>
      <c r="E2273">
        <v>262</v>
      </c>
      <c r="F2273">
        <v>358</v>
      </c>
      <c r="G2273">
        <v>2331</v>
      </c>
      <c r="H2273" t="s">
        <v>91</v>
      </c>
    </row>
    <row r="2274" spans="1:8" x14ac:dyDescent="0.25">
      <c r="A2274" t="s">
        <v>3576</v>
      </c>
      <c r="B2274" t="s">
        <v>3577</v>
      </c>
      <c r="C2274">
        <v>359</v>
      </c>
      <c r="D2274" t="s">
        <v>10</v>
      </c>
      <c r="E2274">
        <v>32</v>
      </c>
      <c r="F2274">
        <v>214</v>
      </c>
      <c r="G2274">
        <v>1827</v>
      </c>
      <c r="H2274" t="s">
        <v>11</v>
      </c>
    </row>
    <row r="2275" spans="1:8" x14ac:dyDescent="0.25">
      <c r="A2275" t="s">
        <v>3578</v>
      </c>
      <c r="B2275" t="s">
        <v>3579</v>
      </c>
      <c r="C2275">
        <v>275</v>
      </c>
      <c r="D2275" t="s">
        <v>10</v>
      </c>
      <c r="E2275">
        <v>22</v>
      </c>
      <c r="F2275">
        <v>190</v>
      </c>
      <c r="G2275">
        <v>1827</v>
      </c>
      <c r="H2275" t="s">
        <v>11</v>
      </c>
    </row>
    <row r="2276" spans="1:8" x14ac:dyDescent="0.25">
      <c r="A2276" t="s">
        <v>3580</v>
      </c>
      <c r="B2276" t="s">
        <v>3581</v>
      </c>
      <c r="C2276">
        <v>304</v>
      </c>
      <c r="D2276" t="s">
        <v>10</v>
      </c>
      <c r="E2276">
        <v>25</v>
      </c>
      <c r="F2276">
        <v>193</v>
      </c>
      <c r="G2276">
        <v>1827</v>
      </c>
      <c r="H2276" t="s">
        <v>11</v>
      </c>
    </row>
    <row r="2277" spans="1:8" x14ac:dyDescent="0.25">
      <c r="A2277" t="s">
        <v>3582</v>
      </c>
      <c r="B2277" t="s">
        <v>3583</v>
      </c>
      <c r="C2277">
        <v>321</v>
      </c>
      <c r="D2277" t="s">
        <v>10</v>
      </c>
      <c r="E2277">
        <v>23</v>
      </c>
      <c r="F2277">
        <v>192</v>
      </c>
      <c r="G2277">
        <v>1827</v>
      </c>
      <c r="H2277" t="s">
        <v>11</v>
      </c>
    </row>
    <row r="2278" spans="1:8" x14ac:dyDescent="0.25">
      <c r="A2278" t="s">
        <v>3584</v>
      </c>
      <c r="B2278" t="s">
        <v>3585</v>
      </c>
      <c r="C2278">
        <v>310</v>
      </c>
      <c r="D2278" t="s">
        <v>10</v>
      </c>
      <c r="E2278">
        <v>25</v>
      </c>
      <c r="F2278">
        <v>193</v>
      </c>
      <c r="G2278">
        <v>1827</v>
      </c>
      <c r="H2278" t="s">
        <v>11</v>
      </c>
    </row>
    <row r="2279" spans="1:8" x14ac:dyDescent="0.25">
      <c r="A2279" t="s">
        <v>3586</v>
      </c>
      <c r="B2279" t="s">
        <v>3587</v>
      </c>
      <c r="C2279">
        <v>277</v>
      </c>
      <c r="D2279" t="s">
        <v>10</v>
      </c>
      <c r="E2279">
        <v>28</v>
      </c>
      <c r="F2279">
        <v>197</v>
      </c>
      <c r="G2279">
        <v>1827</v>
      </c>
      <c r="H2279" t="s">
        <v>11</v>
      </c>
    </row>
    <row r="2280" spans="1:8" x14ac:dyDescent="0.25">
      <c r="A2280" t="s">
        <v>3588</v>
      </c>
      <c r="B2280" t="s">
        <v>3589</v>
      </c>
      <c r="C2280">
        <v>277</v>
      </c>
      <c r="D2280" t="s">
        <v>10</v>
      </c>
      <c r="E2280">
        <v>28</v>
      </c>
      <c r="F2280">
        <v>197</v>
      </c>
      <c r="G2280">
        <v>1827</v>
      </c>
      <c r="H2280" t="s">
        <v>11</v>
      </c>
    </row>
    <row r="2281" spans="1:8" x14ac:dyDescent="0.25">
      <c r="A2281" t="s">
        <v>3590</v>
      </c>
      <c r="B2281" t="s">
        <v>3591</v>
      </c>
      <c r="C2281">
        <v>322</v>
      </c>
      <c r="D2281" t="s">
        <v>10</v>
      </c>
      <c r="E2281">
        <v>23</v>
      </c>
      <c r="F2281">
        <v>192</v>
      </c>
      <c r="G2281">
        <v>1827</v>
      </c>
      <c r="H2281" t="s">
        <v>11</v>
      </c>
    </row>
    <row r="2282" spans="1:8" x14ac:dyDescent="0.25">
      <c r="A2282" t="s">
        <v>3592</v>
      </c>
      <c r="B2282" t="s">
        <v>3593</v>
      </c>
      <c r="C2282">
        <v>301</v>
      </c>
      <c r="D2282" t="s">
        <v>10</v>
      </c>
      <c r="E2282">
        <v>25</v>
      </c>
      <c r="F2282">
        <v>193</v>
      </c>
      <c r="G2282">
        <v>1827</v>
      </c>
      <c r="H2282" t="s">
        <v>11</v>
      </c>
    </row>
    <row r="2283" spans="1:8" x14ac:dyDescent="0.25">
      <c r="A2283" t="s">
        <v>3594</v>
      </c>
      <c r="B2283" t="s">
        <v>3595</v>
      </c>
      <c r="C2283">
        <v>310</v>
      </c>
      <c r="D2283" t="s">
        <v>10</v>
      </c>
      <c r="E2283">
        <v>25</v>
      </c>
      <c r="F2283">
        <v>193</v>
      </c>
      <c r="G2283">
        <v>1827</v>
      </c>
      <c r="H2283" t="s">
        <v>11</v>
      </c>
    </row>
    <row r="2284" spans="1:8" x14ac:dyDescent="0.25">
      <c r="A2284" t="s">
        <v>3596</v>
      </c>
      <c r="B2284" t="s">
        <v>3597</v>
      </c>
      <c r="C2284">
        <v>276</v>
      </c>
      <c r="D2284" t="s">
        <v>10</v>
      </c>
      <c r="E2284">
        <v>23</v>
      </c>
      <c r="F2284">
        <v>191</v>
      </c>
      <c r="G2284">
        <v>1827</v>
      </c>
      <c r="H2284" t="s">
        <v>11</v>
      </c>
    </row>
    <row r="2285" spans="1:8" x14ac:dyDescent="0.25">
      <c r="A2285" t="s">
        <v>3598</v>
      </c>
      <c r="B2285" t="s">
        <v>3599</v>
      </c>
      <c r="C2285">
        <v>185</v>
      </c>
      <c r="D2285" t="s">
        <v>10</v>
      </c>
      <c r="E2285">
        <v>20</v>
      </c>
      <c r="F2285">
        <v>182</v>
      </c>
      <c r="G2285">
        <v>1827</v>
      </c>
      <c r="H2285" t="s">
        <v>11</v>
      </c>
    </row>
    <row r="2286" spans="1:8" x14ac:dyDescent="0.25">
      <c r="A2286" t="s">
        <v>3600</v>
      </c>
      <c r="B2286" t="s">
        <v>3601</v>
      </c>
      <c r="C2286">
        <v>383</v>
      </c>
      <c r="D2286" t="s">
        <v>14</v>
      </c>
      <c r="E2286">
        <v>287</v>
      </c>
      <c r="F2286">
        <v>377</v>
      </c>
      <c r="G2286">
        <v>2466</v>
      </c>
      <c r="H2286" t="s">
        <v>15</v>
      </c>
    </row>
    <row r="2287" spans="1:8" x14ac:dyDescent="0.25">
      <c r="A2287" t="s">
        <v>3600</v>
      </c>
      <c r="B2287" t="s">
        <v>3601</v>
      </c>
      <c r="C2287">
        <v>383</v>
      </c>
      <c r="D2287" t="s">
        <v>10</v>
      </c>
      <c r="E2287">
        <v>19</v>
      </c>
      <c r="F2287">
        <v>246</v>
      </c>
      <c r="G2287">
        <v>1827</v>
      </c>
      <c r="H2287" t="s">
        <v>11</v>
      </c>
    </row>
    <row r="2288" spans="1:8" x14ac:dyDescent="0.25">
      <c r="A2288" t="s">
        <v>3602</v>
      </c>
      <c r="B2288" t="s">
        <v>3603</v>
      </c>
      <c r="C2288">
        <v>186</v>
      </c>
      <c r="D2288" t="s">
        <v>10</v>
      </c>
      <c r="E2288">
        <v>20</v>
      </c>
      <c r="F2288">
        <v>182</v>
      </c>
      <c r="G2288">
        <v>1827</v>
      </c>
      <c r="H2288" t="s">
        <v>11</v>
      </c>
    </row>
    <row r="2289" spans="1:8" x14ac:dyDescent="0.25">
      <c r="A2289" t="s">
        <v>3604</v>
      </c>
      <c r="B2289" t="s">
        <v>3605</v>
      </c>
      <c r="C2289">
        <v>355</v>
      </c>
      <c r="D2289" t="s">
        <v>98</v>
      </c>
      <c r="E2289">
        <v>324</v>
      </c>
      <c r="F2289">
        <v>351</v>
      </c>
      <c r="G2289">
        <v>4035</v>
      </c>
      <c r="H2289" t="s">
        <v>99</v>
      </c>
    </row>
    <row r="2290" spans="1:8" x14ac:dyDescent="0.25">
      <c r="A2290" t="s">
        <v>3604</v>
      </c>
      <c r="B2290" t="s">
        <v>3605</v>
      </c>
      <c r="C2290">
        <v>355</v>
      </c>
      <c r="D2290" t="s">
        <v>10</v>
      </c>
      <c r="E2290">
        <v>18</v>
      </c>
      <c r="F2290">
        <v>183</v>
      </c>
      <c r="G2290">
        <v>1827</v>
      </c>
      <c r="H2290" t="s">
        <v>11</v>
      </c>
    </row>
    <row r="2291" spans="1:8" x14ac:dyDescent="0.25">
      <c r="A2291" t="s">
        <v>3606</v>
      </c>
      <c r="B2291" t="s">
        <v>3607</v>
      </c>
      <c r="C2291">
        <v>396</v>
      </c>
      <c r="D2291" t="s">
        <v>14</v>
      </c>
      <c r="E2291">
        <v>295</v>
      </c>
      <c r="F2291">
        <v>391</v>
      </c>
      <c r="G2291">
        <v>2466</v>
      </c>
      <c r="H2291" t="s">
        <v>15</v>
      </c>
    </row>
    <row r="2292" spans="1:8" x14ac:dyDescent="0.25">
      <c r="A2292" t="s">
        <v>3606</v>
      </c>
      <c r="B2292" t="s">
        <v>3607</v>
      </c>
      <c r="C2292">
        <v>396</v>
      </c>
      <c r="D2292" t="s">
        <v>10</v>
      </c>
      <c r="E2292">
        <v>18</v>
      </c>
      <c r="F2292">
        <v>247</v>
      </c>
      <c r="G2292">
        <v>1827</v>
      </c>
      <c r="H2292" t="s">
        <v>11</v>
      </c>
    </row>
    <row r="2293" spans="1:8" x14ac:dyDescent="0.25">
      <c r="A2293" t="s">
        <v>3608</v>
      </c>
      <c r="B2293" t="s">
        <v>3609</v>
      </c>
      <c r="C2293">
        <v>630</v>
      </c>
      <c r="D2293" t="s">
        <v>868</v>
      </c>
      <c r="E2293">
        <v>349</v>
      </c>
      <c r="F2293">
        <v>537</v>
      </c>
      <c r="G2293">
        <v>2230</v>
      </c>
      <c r="H2293" t="s">
        <v>869</v>
      </c>
    </row>
    <row r="2294" spans="1:8" x14ac:dyDescent="0.25">
      <c r="A2294" t="s">
        <v>3608</v>
      </c>
      <c r="B2294" t="s">
        <v>3609</v>
      </c>
      <c r="C2294">
        <v>630</v>
      </c>
      <c r="D2294" t="s">
        <v>10</v>
      </c>
      <c r="E2294">
        <v>20</v>
      </c>
      <c r="F2294">
        <v>176</v>
      </c>
      <c r="G2294">
        <v>1827</v>
      </c>
      <c r="H2294" t="s">
        <v>11</v>
      </c>
    </row>
    <row r="2295" spans="1:8" x14ac:dyDescent="0.25">
      <c r="A2295" t="s">
        <v>3610</v>
      </c>
      <c r="B2295" t="s">
        <v>3611</v>
      </c>
      <c r="C2295">
        <v>188</v>
      </c>
      <c r="D2295" t="s">
        <v>10</v>
      </c>
      <c r="E2295">
        <v>11</v>
      </c>
      <c r="F2295">
        <v>182</v>
      </c>
      <c r="G2295">
        <v>1827</v>
      </c>
      <c r="H2295" t="s">
        <v>11</v>
      </c>
    </row>
    <row r="2296" spans="1:8" x14ac:dyDescent="0.25">
      <c r="A2296" t="s">
        <v>3612</v>
      </c>
      <c r="B2296" t="s">
        <v>3613</v>
      </c>
      <c r="C2296">
        <v>353</v>
      </c>
      <c r="D2296" t="s">
        <v>10</v>
      </c>
      <c r="E2296">
        <v>21</v>
      </c>
      <c r="F2296">
        <v>206</v>
      </c>
      <c r="G2296">
        <v>1827</v>
      </c>
      <c r="H2296" t="s">
        <v>11</v>
      </c>
    </row>
    <row r="2297" spans="1:8" x14ac:dyDescent="0.25">
      <c r="A2297" t="s">
        <v>3614</v>
      </c>
      <c r="B2297" t="s">
        <v>3615</v>
      </c>
      <c r="C2297">
        <v>353</v>
      </c>
      <c r="D2297" t="s">
        <v>10</v>
      </c>
      <c r="E2297">
        <v>21</v>
      </c>
      <c r="F2297">
        <v>206</v>
      </c>
      <c r="G2297">
        <v>1827</v>
      </c>
      <c r="H2297" t="s">
        <v>11</v>
      </c>
    </row>
    <row r="2298" spans="1:8" x14ac:dyDescent="0.25">
      <c r="A2298" t="s">
        <v>3616</v>
      </c>
      <c r="B2298" t="s">
        <v>3617</v>
      </c>
      <c r="C2298">
        <v>301</v>
      </c>
      <c r="D2298" t="s">
        <v>10</v>
      </c>
      <c r="E2298">
        <v>24</v>
      </c>
      <c r="F2298">
        <v>208</v>
      </c>
      <c r="G2298">
        <v>1827</v>
      </c>
      <c r="H2298" t="s">
        <v>11</v>
      </c>
    </row>
    <row r="2299" spans="1:8" x14ac:dyDescent="0.25">
      <c r="A2299" t="s">
        <v>3618</v>
      </c>
      <c r="B2299" t="s">
        <v>3619</v>
      </c>
      <c r="C2299">
        <v>463</v>
      </c>
      <c r="D2299" t="s">
        <v>10</v>
      </c>
      <c r="E2299">
        <v>24</v>
      </c>
      <c r="F2299">
        <v>208</v>
      </c>
      <c r="G2299">
        <v>1827</v>
      </c>
      <c r="H2299" t="s">
        <v>11</v>
      </c>
    </row>
    <row r="2300" spans="1:8" x14ac:dyDescent="0.25">
      <c r="A2300" t="s">
        <v>3620</v>
      </c>
      <c r="B2300" t="s">
        <v>3621</v>
      </c>
      <c r="C2300">
        <v>366</v>
      </c>
      <c r="D2300" t="s">
        <v>10</v>
      </c>
      <c r="E2300">
        <v>24</v>
      </c>
      <c r="F2300">
        <v>208</v>
      </c>
      <c r="G2300">
        <v>1827</v>
      </c>
      <c r="H2300" t="s">
        <v>11</v>
      </c>
    </row>
    <row r="2301" spans="1:8" x14ac:dyDescent="0.25">
      <c r="A2301" t="s">
        <v>3622</v>
      </c>
      <c r="B2301" t="s">
        <v>3623</v>
      </c>
      <c r="C2301">
        <v>301</v>
      </c>
      <c r="D2301" t="s">
        <v>98</v>
      </c>
      <c r="E2301">
        <v>264</v>
      </c>
      <c r="F2301">
        <v>292</v>
      </c>
      <c r="G2301">
        <v>4035</v>
      </c>
      <c r="H2301" t="s">
        <v>99</v>
      </c>
    </row>
    <row r="2302" spans="1:8" x14ac:dyDescent="0.25">
      <c r="A2302" t="s">
        <v>3622</v>
      </c>
      <c r="B2302" t="s">
        <v>3623</v>
      </c>
      <c r="C2302">
        <v>301</v>
      </c>
      <c r="D2302" t="s">
        <v>10</v>
      </c>
      <c r="E2302">
        <v>37</v>
      </c>
      <c r="F2302">
        <v>140</v>
      </c>
      <c r="G2302">
        <v>1827</v>
      </c>
      <c r="H2302" t="s">
        <v>11</v>
      </c>
    </row>
    <row r="2303" spans="1:8" x14ac:dyDescent="0.25">
      <c r="A2303" t="s">
        <v>3624</v>
      </c>
      <c r="B2303" t="s">
        <v>3625</v>
      </c>
      <c r="C2303">
        <v>358</v>
      </c>
      <c r="D2303" t="s">
        <v>10</v>
      </c>
      <c r="E2303">
        <v>24</v>
      </c>
      <c r="F2303">
        <v>208</v>
      </c>
      <c r="G2303">
        <v>1827</v>
      </c>
      <c r="H2303" t="s">
        <v>11</v>
      </c>
    </row>
    <row r="2304" spans="1:8" x14ac:dyDescent="0.25">
      <c r="A2304" t="s">
        <v>3626</v>
      </c>
      <c r="B2304" t="s">
        <v>3627</v>
      </c>
      <c r="C2304">
        <v>214</v>
      </c>
      <c r="D2304" t="s">
        <v>10</v>
      </c>
      <c r="E2304">
        <v>20</v>
      </c>
      <c r="F2304">
        <v>205</v>
      </c>
      <c r="G2304">
        <v>1827</v>
      </c>
      <c r="H2304" t="s">
        <v>11</v>
      </c>
    </row>
    <row r="2305" spans="1:8" x14ac:dyDescent="0.25">
      <c r="A2305" t="s">
        <v>3628</v>
      </c>
      <c r="B2305" t="s">
        <v>3629</v>
      </c>
      <c r="C2305">
        <v>306</v>
      </c>
      <c r="D2305" t="s">
        <v>10</v>
      </c>
      <c r="E2305">
        <v>23</v>
      </c>
      <c r="F2305">
        <v>207</v>
      </c>
      <c r="G2305">
        <v>1827</v>
      </c>
      <c r="H2305" t="s">
        <v>11</v>
      </c>
    </row>
    <row r="2306" spans="1:8" x14ac:dyDescent="0.25">
      <c r="A2306" t="s">
        <v>3630</v>
      </c>
      <c r="B2306" t="s">
        <v>3631</v>
      </c>
      <c r="C2306">
        <v>196</v>
      </c>
      <c r="D2306" t="s">
        <v>10</v>
      </c>
      <c r="E2306">
        <v>24</v>
      </c>
      <c r="F2306">
        <v>184</v>
      </c>
      <c r="G2306">
        <v>1827</v>
      </c>
      <c r="H2306" t="s">
        <v>11</v>
      </c>
    </row>
    <row r="2307" spans="1:8" x14ac:dyDescent="0.25">
      <c r="A2307" t="s">
        <v>3632</v>
      </c>
      <c r="B2307" t="s">
        <v>3633</v>
      </c>
      <c r="C2307">
        <v>516</v>
      </c>
      <c r="D2307" t="s">
        <v>10</v>
      </c>
      <c r="E2307">
        <v>24</v>
      </c>
      <c r="F2307">
        <v>208</v>
      </c>
      <c r="G2307">
        <v>1827</v>
      </c>
      <c r="H2307" t="s">
        <v>11</v>
      </c>
    </row>
    <row r="2308" spans="1:8" x14ac:dyDescent="0.25">
      <c r="A2308" t="s">
        <v>3634</v>
      </c>
      <c r="B2308" t="s">
        <v>3635</v>
      </c>
      <c r="C2308">
        <v>310</v>
      </c>
      <c r="D2308" t="s">
        <v>10</v>
      </c>
      <c r="E2308">
        <v>27</v>
      </c>
      <c r="F2308">
        <v>211</v>
      </c>
      <c r="G2308">
        <v>1827</v>
      </c>
      <c r="H2308" t="s">
        <v>11</v>
      </c>
    </row>
    <row r="2309" spans="1:8" x14ac:dyDescent="0.25">
      <c r="A2309" t="s">
        <v>3636</v>
      </c>
      <c r="B2309" t="s">
        <v>3637</v>
      </c>
      <c r="C2309">
        <v>324</v>
      </c>
      <c r="D2309" t="s">
        <v>10</v>
      </c>
      <c r="E2309">
        <v>24</v>
      </c>
      <c r="F2309">
        <v>211</v>
      </c>
      <c r="G2309">
        <v>1827</v>
      </c>
      <c r="H2309" t="s">
        <v>11</v>
      </c>
    </row>
    <row r="2310" spans="1:8" x14ac:dyDescent="0.25">
      <c r="A2310" t="s">
        <v>3638</v>
      </c>
      <c r="B2310" t="s">
        <v>3639</v>
      </c>
      <c r="C2310">
        <v>320</v>
      </c>
      <c r="D2310" t="s">
        <v>10</v>
      </c>
      <c r="E2310">
        <v>23</v>
      </c>
      <c r="F2310">
        <v>207</v>
      </c>
      <c r="G2310">
        <v>1827</v>
      </c>
      <c r="H2310" t="s">
        <v>11</v>
      </c>
    </row>
    <row r="2311" spans="1:8" x14ac:dyDescent="0.25">
      <c r="A2311" t="s">
        <v>3640</v>
      </c>
      <c r="B2311" t="s">
        <v>3641</v>
      </c>
      <c r="C2311">
        <v>282</v>
      </c>
      <c r="D2311" t="s">
        <v>10</v>
      </c>
      <c r="E2311">
        <v>20</v>
      </c>
      <c r="F2311">
        <v>205</v>
      </c>
      <c r="G2311">
        <v>1827</v>
      </c>
      <c r="H2311" t="s">
        <v>11</v>
      </c>
    </row>
    <row r="2312" spans="1:8" x14ac:dyDescent="0.25">
      <c r="A2312" t="s">
        <v>3640</v>
      </c>
      <c r="B2312" t="s">
        <v>3641</v>
      </c>
      <c r="C2312">
        <v>282</v>
      </c>
      <c r="D2312" t="s">
        <v>10</v>
      </c>
      <c r="E2312">
        <v>209</v>
      </c>
      <c r="F2312">
        <v>273</v>
      </c>
      <c r="G2312">
        <v>1827</v>
      </c>
      <c r="H2312" t="s">
        <v>11</v>
      </c>
    </row>
    <row r="2313" spans="1:8" x14ac:dyDescent="0.25">
      <c r="A2313" t="s">
        <v>3642</v>
      </c>
      <c r="B2313" t="s">
        <v>3643</v>
      </c>
      <c r="C2313">
        <v>214</v>
      </c>
      <c r="D2313" t="s">
        <v>10</v>
      </c>
      <c r="E2313">
        <v>20</v>
      </c>
      <c r="F2313">
        <v>205</v>
      </c>
      <c r="G2313">
        <v>1827</v>
      </c>
      <c r="H2313" t="s">
        <v>11</v>
      </c>
    </row>
    <row r="2314" spans="1:8" x14ac:dyDescent="0.25">
      <c r="A2314" t="s">
        <v>3644</v>
      </c>
      <c r="B2314" t="s">
        <v>3645</v>
      </c>
      <c r="C2314">
        <v>597</v>
      </c>
      <c r="D2314" t="s">
        <v>3646</v>
      </c>
      <c r="E2314">
        <v>447</v>
      </c>
      <c r="F2314">
        <v>571</v>
      </c>
      <c r="G2314">
        <v>13584</v>
      </c>
      <c r="H2314" t="s">
        <v>3647</v>
      </c>
    </row>
    <row r="2315" spans="1:8" x14ac:dyDescent="0.25">
      <c r="A2315" t="s">
        <v>3644</v>
      </c>
      <c r="B2315" t="s">
        <v>3645</v>
      </c>
      <c r="C2315">
        <v>597</v>
      </c>
      <c r="D2315" t="s">
        <v>10</v>
      </c>
      <c r="E2315">
        <v>24</v>
      </c>
      <c r="F2315">
        <v>208</v>
      </c>
      <c r="G2315">
        <v>1827</v>
      </c>
      <c r="H2315" t="s">
        <v>11</v>
      </c>
    </row>
    <row r="2316" spans="1:8" x14ac:dyDescent="0.25">
      <c r="A2316" t="s">
        <v>3648</v>
      </c>
      <c r="B2316" t="s">
        <v>3649</v>
      </c>
      <c r="C2316">
        <v>538</v>
      </c>
      <c r="D2316" t="s">
        <v>3646</v>
      </c>
      <c r="E2316">
        <v>388</v>
      </c>
      <c r="F2316">
        <v>512</v>
      </c>
      <c r="G2316">
        <v>13584</v>
      </c>
      <c r="H2316" t="s">
        <v>3647</v>
      </c>
    </row>
    <row r="2317" spans="1:8" x14ac:dyDescent="0.25">
      <c r="A2317" t="s">
        <v>3648</v>
      </c>
      <c r="B2317" t="s">
        <v>3649</v>
      </c>
      <c r="C2317">
        <v>538</v>
      </c>
      <c r="D2317" t="s">
        <v>10</v>
      </c>
      <c r="E2317">
        <v>24</v>
      </c>
      <c r="F2317">
        <v>208</v>
      </c>
      <c r="G2317">
        <v>1827</v>
      </c>
      <c r="H2317" t="s">
        <v>11</v>
      </c>
    </row>
    <row r="2318" spans="1:8" x14ac:dyDescent="0.25">
      <c r="A2318" t="s">
        <v>3650</v>
      </c>
      <c r="B2318" t="s">
        <v>3651</v>
      </c>
      <c r="C2318">
        <v>126</v>
      </c>
      <c r="D2318" t="s">
        <v>10</v>
      </c>
      <c r="E2318">
        <v>24</v>
      </c>
      <c r="F2318">
        <v>123</v>
      </c>
      <c r="G2318">
        <v>1827</v>
      </c>
      <c r="H2318" t="s">
        <v>11</v>
      </c>
    </row>
    <row r="2319" spans="1:8" x14ac:dyDescent="0.25">
      <c r="A2319" t="s">
        <v>3652</v>
      </c>
      <c r="B2319" t="s">
        <v>3653</v>
      </c>
      <c r="C2319">
        <v>611</v>
      </c>
      <c r="D2319" t="s">
        <v>868</v>
      </c>
      <c r="E2319">
        <v>412</v>
      </c>
      <c r="F2319">
        <v>601</v>
      </c>
      <c r="G2319">
        <v>2230</v>
      </c>
      <c r="H2319" t="s">
        <v>869</v>
      </c>
    </row>
    <row r="2320" spans="1:8" x14ac:dyDescent="0.25">
      <c r="A2320" t="s">
        <v>3652</v>
      </c>
      <c r="B2320" t="s">
        <v>3653</v>
      </c>
      <c r="C2320">
        <v>611</v>
      </c>
      <c r="D2320" t="s">
        <v>10</v>
      </c>
      <c r="E2320">
        <v>24</v>
      </c>
      <c r="F2320">
        <v>208</v>
      </c>
      <c r="G2320">
        <v>1827</v>
      </c>
      <c r="H2320" t="s">
        <v>11</v>
      </c>
    </row>
    <row r="2321" spans="1:8" x14ac:dyDescent="0.25">
      <c r="A2321" t="s">
        <v>3654</v>
      </c>
      <c r="B2321" t="s">
        <v>3655</v>
      </c>
      <c r="C2321">
        <v>327</v>
      </c>
      <c r="D2321" t="s">
        <v>10</v>
      </c>
      <c r="E2321">
        <v>20</v>
      </c>
      <c r="F2321">
        <v>212</v>
      </c>
      <c r="G2321">
        <v>1827</v>
      </c>
      <c r="H2321" t="s">
        <v>11</v>
      </c>
    </row>
    <row r="2322" spans="1:8" x14ac:dyDescent="0.25">
      <c r="A2322" t="s">
        <v>3656</v>
      </c>
      <c r="B2322" t="s">
        <v>3657</v>
      </c>
      <c r="C2322">
        <v>192</v>
      </c>
      <c r="D2322" t="s">
        <v>10</v>
      </c>
      <c r="E2322">
        <v>20</v>
      </c>
      <c r="F2322">
        <v>189</v>
      </c>
      <c r="G2322">
        <v>1827</v>
      </c>
      <c r="H2322" t="s">
        <v>11</v>
      </c>
    </row>
    <row r="2323" spans="1:8" x14ac:dyDescent="0.25">
      <c r="A2323" t="s">
        <v>3658</v>
      </c>
      <c r="B2323" t="s">
        <v>3659</v>
      </c>
      <c r="C2323">
        <v>388</v>
      </c>
      <c r="D2323" t="s">
        <v>10</v>
      </c>
      <c r="E2323">
        <v>35</v>
      </c>
      <c r="F2323">
        <v>215</v>
      </c>
      <c r="G2323">
        <v>1827</v>
      </c>
      <c r="H2323" t="s">
        <v>11</v>
      </c>
    </row>
    <row r="2324" spans="1:8" x14ac:dyDescent="0.25">
      <c r="A2324" t="s">
        <v>3660</v>
      </c>
      <c r="B2324" t="s">
        <v>3661</v>
      </c>
      <c r="C2324">
        <v>264</v>
      </c>
      <c r="D2324" t="s">
        <v>10</v>
      </c>
      <c r="E2324">
        <v>34</v>
      </c>
      <c r="F2324">
        <v>197</v>
      </c>
      <c r="G2324">
        <v>1827</v>
      </c>
      <c r="H2324" t="s">
        <v>11</v>
      </c>
    </row>
    <row r="2325" spans="1:8" x14ac:dyDescent="0.25">
      <c r="A2325" t="s">
        <v>3662</v>
      </c>
      <c r="B2325" t="s">
        <v>3663</v>
      </c>
      <c r="C2325">
        <v>508</v>
      </c>
      <c r="D2325" t="s">
        <v>10</v>
      </c>
      <c r="E2325">
        <v>36</v>
      </c>
      <c r="F2325">
        <v>115</v>
      </c>
      <c r="G2325">
        <v>1827</v>
      </c>
      <c r="H2325" t="s">
        <v>11</v>
      </c>
    </row>
    <row r="2326" spans="1:8" x14ac:dyDescent="0.25">
      <c r="A2326" t="s">
        <v>3664</v>
      </c>
      <c r="B2326" t="s">
        <v>3665</v>
      </c>
      <c r="C2326">
        <v>235</v>
      </c>
      <c r="D2326" t="s">
        <v>10</v>
      </c>
      <c r="E2326">
        <v>30</v>
      </c>
      <c r="F2326">
        <v>216</v>
      </c>
      <c r="G2326">
        <v>1827</v>
      </c>
      <c r="H2326" t="s">
        <v>11</v>
      </c>
    </row>
    <row r="2327" spans="1:8" x14ac:dyDescent="0.25">
      <c r="A2327" t="s">
        <v>3666</v>
      </c>
      <c r="B2327" t="s">
        <v>3667</v>
      </c>
      <c r="C2327">
        <v>393</v>
      </c>
      <c r="D2327" t="s">
        <v>10</v>
      </c>
      <c r="E2327">
        <v>29</v>
      </c>
      <c r="F2327">
        <v>222</v>
      </c>
      <c r="G2327">
        <v>1827</v>
      </c>
      <c r="H2327" t="s">
        <v>11</v>
      </c>
    </row>
    <row r="2328" spans="1:8" x14ac:dyDescent="0.25">
      <c r="A2328" t="s">
        <v>3668</v>
      </c>
      <c r="B2328" t="s">
        <v>3669</v>
      </c>
      <c r="C2328">
        <v>351</v>
      </c>
      <c r="D2328" t="s">
        <v>10</v>
      </c>
      <c r="E2328">
        <v>41</v>
      </c>
      <c r="F2328">
        <v>232</v>
      </c>
      <c r="G2328">
        <v>1827</v>
      </c>
      <c r="H2328" t="s">
        <v>11</v>
      </c>
    </row>
    <row r="2329" spans="1:8" x14ac:dyDescent="0.25">
      <c r="A2329" t="s">
        <v>3670</v>
      </c>
      <c r="B2329" t="s">
        <v>3671</v>
      </c>
      <c r="C2329">
        <v>216</v>
      </c>
      <c r="D2329" t="s">
        <v>10</v>
      </c>
      <c r="E2329">
        <v>2</v>
      </c>
      <c r="F2329">
        <v>213</v>
      </c>
      <c r="G2329">
        <v>1827</v>
      </c>
      <c r="H2329" t="s">
        <v>11</v>
      </c>
    </row>
    <row r="2330" spans="1:8" x14ac:dyDescent="0.25">
      <c r="A2330" t="s">
        <v>3672</v>
      </c>
      <c r="B2330" t="s">
        <v>3673</v>
      </c>
      <c r="C2330">
        <v>196</v>
      </c>
      <c r="D2330" t="s">
        <v>10</v>
      </c>
      <c r="E2330">
        <v>28</v>
      </c>
      <c r="F2330">
        <v>194</v>
      </c>
      <c r="G2330">
        <v>1827</v>
      </c>
      <c r="H2330" t="s">
        <v>11</v>
      </c>
    </row>
    <row r="2331" spans="1:8" x14ac:dyDescent="0.25">
      <c r="A2331" t="s">
        <v>3674</v>
      </c>
      <c r="B2331" t="s">
        <v>3675</v>
      </c>
      <c r="C2331">
        <v>254</v>
      </c>
      <c r="D2331" t="s">
        <v>10</v>
      </c>
      <c r="E2331">
        <v>29</v>
      </c>
      <c r="F2331">
        <v>167</v>
      </c>
      <c r="G2331">
        <v>1827</v>
      </c>
      <c r="H2331" t="s">
        <v>11</v>
      </c>
    </row>
    <row r="2332" spans="1:8" x14ac:dyDescent="0.25">
      <c r="A2332" t="s">
        <v>3676</v>
      </c>
      <c r="B2332" t="s">
        <v>3677</v>
      </c>
      <c r="C2332">
        <v>211</v>
      </c>
      <c r="D2332" t="s">
        <v>10</v>
      </c>
      <c r="E2332">
        <v>28</v>
      </c>
      <c r="F2332">
        <v>208</v>
      </c>
      <c r="G2332">
        <v>1827</v>
      </c>
      <c r="H2332" t="s">
        <v>11</v>
      </c>
    </row>
    <row r="2333" spans="1:8" x14ac:dyDescent="0.25">
      <c r="A2333" t="s">
        <v>3678</v>
      </c>
      <c r="B2333" t="s">
        <v>3679</v>
      </c>
      <c r="C2333">
        <v>340</v>
      </c>
      <c r="D2333" t="s">
        <v>10</v>
      </c>
      <c r="E2333">
        <v>20</v>
      </c>
      <c r="F2333">
        <v>189</v>
      </c>
      <c r="G2333">
        <v>1827</v>
      </c>
      <c r="H2333" t="s">
        <v>11</v>
      </c>
    </row>
    <row r="2334" spans="1:8" x14ac:dyDescent="0.25">
      <c r="A2334" t="s">
        <v>3680</v>
      </c>
      <c r="B2334" t="s">
        <v>3681</v>
      </c>
      <c r="C2334">
        <v>300</v>
      </c>
      <c r="D2334" t="s">
        <v>10</v>
      </c>
      <c r="E2334">
        <v>20</v>
      </c>
      <c r="F2334">
        <v>185</v>
      </c>
      <c r="G2334">
        <v>1827</v>
      </c>
      <c r="H2334" t="s">
        <v>11</v>
      </c>
    </row>
    <row r="2335" spans="1:8" x14ac:dyDescent="0.25">
      <c r="A2335" t="s">
        <v>3682</v>
      </c>
      <c r="B2335" t="s">
        <v>3683</v>
      </c>
      <c r="C2335">
        <v>397</v>
      </c>
      <c r="D2335" t="s">
        <v>14</v>
      </c>
      <c r="E2335">
        <v>296</v>
      </c>
      <c r="F2335">
        <v>392</v>
      </c>
      <c r="G2335">
        <v>2466</v>
      </c>
      <c r="H2335" t="s">
        <v>15</v>
      </c>
    </row>
    <row r="2336" spans="1:8" x14ac:dyDescent="0.25">
      <c r="A2336" t="s">
        <v>3682</v>
      </c>
      <c r="B2336" t="s">
        <v>3683</v>
      </c>
      <c r="C2336">
        <v>397</v>
      </c>
      <c r="D2336" t="s">
        <v>10</v>
      </c>
      <c r="E2336">
        <v>19</v>
      </c>
      <c r="F2336">
        <v>246</v>
      </c>
      <c r="G2336">
        <v>1827</v>
      </c>
      <c r="H2336" t="s">
        <v>11</v>
      </c>
    </row>
    <row r="2337" spans="1:8" x14ac:dyDescent="0.25">
      <c r="A2337" t="s">
        <v>3684</v>
      </c>
      <c r="B2337" t="s">
        <v>3685</v>
      </c>
      <c r="C2337">
        <v>114</v>
      </c>
      <c r="D2337" t="s">
        <v>10</v>
      </c>
      <c r="E2337">
        <v>13</v>
      </c>
      <c r="F2337">
        <v>114</v>
      </c>
      <c r="G2337">
        <v>1827</v>
      </c>
      <c r="H2337" t="s">
        <v>11</v>
      </c>
    </row>
    <row r="2338" spans="1:8" x14ac:dyDescent="0.25">
      <c r="A2338" t="s">
        <v>3686</v>
      </c>
      <c r="B2338" t="s">
        <v>3687</v>
      </c>
      <c r="C2338">
        <v>200</v>
      </c>
      <c r="D2338" t="s">
        <v>10</v>
      </c>
      <c r="E2338">
        <v>29</v>
      </c>
      <c r="F2338">
        <v>197</v>
      </c>
      <c r="G2338">
        <v>1827</v>
      </c>
      <c r="H2338" t="s">
        <v>11</v>
      </c>
    </row>
    <row r="2339" spans="1:8" x14ac:dyDescent="0.25">
      <c r="A2339" t="s">
        <v>3688</v>
      </c>
      <c r="B2339" t="s">
        <v>3689</v>
      </c>
      <c r="C2339">
        <v>168</v>
      </c>
      <c r="D2339" t="s">
        <v>10</v>
      </c>
      <c r="E2339">
        <v>3</v>
      </c>
      <c r="F2339">
        <v>50</v>
      </c>
      <c r="G2339">
        <v>1827</v>
      </c>
      <c r="H2339" t="s">
        <v>11</v>
      </c>
    </row>
    <row r="2340" spans="1:8" x14ac:dyDescent="0.25">
      <c r="A2340" t="s">
        <v>3690</v>
      </c>
      <c r="B2340" t="s">
        <v>3691</v>
      </c>
      <c r="C2340">
        <v>70</v>
      </c>
      <c r="D2340" t="s">
        <v>10</v>
      </c>
      <c r="E2340">
        <v>1</v>
      </c>
      <c r="F2340">
        <v>59</v>
      </c>
      <c r="G2340">
        <v>1827</v>
      </c>
      <c r="H2340" t="s">
        <v>11</v>
      </c>
    </row>
    <row r="2341" spans="1:8" x14ac:dyDescent="0.25">
      <c r="A2341" t="s">
        <v>3692</v>
      </c>
      <c r="B2341" t="s">
        <v>3693</v>
      </c>
      <c r="C2341">
        <v>166</v>
      </c>
      <c r="D2341" t="s">
        <v>10</v>
      </c>
      <c r="E2341">
        <v>29</v>
      </c>
      <c r="F2341">
        <v>166</v>
      </c>
      <c r="G2341">
        <v>1827</v>
      </c>
      <c r="H2341" t="s">
        <v>11</v>
      </c>
    </row>
    <row r="2342" spans="1:8" x14ac:dyDescent="0.25">
      <c r="A2342" t="s">
        <v>3694</v>
      </c>
      <c r="B2342" t="s">
        <v>3695</v>
      </c>
      <c r="C2342">
        <v>445</v>
      </c>
      <c r="D2342" t="s">
        <v>10</v>
      </c>
      <c r="E2342">
        <v>8</v>
      </c>
      <c r="F2342">
        <v>185</v>
      </c>
      <c r="G2342">
        <v>1827</v>
      </c>
      <c r="H2342" t="s">
        <v>11</v>
      </c>
    </row>
    <row r="2343" spans="1:8" x14ac:dyDescent="0.25">
      <c r="A2343" t="s">
        <v>3694</v>
      </c>
      <c r="B2343" t="s">
        <v>3695</v>
      </c>
      <c r="C2343">
        <v>445</v>
      </c>
      <c r="D2343" t="s">
        <v>34</v>
      </c>
      <c r="E2343">
        <v>207</v>
      </c>
      <c r="F2343">
        <v>282</v>
      </c>
      <c r="G2343">
        <v>88510</v>
      </c>
      <c r="H2343" t="s">
        <v>35</v>
      </c>
    </row>
    <row r="2344" spans="1:8" x14ac:dyDescent="0.25">
      <c r="A2344" t="s">
        <v>3696</v>
      </c>
      <c r="B2344" t="s">
        <v>3697</v>
      </c>
      <c r="C2344">
        <v>510</v>
      </c>
      <c r="D2344" t="s">
        <v>10</v>
      </c>
      <c r="E2344">
        <v>26</v>
      </c>
      <c r="F2344">
        <v>198</v>
      </c>
      <c r="G2344">
        <v>1827</v>
      </c>
      <c r="H2344" t="s">
        <v>11</v>
      </c>
    </row>
    <row r="2345" spans="1:8" x14ac:dyDescent="0.25">
      <c r="A2345" t="s">
        <v>3696</v>
      </c>
      <c r="B2345" t="s">
        <v>3697</v>
      </c>
      <c r="C2345">
        <v>510</v>
      </c>
      <c r="D2345" t="s">
        <v>34</v>
      </c>
      <c r="E2345">
        <v>214</v>
      </c>
      <c r="F2345">
        <v>289</v>
      </c>
      <c r="G2345">
        <v>88510</v>
      </c>
      <c r="H2345" t="s">
        <v>35</v>
      </c>
    </row>
    <row r="2346" spans="1:8" x14ac:dyDescent="0.25">
      <c r="A2346" t="s">
        <v>3698</v>
      </c>
      <c r="B2346" t="s">
        <v>3699</v>
      </c>
      <c r="C2346">
        <v>174</v>
      </c>
      <c r="D2346" t="s">
        <v>10</v>
      </c>
      <c r="E2346">
        <v>33</v>
      </c>
      <c r="F2346">
        <v>171</v>
      </c>
      <c r="G2346">
        <v>1827</v>
      </c>
      <c r="H2346" t="s">
        <v>11</v>
      </c>
    </row>
    <row r="2347" spans="1:8" x14ac:dyDescent="0.25">
      <c r="A2347" t="s">
        <v>3700</v>
      </c>
      <c r="B2347" t="s">
        <v>3701</v>
      </c>
      <c r="C2347">
        <v>316</v>
      </c>
      <c r="D2347" t="s">
        <v>10</v>
      </c>
      <c r="E2347">
        <v>17</v>
      </c>
      <c r="F2347">
        <v>183</v>
      </c>
      <c r="G2347">
        <v>1827</v>
      </c>
      <c r="H2347" t="s">
        <v>11</v>
      </c>
    </row>
    <row r="2348" spans="1:8" x14ac:dyDescent="0.25">
      <c r="A2348" t="s">
        <v>3702</v>
      </c>
      <c r="B2348" t="s">
        <v>3703</v>
      </c>
      <c r="C2348">
        <v>411</v>
      </c>
      <c r="D2348" t="s">
        <v>10</v>
      </c>
      <c r="E2348">
        <v>17</v>
      </c>
      <c r="F2348">
        <v>183</v>
      </c>
      <c r="G2348">
        <v>1827</v>
      </c>
      <c r="H2348" t="s">
        <v>11</v>
      </c>
    </row>
    <row r="2349" spans="1:8" x14ac:dyDescent="0.25">
      <c r="A2349" t="s">
        <v>3704</v>
      </c>
      <c r="B2349" t="s">
        <v>3705</v>
      </c>
      <c r="C2349">
        <v>253</v>
      </c>
      <c r="D2349" t="s">
        <v>10</v>
      </c>
      <c r="E2349">
        <v>19</v>
      </c>
      <c r="F2349">
        <v>249</v>
      </c>
      <c r="G2349">
        <v>1827</v>
      </c>
      <c r="H2349" t="s">
        <v>11</v>
      </c>
    </row>
    <row r="2350" spans="1:8" x14ac:dyDescent="0.25">
      <c r="A2350" t="s">
        <v>3706</v>
      </c>
      <c r="B2350" t="s">
        <v>3707</v>
      </c>
      <c r="C2350">
        <v>172</v>
      </c>
      <c r="D2350" t="s">
        <v>10</v>
      </c>
      <c r="E2350">
        <v>32</v>
      </c>
      <c r="F2350">
        <v>169</v>
      </c>
      <c r="G2350">
        <v>1827</v>
      </c>
      <c r="H2350" t="s">
        <v>11</v>
      </c>
    </row>
    <row r="2351" spans="1:8" x14ac:dyDescent="0.25">
      <c r="A2351" t="s">
        <v>3708</v>
      </c>
      <c r="B2351" t="s">
        <v>3709</v>
      </c>
      <c r="C2351">
        <v>341</v>
      </c>
      <c r="D2351" t="s">
        <v>90</v>
      </c>
      <c r="E2351">
        <v>243</v>
      </c>
      <c r="F2351">
        <v>340</v>
      </c>
      <c r="G2351">
        <v>2331</v>
      </c>
      <c r="H2351" t="s">
        <v>91</v>
      </c>
    </row>
    <row r="2352" spans="1:8" x14ac:dyDescent="0.25">
      <c r="A2352" t="s">
        <v>3708</v>
      </c>
      <c r="B2352" t="s">
        <v>3709</v>
      </c>
      <c r="C2352">
        <v>341</v>
      </c>
      <c r="D2352" t="s">
        <v>10</v>
      </c>
      <c r="E2352">
        <v>27</v>
      </c>
      <c r="F2352">
        <v>215</v>
      </c>
      <c r="G2352">
        <v>1827</v>
      </c>
      <c r="H2352" t="s">
        <v>11</v>
      </c>
    </row>
    <row r="2353" spans="1:8" x14ac:dyDescent="0.25">
      <c r="A2353" t="s">
        <v>3710</v>
      </c>
      <c r="B2353" t="s">
        <v>3711</v>
      </c>
      <c r="C2353">
        <v>204</v>
      </c>
      <c r="D2353" t="s">
        <v>10</v>
      </c>
      <c r="E2353">
        <v>36</v>
      </c>
      <c r="F2353">
        <v>202</v>
      </c>
      <c r="G2353">
        <v>1827</v>
      </c>
      <c r="H2353" t="s">
        <v>11</v>
      </c>
    </row>
    <row r="2354" spans="1:8" x14ac:dyDescent="0.25">
      <c r="A2354" t="s">
        <v>3712</v>
      </c>
      <c r="B2354" t="s">
        <v>3713</v>
      </c>
      <c r="C2354">
        <v>458</v>
      </c>
      <c r="D2354" t="s">
        <v>10</v>
      </c>
      <c r="E2354">
        <v>39</v>
      </c>
      <c r="F2354">
        <v>202</v>
      </c>
      <c r="G2354">
        <v>1827</v>
      </c>
      <c r="H2354" t="s">
        <v>11</v>
      </c>
    </row>
    <row r="2355" spans="1:8" x14ac:dyDescent="0.25">
      <c r="A2355" t="s">
        <v>3712</v>
      </c>
      <c r="B2355" t="s">
        <v>3713</v>
      </c>
      <c r="C2355">
        <v>458</v>
      </c>
      <c r="D2355" t="s">
        <v>34</v>
      </c>
      <c r="E2355">
        <v>218</v>
      </c>
      <c r="F2355">
        <v>297</v>
      </c>
      <c r="G2355">
        <v>88510</v>
      </c>
      <c r="H2355" t="s">
        <v>35</v>
      </c>
    </row>
    <row r="2356" spans="1:8" x14ac:dyDescent="0.25">
      <c r="A2356" t="s">
        <v>3712</v>
      </c>
      <c r="B2356" t="s">
        <v>3713</v>
      </c>
      <c r="C2356">
        <v>458</v>
      </c>
      <c r="D2356" t="s">
        <v>34</v>
      </c>
      <c r="E2356">
        <v>316</v>
      </c>
      <c r="F2356">
        <v>395</v>
      </c>
      <c r="G2356">
        <v>88510</v>
      </c>
      <c r="H2356" t="s">
        <v>35</v>
      </c>
    </row>
    <row r="2357" spans="1:8" x14ac:dyDescent="0.25">
      <c r="A2357" t="s">
        <v>3714</v>
      </c>
      <c r="B2357" t="s">
        <v>3715</v>
      </c>
      <c r="C2357">
        <v>458</v>
      </c>
      <c r="D2357" t="s">
        <v>10</v>
      </c>
      <c r="E2357">
        <v>38</v>
      </c>
      <c r="F2357">
        <v>201</v>
      </c>
      <c r="G2357">
        <v>1827</v>
      </c>
      <c r="H2357" t="s">
        <v>11</v>
      </c>
    </row>
    <row r="2358" spans="1:8" x14ac:dyDescent="0.25">
      <c r="A2358" t="s">
        <v>3714</v>
      </c>
      <c r="B2358" t="s">
        <v>3715</v>
      </c>
      <c r="C2358">
        <v>458</v>
      </c>
      <c r="D2358" t="s">
        <v>34</v>
      </c>
      <c r="E2358">
        <v>218</v>
      </c>
      <c r="F2358">
        <v>297</v>
      </c>
      <c r="G2358">
        <v>88510</v>
      </c>
      <c r="H2358" t="s">
        <v>35</v>
      </c>
    </row>
    <row r="2359" spans="1:8" x14ac:dyDescent="0.25">
      <c r="A2359" t="s">
        <v>3714</v>
      </c>
      <c r="B2359" t="s">
        <v>3715</v>
      </c>
      <c r="C2359">
        <v>458</v>
      </c>
      <c r="D2359" t="s">
        <v>34</v>
      </c>
      <c r="E2359">
        <v>318</v>
      </c>
      <c r="F2359">
        <v>397</v>
      </c>
      <c r="G2359">
        <v>88510</v>
      </c>
      <c r="H2359" t="s">
        <v>35</v>
      </c>
    </row>
    <row r="2360" spans="1:8" x14ac:dyDescent="0.25">
      <c r="A2360" t="s">
        <v>3716</v>
      </c>
      <c r="B2360" t="s">
        <v>3717</v>
      </c>
      <c r="C2360">
        <v>350</v>
      </c>
      <c r="D2360" t="s">
        <v>10</v>
      </c>
      <c r="E2360">
        <v>41</v>
      </c>
      <c r="F2360">
        <v>202</v>
      </c>
      <c r="G2360">
        <v>1827</v>
      </c>
      <c r="H2360" t="s">
        <v>11</v>
      </c>
    </row>
    <row r="2361" spans="1:8" x14ac:dyDescent="0.25">
      <c r="A2361" t="s">
        <v>3716</v>
      </c>
      <c r="B2361" t="s">
        <v>3717</v>
      </c>
      <c r="C2361">
        <v>350</v>
      </c>
      <c r="D2361" t="s">
        <v>34</v>
      </c>
      <c r="E2361">
        <v>214</v>
      </c>
      <c r="F2361">
        <v>290</v>
      </c>
      <c r="G2361">
        <v>88510</v>
      </c>
      <c r="H2361" t="s">
        <v>35</v>
      </c>
    </row>
    <row r="2362" spans="1:8" x14ac:dyDescent="0.25">
      <c r="A2362" t="s">
        <v>3718</v>
      </c>
      <c r="B2362" t="s">
        <v>3719</v>
      </c>
      <c r="C2362">
        <v>458</v>
      </c>
      <c r="D2362" t="s">
        <v>10</v>
      </c>
      <c r="E2362">
        <v>39</v>
      </c>
      <c r="F2362">
        <v>202</v>
      </c>
      <c r="G2362">
        <v>1827</v>
      </c>
      <c r="H2362" t="s">
        <v>11</v>
      </c>
    </row>
    <row r="2363" spans="1:8" x14ac:dyDescent="0.25">
      <c r="A2363" t="s">
        <v>3718</v>
      </c>
      <c r="B2363" t="s">
        <v>3719</v>
      </c>
      <c r="C2363">
        <v>458</v>
      </c>
      <c r="D2363" t="s">
        <v>34</v>
      </c>
      <c r="E2363">
        <v>218</v>
      </c>
      <c r="F2363">
        <v>297</v>
      </c>
      <c r="G2363">
        <v>88510</v>
      </c>
      <c r="H2363" t="s">
        <v>35</v>
      </c>
    </row>
    <row r="2364" spans="1:8" x14ac:dyDescent="0.25">
      <c r="A2364" t="s">
        <v>3718</v>
      </c>
      <c r="B2364" t="s">
        <v>3719</v>
      </c>
      <c r="C2364">
        <v>458</v>
      </c>
      <c r="D2364" t="s">
        <v>34</v>
      </c>
      <c r="E2364">
        <v>316</v>
      </c>
      <c r="F2364">
        <v>395</v>
      </c>
      <c r="G2364">
        <v>88510</v>
      </c>
      <c r="H2364" t="s">
        <v>35</v>
      </c>
    </row>
    <row r="2365" spans="1:8" x14ac:dyDescent="0.25">
      <c r="A2365" t="s">
        <v>3720</v>
      </c>
      <c r="B2365" t="s">
        <v>3721</v>
      </c>
      <c r="C2365">
        <v>342</v>
      </c>
      <c r="D2365" t="s">
        <v>38</v>
      </c>
      <c r="E2365">
        <v>316</v>
      </c>
      <c r="F2365">
        <v>338</v>
      </c>
      <c r="G2365">
        <v>346</v>
      </c>
      <c r="H2365" t="s">
        <v>39</v>
      </c>
    </row>
    <row r="2366" spans="1:8" x14ac:dyDescent="0.25">
      <c r="A2366" t="s">
        <v>3720</v>
      </c>
      <c r="B2366" t="s">
        <v>3721</v>
      </c>
      <c r="C2366">
        <v>342</v>
      </c>
      <c r="D2366" t="s">
        <v>10</v>
      </c>
      <c r="E2366">
        <v>38</v>
      </c>
      <c r="F2366">
        <v>201</v>
      </c>
      <c r="G2366">
        <v>1827</v>
      </c>
      <c r="H2366" t="s">
        <v>11</v>
      </c>
    </row>
    <row r="2367" spans="1:8" x14ac:dyDescent="0.25">
      <c r="A2367" t="s">
        <v>3722</v>
      </c>
      <c r="B2367" t="s">
        <v>3723</v>
      </c>
      <c r="C2367">
        <v>341</v>
      </c>
      <c r="D2367" t="s">
        <v>38</v>
      </c>
      <c r="E2367">
        <v>315</v>
      </c>
      <c r="F2367">
        <v>337</v>
      </c>
      <c r="G2367">
        <v>346</v>
      </c>
      <c r="H2367" t="s">
        <v>39</v>
      </c>
    </row>
    <row r="2368" spans="1:8" x14ac:dyDescent="0.25">
      <c r="A2368" t="s">
        <v>3722</v>
      </c>
      <c r="B2368" t="s">
        <v>3723</v>
      </c>
      <c r="C2368">
        <v>341</v>
      </c>
      <c r="D2368" t="s">
        <v>10</v>
      </c>
      <c r="E2368">
        <v>2</v>
      </c>
      <c r="F2368">
        <v>95</v>
      </c>
      <c r="G2368">
        <v>1827</v>
      </c>
      <c r="H2368" t="s">
        <v>11</v>
      </c>
    </row>
    <row r="2369" spans="1:8" x14ac:dyDescent="0.25">
      <c r="A2369" t="s">
        <v>3722</v>
      </c>
      <c r="B2369" t="s">
        <v>3723</v>
      </c>
      <c r="C2369">
        <v>341</v>
      </c>
      <c r="D2369" t="s">
        <v>34</v>
      </c>
      <c r="E2369">
        <v>110</v>
      </c>
      <c r="F2369">
        <v>186</v>
      </c>
      <c r="G2369">
        <v>88510</v>
      </c>
      <c r="H2369" t="s">
        <v>35</v>
      </c>
    </row>
    <row r="2370" spans="1:8" x14ac:dyDescent="0.25">
      <c r="A2370" t="s">
        <v>3722</v>
      </c>
      <c r="B2370" t="s">
        <v>3723</v>
      </c>
      <c r="C2370">
        <v>341</v>
      </c>
      <c r="D2370" t="s">
        <v>34</v>
      </c>
      <c r="E2370">
        <v>205</v>
      </c>
      <c r="F2370">
        <v>284</v>
      </c>
      <c r="G2370">
        <v>88510</v>
      </c>
      <c r="H2370" t="s">
        <v>35</v>
      </c>
    </row>
    <row r="2371" spans="1:8" x14ac:dyDescent="0.25">
      <c r="A2371" t="s">
        <v>3724</v>
      </c>
      <c r="B2371" t="s">
        <v>3725</v>
      </c>
      <c r="C2371">
        <v>266</v>
      </c>
      <c r="D2371" t="s">
        <v>38</v>
      </c>
      <c r="E2371">
        <v>240</v>
      </c>
      <c r="F2371">
        <v>262</v>
      </c>
      <c r="G2371">
        <v>346</v>
      </c>
      <c r="H2371" t="s">
        <v>39</v>
      </c>
    </row>
    <row r="2372" spans="1:8" x14ac:dyDescent="0.25">
      <c r="A2372" t="s">
        <v>3724</v>
      </c>
      <c r="B2372" t="s">
        <v>3725</v>
      </c>
      <c r="C2372">
        <v>266</v>
      </c>
      <c r="D2372" t="s">
        <v>10</v>
      </c>
      <c r="E2372">
        <v>35</v>
      </c>
      <c r="F2372">
        <v>198</v>
      </c>
      <c r="G2372">
        <v>1827</v>
      </c>
      <c r="H2372" t="s">
        <v>11</v>
      </c>
    </row>
    <row r="2373" spans="1:8" x14ac:dyDescent="0.25">
      <c r="A2373" t="s">
        <v>3726</v>
      </c>
      <c r="B2373" t="s">
        <v>3727</v>
      </c>
      <c r="C2373">
        <v>296</v>
      </c>
      <c r="D2373" t="s">
        <v>10</v>
      </c>
      <c r="E2373">
        <v>21</v>
      </c>
      <c r="F2373">
        <v>189</v>
      </c>
      <c r="G2373">
        <v>1827</v>
      </c>
      <c r="H2373" t="s">
        <v>11</v>
      </c>
    </row>
    <row r="2374" spans="1:8" x14ac:dyDescent="0.25">
      <c r="A2374" t="s">
        <v>3728</v>
      </c>
      <c r="B2374" t="s">
        <v>3729</v>
      </c>
      <c r="C2374">
        <v>316</v>
      </c>
      <c r="D2374" t="s">
        <v>10</v>
      </c>
      <c r="E2374">
        <v>17</v>
      </c>
      <c r="F2374">
        <v>183</v>
      </c>
      <c r="G2374">
        <v>1827</v>
      </c>
      <c r="H2374" t="s">
        <v>11</v>
      </c>
    </row>
    <row r="2375" spans="1:8" x14ac:dyDescent="0.25">
      <c r="A2375" t="s">
        <v>3730</v>
      </c>
      <c r="B2375" t="s">
        <v>3731</v>
      </c>
      <c r="C2375">
        <v>418</v>
      </c>
      <c r="D2375" t="s">
        <v>10</v>
      </c>
      <c r="E2375">
        <v>17</v>
      </c>
      <c r="F2375">
        <v>183</v>
      </c>
      <c r="G2375">
        <v>1827</v>
      </c>
      <c r="H2375" t="s">
        <v>11</v>
      </c>
    </row>
    <row r="2376" spans="1:8" x14ac:dyDescent="0.25">
      <c r="A2376" t="s">
        <v>3732</v>
      </c>
      <c r="B2376" t="s">
        <v>3733</v>
      </c>
      <c r="C2376">
        <v>253</v>
      </c>
      <c r="D2376" t="s">
        <v>10</v>
      </c>
      <c r="E2376">
        <v>19</v>
      </c>
      <c r="F2376">
        <v>249</v>
      </c>
      <c r="G2376">
        <v>1827</v>
      </c>
      <c r="H2376" t="s">
        <v>11</v>
      </c>
    </row>
    <row r="2377" spans="1:8" x14ac:dyDescent="0.25">
      <c r="A2377" t="s">
        <v>3734</v>
      </c>
      <c r="B2377" t="s">
        <v>3735</v>
      </c>
      <c r="C2377">
        <v>253</v>
      </c>
      <c r="D2377" t="s">
        <v>10</v>
      </c>
      <c r="E2377">
        <v>19</v>
      </c>
      <c r="F2377">
        <v>249</v>
      </c>
      <c r="G2377">
        <v>1827</v>
      </c>
      <c r="H2377" t="s">
        <v>11</v>
      </c>
    </row>
    <row r="2378" spans="1:8" x14ac:dyDescent="0.25">
      <c r="A2378" t="s">
        <v>3736</v>
      </c>
      <c r="B2378" t="s">
        <v>3737</v>
      </c>
      <c r="C2378">
        <v>314</v>
      </c>
      <c r="D2378" t="s">
        <v>10</v>
      </c>
      <c r="E2378">
        <v>17</v>
      </c>
      <c r="F2378">
        <v>183</v>
      </c>
      <c r="G2378">
        <v>1827</v>
      </c>
      <c r="H2378" t="s">
        <v>11</v>
      </c>
    </row>
    <row r="2379" spans="1:8" x14ac:dyDescent="0.25">
      <c r="A2379" t="s">
        <v>3738</v>
      </c>
      <c r="B2379" t="s">
        <v>3739</v>
      </c>
      <c r="C2379">
        <v>409</v>
      </c>
      <c r="D2379" t="s">
        <v>10</v>
      </c>
      <c r="E2379">
        <v>17</v>
      </c>
      <c r="F2379">
        <v>183</v>
      </c>
      <c r="G2379">
        <v>1827</v>
      </c>
      <c r="H2379" t="s">
        <v>11</v>
      </c>
    </row>
    <row r="2380" spans="1:8" x14ac:dyDescent="0.25">
      <c r="A2380" t="s">
        <v>3740</v>
      </c>
      <c r="B2380" t="s">
        <v>3741</v>
      </c>
      <c r="C2380">
        <v>181</v>
      </c>
      <c r="D2380" t="s">
        <v>10</v>
      </c>
      <c r="E2380">
        <v>3</v>
      </c>
      <c r="F2380">
        <v>108</v>
      </c>
      <c r="G2380">
        <v>1827</v>
      </c>
      <c r="H2380" t="s">
        <v>11</v>
      </c>
    </row>
    <row r="2381" spans="1:8" x14ac:dyDescent="0.25">
      <c r="A2381" t="s">
        <v>3742</v>
      </c>
      <c r="B2381" t="s">
        <v>3743</v>
      </c>
      <c r="C2381">
        <v>532</v>
      </c>
      <c r="D2381" t="s">
        <v>38</v>
      </c>
      <c r="E2381">
        <v>460</v>
      </c>
      <c r="F2381">
        <v>484</v>
      </c>
      <c r="G2381">
        <v>346</v>
      </c>
      <c r="H2381" t="s">
        <v>39</v>
      </c>
    </row>
    <row r="2382" spans="1:8" x14ac:dyDescent="0.25">
      <c r="A2382" t="s">
        <v>3742</v>
      </c>
      <c r="B2382" t="s">
        <v>3743</v>
      </c>
      <c r="C2382">
        <v>532</v>
      </c>
      <c r="D2382" t="s">
        <v>38</v>
      </c>
      <c r="E2382">
        <v>507</v>
      </c>
      <c r="F2382">
        <v>529</v>
      </c>
      <c r="G2382">
        <v>346</v>
      </c>
      <c r="H2382" t="s">
        <v>39</v>
      </c>
    </row>
    <row r="2383" spans="1:8" x14ac:dyDescent="0.25">
      <c r="A2383" t="s">
        <v>3742</v>
      </c>
      <c r="B2383" t="s">
        <v>3743</v>
      </c>
      <c r="C2383">
        <v>532</v>
      </c>
      <c r="D2383" t="s">
        <v>10</v>
      </c>
      <c r="E2383">
        <v>30</v>
      </c>
      <c r="F2383">
        <v>227</v>
      </c>
      <c r="G2383">
        <v>1827</v>
      </c>
      <c r="H238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1831"/>
  <sheetViews>
    <sheetView workbookViewId="0">
      <selection activeCell="F6" sqref="F6"/>
    </sheetView>
  </sheetViews>
  <sheetFormatPr defaultRowHeight="15" x14ac:dyDescent="0.25"/>
  <cols>
    <col min="1" max="1" width="28.7109375" bestFit="1" customWidth="1"/>
    <col min="2" max="2" width="20.85546875" customWidth="1"/>
    <col min="3" max="12" width="8.140625" customWidth="1"/>
    <col min="13" max="13" width="8.140625" style="7" customWidth="1"/>
    <col min="14" max="27" width="8.140625" customWidth="1"/>
    <col min="28" max="28" width="8.140625" style="5" customWidth="1"/>
    <col min="29" max="44" width="8.140625" customWidth="1"/>
    <col min="45" max="45" width="7.42578125" customWidth="1"/>
    <col min="46" max="46" width="11.85546875" bestFit="1" customWidth="1"/>
  </cols>
  <sheetData>
    <row r="3" spans="1:46" x14ac:dyDescent="0.25">
      <c r="A3" s="1" t="s">
        <v>3748</v>
      </c>
      <c r="B3" s="1" t="s">
        <v>3747</v>
      </c>
    </row>
    <row r="4" spans="1:46" x14ac:dyDescent="0.25">
      <c r="A4" s="1" t="s">
        <v>3744</v>
      </c>
      <c r="B4" t="s">
        <v>1904</v>
      </c>
      <c r="C4" t="s">
        <v>34</v>
      </c>
      <c r="D4" t="s">
        <v>1706</v>
      </c>
      <c r="E4" t="s">
        <v>230</v>
      </c>
      <c r="F4" t="s">
        <v>3270</v>
      </c>
      <c r="G4" t="s">
        <v>306</v>
      </c>
      <c r="H4" t="s">
        <v>2086</v>
      </c>
      <c r="I4" t="s">
        <v>868</v>
      </c>
      <c r="J4" t="s">
        <v>1958</v>
      </c>
      <c r="K4" t="s">
        <v>3646</v>
      </c>
      <c r="L4" t="s">
        <v>724</v>
      </c>
      <c r="M4" s="7" t="s">
        <v>90</v>
      </c>
      <c r="N4" t="s">
        <v>14</v>
      </c>
      <c r="O4" t="s">
        <v>32</v>
      </c>
      <c r="P4" t="s">
        <v>98</v>
      </c>
      <c r="Q4" t="s">
        <v>1538</v>
      </c>
      <c r="R4" t="s">
        <v>1596</v>
      </c>
      <c r="S4" t="s">
        <v>1534</v>
      </c>
      <c r="T4" t="s">
        <v>2602</v>
      </c>
      <c r="U4" t="s">
        <v>2080</v>
      </c>
      <c r="V4" t="s">
        <v>60</v>
      </c>
      <c r="W4" t="s">
        <v>3410</v>
      </c>
      <c r="X4" t="s">
        <v>2202</v>
      </c>
      <c r="Y4" t="s">
        <v>818</v>
      </c>
      <c r="Z4" t="s">
        <v>38</v>
      </c>
      <c r="AA4" t="s">
        <v>2824</v>
      </c>
      <c r="AB4" s="5" t="s">
        <v>10</v>
      </c>
      <c r="AC4" t="s">
        <v>1536</v>
      </c>
      <c r="AD4" t="s">
        <v>46</v>
      </c>
      <c r="AE4" t="s">
        <v>2416</v>
      </c>
      <c r="AF4" t="s">
        <v>2936</v>
      </c>
      <c r="AG4" t="s">
        <v>3380</v>
      </c>
      <c r="AH4" t="s">
        <v>2088</v>
      </c>
      <c r="AI4" t="s">
        <v>584</v>
      </c>
      <c r="AJ4" t="s">
        <v>48</v>
      </c>
      <c r="AK4" t="s">
        <v>228</v>
      </c>
      <c r="AL4" t="s">
        <v>1902</v>
      </c>
      <c r="AM4" t="s">
        <v>168</v>
      </c>
      <c r="AN4" t="s">
        <v>828</v>
      </c>
      <c r="AO4" t="s">
        <v>2806</v>
      </c>
      <c r="AP4" t="s">
        <v>1264</v>
      </c>
      <c r="AQ4" t="s">
        <v>726</v>
      </c>
      <c r="AR4" t="s">
        <v>1038</v>
      </c>
      <c r="AS4" t="s">
        <v>3745</v>
      </c>
      <c r="AT4" t="s">
        <v>3746</v>
      </c>
    </row>
    <row r="5" spans="1:46" x14ac:dyDescent="0.25">
      <c r="A5" s="2" t="s">
        <v>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6">
        <v>1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>
        <v>1</v>
      </c>
    </row>
    <row r="6" spans="1:46" x14ac:dyDescent="0.25">
      <c r="A6" s="2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8"/>
      <c r="N6" s="3">
        <v>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6">
        <v>1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2</v>
      </c>
    </row>
    <row r="7" spans="1:46" x14ac:dyDescent="0.25">
      <c r="A7" s="2" t="s">
        <v>17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6">
        <v>1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>
        <v>1</v>
      </c>
    </row>
    <row r="8" spans="1:46" x14ac:dyDescent="0.25">
      <c r="A8" s="2" t="s">
        <v>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8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6">
        <v>1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>
        <v>1</v>
      </c>
    </row>
    <row r="9" spans="1:46" x14ac:dyDescent="0.25">
      <c r="A9" s="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8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6">
        <v>1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>
        <v>1</v>
      </c>
    </row>
    <row r="10" spans="1:46" x14ac:dyDescent="0.25">
      <c r="A10" s="2" t="s">
        <v>23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6">
        <v>1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>
        <v>1</v>
      </c>
    </row>
    <row r="11" spans="1:46" x14ac:dyDescent="0.25">
      <c r="A11" s="2" t="s">
        <v>25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6">
        <v>1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>
        <v>1</v>
      </c>
    </row>
    <row r="12" spans="1:46" x14ac:dyDescent="0.25">
      <c r="A12" s="2" t="s">
        <v>27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6">
        <v>1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>
        <v>1</v>
      </c>
    </row>
    <row r="13" spans="1:46" x14ac:dyDescent="0.25">
      <c r="A13" s="2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6">
        <v>1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>
        <v>1</v>
      </c>
    </row>
    <row r="14" spans="1:46" x14ac:dyDescent="0.25">
      <c r="A14" s="2" t="s">
        <v>31</v>
      </c>
      <c r="B14" s="3"/>
      <c r="C14" s="3">
        <v>1</v>
      </c>
      <c r="D14" s="3"/>
      <c r="E14" s="3"/>
      <c r="F14" s="3"/>
      <c r="G14" s="3"/>
      <c r="H14" s="3"/>
      <c r="I14" s="3"/>
      <c r="J14" s="3"/>
      <c r="K14" s="3"/>
      <c r="L14" s="3"/>
      <c r="M14" s="8"/>
      <c r="N14" s="3"/>
      <c r="O14" s="3">
        <v>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6">
        <v>1</v>
      </c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>
        <v>3</v>
      </c>
    </row>
    <row r="15" spans="1:46" x14ac:dyDescent="0.25">
      <c r="A15" s="2" t="s">
        <v>37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8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1</v>
      </c>
      <c r="AA15" s="3"/>
      <c r="AB15" s="6">
        <v>1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>
        <v>2</v>
      </c>
    </row>
    <row r="16" spans="1:46" x14ac:dyDescent="0.25">
      <c r="A16" s="2" t="s">
        <v>41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8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6">
        <v>1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>
        <v>1</v>
      </c>
    </row>
    <row r="17" spans="1:46" x14ac:dyDescent="0.25">
      <c r="A17" s="2" t="s">
        <v>43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8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6">
        <v>1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>
        <v>1</v>
      </c>
    </row>
    <row r="18" spans="1:46" x14ac:dyDescent="0.25">
      <c r="A18" s="2" t="s">
        <v>45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8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6">
        <v>1</v>
      </c>
      <c r="AC18" s="3"/>
      <c r="AD18" s="3">
        <v>2</v>
      </c>
      <c r="AE18" s="3"/>
      <c r="AF18" s="3"/>
      <c r="AG18" s="3"/>
      <c r="AH18" s="3"/>
      <c r="AI18" s="3"/>
      <c r="AJ18" s="3">
        <v>1</v>
      </c>
      <c r="AK18" s="3"/>
      <c r="AL18" s="3"/>
      <c r="AM18" s="3"/>
      <c r="AN18" s="3"/>
      <c r="AO18" s="3"/>
      <c r="AP18" s="3"/>
      <c r="AQ18" s="3"/>
      <c r="AR18" s="3"/>
      <c r="AS18" s="3"/>
      <c r="AT18" s="3">
        <v>4</v>
      </c>
    </row>
    <row r="19" spans="1:46" x14ac:dyDescent="0.25">
      <c r="A19" s="2" t="s">
        <v>51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6">
        <v>1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>
        <v>1</v>
      </c>
    </row>
    <row r="20" spans="1:46" x14ac:dyDescent="0.25">
      <c r="A20" s="2" t="s">
        <v>53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8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6">
        <v>1</v>
      </c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>
        <v>1</v>
      </c>
    </row>
    <row r="21" spans="1:46" x14ac:dyDescent="0.25">
      <c r="A21" s="2" t="s">
        <v>55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8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6">
        <v>1</v>
      </c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>
        <v>1</v>
      </c>
    </row>
    <row r="22" spans="1:46" x14ac:dyDescent="0.25">
      <c r="A22" s="2" t="s">
        <v>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6">
        <v>1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>
        <v>1</v>
      </c>
    </row>
    <row r="23" spans="1:46" x14ac:dyDescent="0.25">
      <c r="A23" s="2" t="s">
        <v>59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8"/>
      <c r="N23" s="3"/>
      <c r="O23" s="3"/>
      <c r="P23" s="3"/>
      <c r="Q23" s="3"/>
      <c r="R23" s="3"/>
      <c r="S23" s="3"/>
      <c r="T23" s="3"/>
      <c r="U23" s="3"/>
      <c r="V23" s="3">
        <v>1</v>
      </c>
      <c r="W23" s="3"/>
      <c r="X23" s="3"/>
      <c r="Y23" s="3"/>
      <c r="Z23" s="3"/>
      <c r="AA23" s="3"/>
      <c r="AB23" s="6">
        <v>1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>
        <v>2</v>
      </c>
    </row>
    <row r="24" spans="1:46" x14ac:dyDescent="0.25">
      <c r="A24" s="2" t="s">
        <v>63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8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6">
        <v>1</v>
      </c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>
        <v>1</v>
      </c>
    </row>
    <row r="25" spans="1:46" x14ac:dyDescent="0.25">
      <c r="A25" s="2" t="s">
        <v>65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8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6">
        <v>1</v>
      </c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>
        <v>1</v>
      </c>
    </row>
    <row r="26" spans="1:46" x14ac:dyDescent="0.25">
      <c r="A26" s="2" t="s">
        <v>67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6">
        <v>1</v>
      </c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>
        <v>1</v>
      </c>
    </row>
    <row r="27" spans="1:46" x14ac:dyDescent="0.25">
      <c r="A27" s="2" t="s">
        <v>69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>
        <v>1</v>
      </c>
      <c r="AA27" s="3"/>
      <c r="AB27" s="6">
        <v>1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>
        <v>2</v>
      </c>
    </row>
    <row r="28" spans="1:46" x14ac:dyDescent="0.25">
      <c r="A28" s="2" t="s">
        <v>71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6">
        <v>1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>
        <v>1</v>
      </c>
    </row>
    <row r="29" spans="1:46" x14ac:dyDescent="0.25">
      <c r="A29" s="2" t="s">
        <v>73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6">
        <v>1</v>
      </c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>
        <v>1</v>
      </c>
    </row>
    <row r="30" spans="1:46" x14ac:dyDescent="0.25">
      <c r="A30" s="2" t="s">
        <v>75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>
        <v>1</v>
      </c>
      <c r="AA30" s="3"/>
      <c r="AB30" s="6">
        <v>1</v>
      </c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>
        <v>2</v>
      </c>
    </row>
    <row r="31" spans="1:46" x14ac:dyDescent="0.25">
      <c r="A31" s="2" t="s">
        <v>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6">
        <v>1</v>
      </c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>
        <v>1</v>
      </c>
    </row>
    <row r="32" spans="1:46" x14ac:dyDescent="0.25">
      <c r="A32" s="2" t="s">
        <v>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6">
        <v>1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>
        <v>1</v>
      </c>
    </row>
    <row r="33" spans="1:46" x14ac:dyDescent="0.25">
      <c r="A33" s="2" t="s">
        <v>81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6">
        <v>1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>
        <v>1</v>
      </c>
    </row>
    <row r="34" spans="1:46" x14ac:dyDescent="0.25">
      <c r="A34" s="2" t="s">
        <v>83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8"/>
      <c r="N34" s="3">
        <v>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6">
        <v>1</v>
      </c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>
        <v>2</v>
      </c>
    </row>
    <row r="35" spans="1:46" x14ac:dyDescent="0.25">
      <c r="A35" s="2" t="s">
        <v>85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6">
        <v>1</v>
      </c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>
        <v>1</v>
      </c>
    </row>
    <row r="36" spans="1:46" x14ac:dyDescent="0.25">
      <c r="A36" s="2" t="s">
        <v>87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6">
        <v>1</v>
      </c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>
        <v>1</v>
      </c>
    </row>
    <row r="37" spans="1:46" x14ac:dyDescent="0.25">
      <c r="A37" s="2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8">
        <v>1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6">
        <v>1</v>
      </c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>
        <v>2</v>
      </c>
    </row>
    <row r="38" spans="1:46" x14ac:dyDescent="0.25">
      <c r="A38" s="2" t="s">
        <v>93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6">
        <v>1</v>
      </c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>
        <v>1</v>
      </c>
    </row>
    <row r="39" spans="1:46" x14ac:dyDescent="0.25">
      <c r="A39" s="2" t="s">
        <v>95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8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6">
        <v>1</v>
      </c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>
        <v>1</v>
      </c>
    </row>
    <row r="40" spans="1:46" x14ac:dyDescent="0.25">
      <c r="A40" s="2" t="s">
        <v>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8"/>
      <c r="N40" s="3"/>
      <c r="O40" s="3"/>
      <c r="P40" s="3">
        <v>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6">
        <v>1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>
        <v>2</v>
      </c>
    </row>
    <row r="41" spans="1:46" x14ac:dyDescent="0.25">
      <c r="A41" s="2" t="s">
        <v>101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8"/>
      <c r="N41" s="3"/>
      <c r="O41" s="3"/>
      <c r="P41" s="3">
        <v>1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6">
        <v>1</v>
      </c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>
        <v>2</v>
      </c>
    </row>
    <row r="42" spans="1:46" x14ac:dyDescent="0.25">
      <c r="A42" s="2" t="s">
        <v>103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8"/>
      <c r="N42" s="3"/>
      <c r="O42" s="3"/>
      <c r="P42" s="3">
        <v>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6">
        <v>1</v>
      </c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>
        <v>2</v>
      </c>
    </row>
    <row r="43" spans="1:46" x14ac:dyDescent="0.25">
      <c r="A43" s="2" t="s">
        <v>105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8"/>
      <c r="N43" s="3"/>
      <c r="O43" s="3"/>
      <c r="P43" s="3">
        <v>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6">
        <v>1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>
        <v>2</v>
      </c>
    </row>
    <row r="44" spans="1:46" x14ac:dyDescent="0.25">
      <c r="A44" s="2" t="s">
        <v>107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6">
        <v>1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>
        <v>1</v>
      </c>
    </row>
    <row r="45" spans="1:46" x14ac:dyDescent="0.25">
      <c r="A45" s="2" t="s">
        <v>109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8"/>
      <c r="N45" s="3"/>
      <c r="O45" s="3"/>
      <c r="P45" s="3">
        <v>1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6">
        <v>1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>
        <v>2</v>
      </c>
    </row>
    <row r="46" spans="1:46" x14ac:dyDescent="0.25">
      <c r="A46" s="2" t="s">
        <v>111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6">
        <v>1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>
        <v>1</v>
      </c>
    </row>
    <row r="47" spans="1:46" x14ac:dyDescent="0.25">
      <c r="A47" s="2" t="s">
        <v>113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6">
        <v>1</v>
      </c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>
        <v>1</v>
      </c>
    </row>
    <row r="48" spans="1:46" x14ac:dyDescent="0.25">
      <c r="A48" s="2" t="s">
        <v>115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8"/>
      <c r="N48" s="3"/>
      <c r="O48" s="3"/>
      <c r="P48" s="3">
        <v>1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6">
        <v>1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>
        <v>2</v>
      </c>
    </row>
    <row r="49" spans="1:46" x14ac:dyDescent="0.25">
      <c r="A49" s="2" t="s">
        <v>117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6">
        <v>1</v>
      </c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>
        <v>1</v>
      </c>
    </row>
    <row r="50" spans="1:46" x14ac:dyDescent="0.25">
      <c r="A50" s="2" t="s">
        <v>119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8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6">
        <v>1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>
        <v>1</v>
      </c>
    </row>
    <row r="51" spans="1:46" x14ac:dyDescent="0.25">
      <c r="A51" s="2" t="s">
        <v>121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8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6">
        <v>1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>
        <v>1</v>
      </c>
    </row>
    <row r="52" spans="1:46" x14ac:dyDescent="0.25">
      <c r="A52" s="2" t="s">
        <v>123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6">
        <v>1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>
        <v>1</v>
      </c>
    </row>
    <row r="53" spans="1:46" x14ac:dyDescent="0.25">
      <c r="A53" s="2" t="s">
        <v>125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6">
        <v>1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>
        <v>1</v>
      </c>
    </row>
    <row r="54" spans="1:46" x14ac:dyDescent="0.25">
      <c r="A54" s="2" t="s">
        <v>127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6">
        <v>1</v>
      </c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>
        <v>1</v>
      </c>
    </row>
    <row r="55" spans="1:46" x14ac:dyDescent="0.25">
      <c r="A55" s="2" t="s">
        <v>129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6">
        <v>1</v>
      </c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>
        <v>1</v>
      </c>
    </row>
    <row r="56" spans="1:46" x14ac:dyDescent="0.25">
      <c r="A56" s="2" t="s">
        <v>131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6">
        <v>1</v>
      </c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>
        <v>1</v>
      </c>
    </row>
    <row r="57" spans="1:46" x14ac:dyDescent="0.25">
      <c r="A57" s="2" t="s">
        <v>133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6">
        <v>1</v>
      </c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>
        <v>1</v>
      </c>
    </row>
    <row r="58" spans="1:46" x14ac:dyDescent="0.25">
      <c r="A58" s="2" t="s">
        <v>135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6">
        <v>1</v>
      </c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>
        <v>1</v>
      </c>
    </row>
    <row r="59" spans="1:46" x14ac:dyDescent="0.25">
      <c r="A59" s="2" t="s">
        <v>137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6">
        <v>1</v>
      </c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>
        <v>1</v>
      </c>
    </row>
    <row r="60" spans="1:46" x14ac:dyDescent="0.25">
      <c r="A60" s="2" t="s">
        <v>139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6">
        <v>1</v>
      </c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>
        <v>1</v>
      </c>
    </row>
    <row r="61" spans="1:46" x14ac:dyDescent="0.25">
      <c r="A61" s="2" t="s">
        <v>141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6">
        <v>1</v>
      </c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>
        <v>1</v>
      </c>
    </row>
    <row r="62" spans="1:46" x14ac:dyDescent="0.25">
      <c r="A62" s="2" t="s">
        <v>143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6">
        <v>1</v>
      </c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>
        <v>1</v>
      </c>
    </row>
    <row r="63" spans="1:46" x14ac:dyDescent="0.25">
      <c r="A63" s="2" t="s">
        <v>145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6">
        <v>1</v>
      </c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>
        <v>1</v>
      </c>
    </row>
    <row r="64" spans="1:46" x14ac:dyDescent="0.25">
      <c r="A64" s="2" t="s">
        <v>147</v>
      </c>
      <c r="B64" s="3"/>
      <c r="C64" s="3">
        <v>2</v>
      </c>
      <c r="D64" s="3"/>
      <c r="E64" s="3"/>
      <c r="F64" s="3"/>
      <c r="G64" s="3"/>
      <c r="H64" s="3"/>
      <c r="I64" s="3"/>
      <c r="J64" s="3"/>
      <c r="K64" s="3"/>
      <c r="L64" s="3"/>
      <c r="M64" s="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">
        <v>1</v>
      </c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>
        <v>3</v>
      </c>
    </row>
    <row r="65" spans="1:46" x14ac:dyDescent="0.25">
      <c r="A65" s="2" t="s">
        <v>149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>
        <v>1</v>
      </c>
      <c r="AA65" s="3"/>
      <c r="AB65" s="6">
        <v>1</v>
      </c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>
        <v>2</v>
      </c>
    </row>
    <row r="66" spans="1:46" x14ac:dyDescent="0.25">
      <c r="A66" s="2" t="s">
        <v>151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6">
        <v>1</v>
      </c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>
        <v>1</v>
      </c>
    </row>
    <row r="67" spans="1:46" x14ac:dyDescent="0.25">
      <c r="A67" s="2" t="s">
        <v>153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8">
        <v>1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6">
        <v>1</v>
      </c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>
        <v>2</v>
      </c>
    </row>
    <row r="68" spans="1:46" x14ac:dyDescent="0.25">
      <c r="A68" s="2" t="s">
        <v>155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6">
        <v>1</v>
      </c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>
        <v>1</v>
      </c>
    </row>
    <row r="69" spans="1:46" x14ac:dyDescent="0.25">
      <c r="A69" s="2" t="s">
        <v>157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6">
        <v>1</v>
      </c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>
        <v>1</v>
      </c>
    </row>
    <row r="70" spans="1:46" x14ac:dyDescent="0.25">
      <c r="A70" s="2" t="s">
        <v>159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8">
        <v>1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6">
        <v>1</v>
      </c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>
        <v>2</v>
      </c>
    </row>
    <row r="71" spans="1:46" x14ac:dyDescent="0.25">
      <c r="A71" s="2" t="s">
        <v>161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6">
        <v>1</v>
      </c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>
        <v>1</v>
      </c>
    </row>
    <row r="72" spans="1:46" x14ac:dyDescent="0.25">
      <c r="A72" s="2" t="s">
        <v>163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6">
        <v>1</v>
      </c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>
        <v>1</v>
      </c>
    </row>
    <row r="73" spans="1:46" x14ac:dyDescent="0.25">
      <c r="A73" s="2" t="s">
        <v>165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6">
        <v>1</v>
      </c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>
        <v>1</v>
      </c>
    </row>
    <row r="74" spans="1:46" x14ac:dyDescent="0.25">
      <c r="A74" s="2" t="s">
        <v>167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>
        <v>1</v>
      </c>
      <c r="AA74" s="3"/>
      <c r="AB74" s="6">
        <v>1</v>
      </c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>
        <v>2</v>
      </c>
      <c r="AN74" s="3"/>
      <c r="AO74" s="3"/>
      <c r="AP74" s="3"/>
      <c r="AQ74" s="3"/>
      <c r="AR74" s="3"/>
      <c r="AS74" s="3"/>
      <c r="AT74" s="3">
        <v>4</v>
      </c>
    </row>
    <row r="75" spans="1:46" x14ac:dyDescent="0.25">
      <c r="A75" s="2" t="s">
        <v>171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6">
        <v>1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>
        <v>1</v>
      </c>
    </row>
    <row r="76" spans="1:46" x14ac:dyDescent="0.25">
      <c r="A76" s="2" t="s">
        <v>173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6">
        <v>1</v>
      </c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>
        <v>1</v>
      </c>
    </row>
    <row r="77" spans="1:46" x14ac:dyDescent="0.25">
      <c r="A77" s="2" t="s">
        <v>175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8"/>
      <c r="N77" s="3"/>
      <c r="O77" s="3"/>
      <c r="P77" s="3">
        <v>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6">
        <v>1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>
        <v>2</v>
      </c>
    </row>
    <row r="78" spans="1:46" x14ac:dyDescent="0.25">
      <c r="A78" s="2" t="s">
        <v>177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6">
        <v>1</v>
      </c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>
        <v>1</v>
      </c>
    </row>
    <row r="79" spans="1:46" x14ac:dyDescent="0.25">
      <c r="A79" s="2" t="s">
        <v>179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6">
        <v>1</v>
      </c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>
        <v>1</v>
      </c>
    </row>
    <row r="80" spans="1:46" x14ac:dyDescent="0.25">
      <c r="A80" s="2" t="s">
        <v>181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8"/>
      <c r="N80" s="3"/>
      <c r="O80" s="3"/>
      <c r="P80" s="3">
        <v>1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6">
        <v>1</v>
      </c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>
        <v>2</v>
      </c>
    </row>
    <row r="81" spans="1:46" x14ac:dyDescent="0.25">
      <c r="A81" s="2" t="s">
        <v>183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6">
        <v>1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>
        <v>1</v>
      </c>
    </row>
    <row r="82" spans="1:46" x14ac:dyDescent="0.25">
      <c r="A82" s="2" t="s">
        <v>185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6">
        <v>1</v>
      </c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>
        <v>1</v>
      </c>
    </row>
    <row r="83" spans="1:46" x14ac:dyDescent="0.25">
      <c r="A83" s="2" t="s">
        <v>187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6">
        <v>1</v>
      </c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>
        <v>1</v>
      </c>
    </row>
    <row r="84" spans="1:46" x14ac:dyDescent="0.25">
      <c r="A84" s="2" t="s">
        <v>189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>
        <v>2</v>
      </c>
      <c r="AA84" s="3"/>
      <c r="AB84" s="6">
        <v>1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>
        <v>3</v>
      </c>
    </row>
    <row r="85" spans="1:46" x14ac:dyDescent="0.25">
      <c r="A85" s="2" t="s">
        <v>191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6">
        <v>1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>
        <v>1</v>
      </c>
    </row>
    <row r="86" spans="1:46" x14ac:dyDescent="0.25">
      <c r="A86" s="2" t="s">
        <v>193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6">
        <v>1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>
        <v>1</v>
      </c>
    </row>
    <row r="87" spans="1:46" x14ac:dyDescent="0.25">
      <c r="A87" s="2" t="s">
        <v>195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6">
        <v>1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>
        <v>1</v>
      </c>
    </row>
    <row r="88" spans="1:46" x14ac:dyDescent="0.25">
      <c r="A88" s="2" t="s">
        <v>197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6">
        <v>1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>
        <v>1</v>
      </c>
    </row>
    <row r="89" spans="1:46" x14ac:dyDescent="0.25">
      <c r="A89" s="2" t="s">
        <v>199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6">
        <v>1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>
        <v>1</v>
      </c>
    </row>
    <row r="90" spans="1:46" x14ac:dyDescent="0.25">
      <c r="A90" s="2" t="s">
        <v>201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6">
        <v>1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>
        <v>1</v>
      </c>
    </row>
    <row r="91" spans="1:46" x14ac:dyDescent="0.25">
      <c r="A91" s="2" t="s">
        <v>203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6">
        <v>1</v>
      </c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>
        <v>1</v>
      </c>
    </row>
    <row r="92" spans="1:46" x14ac:dyDescent="0.25">
      <c r="A92" s="2" t="s">
        <v>205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6">
        <v>1</v>
      </c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>
        <v>1</v>
      </c>
    </row>
    <row r="93" spans="1:46" x14ac:dyDescent="0.25">
      <c r="A93" s="2" t="s">
        <v>207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6">
        <v>1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>
        <v>1</v>
      </c>
    </row>
    <row r="94" spans="1:46" x14ac:dyDescent="0.25">
      <c r="A94" s="2" t="s">
        <v>209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6">
        <v>1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>
        <v>1</v>
      </c>
    </row>
    <row r="95" spans="1:46" x14ac:dyDescent="0.25">
      <c r="A95" s="2" t="s">
        <v>211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6">
        <v>1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>
        <v>1</v>
      </c>
    </row>
    <row r="96" spans="1:46" x14ac:dyDescent="0.25">
      <c r="A96" s="2" t="s">
        <v>213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6">
        <v>1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>
        <v>1</v>
      </c>
    </row>
    <row r="97" spans="1:46" x14ac:dyDescent="0.25">
      <c r="A97" s="2" t="s">
        <v>215</v>
      </c>
      <c r="B97" s="3"/>
      <c r="C97" s="3">
        <v>2</v>
      </c>
      <c r="D97" s="3"/>
      <c r="E97" s="3"/>
      <c r="F97" s="3"/>
      <c r="G97" s="3"/>
      <c r="H97" s="3"/>
      <c r="I97" s="3"/>
      <c r="J97" s="3"/>
      <c r="K97" s="3"/>
      <c r="L97" s="3"/>
      <c r="M97" s="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6">
        <v>1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>
        <v>3</v>
      </c>
    </row>
    <row r="98" spans="1:46" x14ac:dyDescent="0.25">
      <c r="A98" s="2" t="s">
        <v>217</v>
      </c>
      <c r="B98" s="3"/>
      <c r="C98" s="3">
        <v>2</v>
      </c>
      <c r="D98" s="3"/>
      <c r="E98" s="3"/>
      <c r="F98" s="3"/>
      <c r="G98" s="3"/>
      <c r="H98" s="3"/>
      <c r="I98" s="3"/>
      <c r="J98" s="3"/>
      <c r="K98" s="3"/>
      <c r="L98" s="3"/>
      <c r="M98" s="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6">
        <v>1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>
        <v>3</v>
      </c>
    </row>
    <row r="99" spans="1:46" x14ac:dyDescent="0.25">
      <c r="A99" s="2" t="s">
        <v>219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6">
        <v>1</v>
      </c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>
        <v>1</v>
      </c>
    </row>
    <row r="100" spans="1:46" x14ac:dyDescent="0.25">
      <c r="A100" s="2" t="s">
        <v>221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8"/>
      <c r="N100" s="3">
        <v>1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6">
        <v>1</v>
      </c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>
        <v>2</v>
      </c>
    </row>
    <row r="101" spans="1:46" x14ac:dyDescent="0.25">
      <c r="A101" s="2" t="s">
        <v>223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8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6">
        <v>1</v>
      </c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>
        <v>1</v>
      </c>
    </row>
    <row r="102" spans="1:46" x14ac:dyDescent="0.25">
      <c r="A102" s="2" t="s">
        <v>225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8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6">
        <v>1</v>
      </c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>
        <v>1</v>
      </c>
    </row>
    <row r="103" spans="1:46" x14ac:dyDescent="0.25">
      <c r="A103" s="2" t="s">
        <v>227</v>
      </c>
      <c r="B103" s="3"/>
      <c r="C103" s="3"/>
      <c r="D103" s="3"/>
      <c r="E103" s="3">
        <v>1</v>
      </c>
      <c r="F103" s="3"/>
      <c r="G103" s="3"/>
      <c r="H103" s="3"/>
      <c r="I103" s="3"/>
      <c r="J103" s="3"/>
      <c r="K103" s="3"/>
      <c r="L103" s="3"/>
      <c r="M103" s="8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6">
        <v>1</v>
      </c>
      <c r="AC103" s="3"/>
      <c r="AD103" s="3"/>
      <c r="AE103" s="3"/>
      <c r="AF103" s="3"/>
      <c r="AG103" s="3"/>
      <c r="AH103" s="3"/>
      <c r="AI103" s="3"/>
      <c r="AJ103" s="3"/>
      <c r="AK103" s="3">
        <v>1</v>
      </c>
      <c r="AL103" s="3"/>
      <c r="AM103" s="3"/>
      <c r="AN103" s="3"/>
      <c r="AO103" s="3"/>
      <c r="AP103" s="3"/>
      <c r="AQ103" s="3"/>
      <c r="AR103" s="3"/>
      <c r="AS103" s="3"/>
      <c r="AT103" s="3">
        <v>3</v>
      </c>
    </row>
    <row r="104" spans="1:46" x14ac:dyDescent="0.25">
      <c r="A104" s="2" t="s">
        <v>233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8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6">
        <v>1</v>
      </c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>
        <v>1</v>
      </c>
    </row>
    <row r="105" spans="1:46" x14ac:dyDescent="0.25">
      <c r="A105" s="2" t="s">
        <v>235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8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6">
        <v>1</v>
      </c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>
        <v>1</v>
      </c>
    </row>
    <row r="106" spans="1:46" x14ac:dyDescent="0.25">
      <c r="A106" s="2" t="s">
        <v>237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8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6">
        <v>1</v>
      </c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>
        <v>1</v>
      </c>
    </row>
    <row r="107" spans="1:46" x14ac:dyDescent="0.25">
      <c r="A107" s="2" t="s">
        <v>239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8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6">
        <v>1</v>
      </c>
      <c r="AC107" s="3"/>
      <c r="AD107" s="3">
        <v>2</v>
      </c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>
        <v>3</v>
      </c>
    </row>
    <row r="108" spans="1:46" x14ac:dyDescent="0.25">
      <c r="A108" s="2" t="s">
        <v>241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8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6">
        <v>1</v>
      </c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>
        <v>1</v>
      </c>
    </row>
    <row r="109" spans="1:46" x14ac:dyDescent="0.25">
      <c r="A109" s="2" t="s">
        <v>243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8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6">
        <v>1</v>
      </c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>
        <v>1</v>
      </c>
    </row>
    <row r="110" spans="1:46" x14ac:dyDescent="0.25">
      <c r="A110" s="2" t="s">
        <v>245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8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6">
        <v>1</v>
      </c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>
        <v>1</v>
      </c>
    </row>
    <row r="111" spans="1:46" x14ac:dyDescent="0.25">
      <c r="A111" s="2" t="s">
        <v>247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8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6">
        <v>1</v>
      </c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>
        <v>1</v>
      </c>
    </row>
    <row r="112" spans="1:46" x14ac:dyDescent="0.25">
      <c r="A112" s="2" t="s">
        <v>249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8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6">
        <v>1</v>
      </c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>
        <v>1</v>
      </c>
    </row>
    <row r="113" spans="1:46" x14ac:dyDescent="0.25">
      <c r="A113" s="2" t="s">
        <v>251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8"/>
      <c r="N113" s="3"/>
      <c r="O113" s="3"/>
      <c r="P113" s="3"/>
      <c r="Q113" s="3"/>
      <c r="R113" s="3"/>
      <c r="S113" s="3"/>
      <c r="T113" s="3"/>
      <c r="U113" s="3"/>
      <c r="V113" s="3">
        <v>1</v>
      </c>
      <c r="W113" s="3"/>
      <c r="X113" s="3"/>
      <c r="Y113" s="3"/>
      <c r="Z113" s="3"/>
      <c r="AA113" s="3"/>
      <c r="AB113" s="6">
        <v>1</v>
      </c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>
        <v>2</v>
      </c>
    </row>
    <row r="114" spans="1:46" x14ac:dyDescent="0.25">
      <c r="A114" s="2" t="s">
        <v>253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8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6">
        <v>1</v>
      </c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>
        <v>1</v>
      </c>
    </row>
    <row r="115" spans="1:46" x14ac:dyDescent="0.25">
      <c r="A115" s="2" t="s">
        <v>255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8"/>
      <c r="N115" s="3"/>
      <c r="O115" s="3"/>
      <c r="P115" s="3"/>
      <c r="Q115" s="3"/>
      <c r="R115" s="3"/>
      <c r="S115" s="3"/>
      <c r="T115" s="3"/>
      <c r="U115" s="3"/>
      <c r="V115" s="3">
        <v>1</v>
      </c>
      <c r="W115" s="3"/>
      <c r="X115" s="3"/>
      <c r="Y115" s="3"/>
      <c r="Z115" s="3"/>
      <c r="AA115" s="3"/>
      <c r="AB115" s="6">
        <v>1</v>
      </c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>
        <v>2</v>
      </c>
    </row>
    <row r="116" spans="1:46" x14ac:dyDescent="0.25">
      <c r="A116" s="2" t="s">
        <v>257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8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6">
        <v>1</v>
      </c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>
        <v>1</v>
      </c>
    </row>
    <row r="117" spans="1:46" x14ac:dyDescent="0.25">
      <c r="A117" s="2" t="s">
        <v>259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8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6">
        <v>1</v>
      </c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>
        <v>1</v>
      </c>
    </row>
    <row r="118" spans="1:46" x14ac:dyDescent="0.25">
      <c r="A118" s="2" t="s">
        <v>261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8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6">
        <v>1</v>
      </c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>
        <v>1</v>
      </c>
    </row>
    <row r="119" spans="1:46" x14ac:dyDescent="0.25">
      <c r="A119" s="2" t="s">
        <v>263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8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6">
        <v>1</v>
      </c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>
        <v>1</v>
      </c>
    </row>
    <row r="120" spans="1:46" x14ac:dyDescent="0.25">
      <c r="A120" s="2" t="s">
        <v>265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8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6">
        <v>1</v>
      </c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>
        <v>1</v>
      </c>
    </row>
    <row r="121" spans="1:46" x14ac:dyDescent="0.25">
      <c r="A121" s="2" t="s">
        <v>267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8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6">
        <v>1</v>
      </c>
      <c r="AC121" s="3"/>
      <c r="AD121" s="3">
        <v>2</v>
      </c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>
        <v>3</v>
      </c>
    </row>
    <row r="122" spans="1:46" x14ac:dyDescent="0.25">
      <c r="A122" s="2" t="s">
        <v>269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8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6">
        <v>1</v>
      </c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>
        <v>1</v>
      </c>
    </row>
    <row r="123" spans="1:46" x14ac:dyDescent="0.25">
      <c r="A123" s="2" t="s">
        <v>271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8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6">
        <v>1</v>
      </c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>
        <v>1</v>
      </c>
    </row>
    <row r="124" spans="1:46" x14ac:dyDescent="0.25">
      <c r="A124" s="2" t="s">
        <v>273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8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6">
        <v>1</v>
      </c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>
        <v>1</v>
      </c>
    </row>
    <row r="125" spans="1:46" x14ac:dyDescent="0.25">
      <c r="A125" s="2" t="s">
        <v>275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8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6">
        <v>1</v>
      </c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>
        <v>1</v>
      </c>
    </row>
    <row r="126" spans="1:46" x14ac:dyDescent="0.25">
      <c r="A126" s="2" t="s">
        <v>277</v>
      </c>
      <c r="B126" s="3"/>
      <c r="C126" s="3">
        <v>2</v>
      </c>
      <c r="D126" s="3"/>
      <c r="E126" s="3"/>
      <c r="F126" s="3"/>
      <c r="G126" s="3"/>
      <c r="H126" s="3"/>
      <c r="I126" s="3"/>
      <c r="J126" s="3"/>
      <c r="K126" s="3"/>
      <c r="L126" s="3"/>
      <c r="M126" s="8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6">
        <v>1</v>
      </c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>
        <v>3</v>
      </c>
    </row>
    <row r="127" spans="1:46" x14ac:dyDescent="0.25">
      <c r="A127" s="2" t="s">
        <v>279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8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6">
        <v>1</v>
      </c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>
        <v>1</v>
      </c>
    </row>
    <row r="128" spans="1:46" x14ac:dyDescent="0.25">
      <c r="A128" s="2" t="s">
        <v>281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8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6">
        <v>1</v>
      </c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>
        <v>1</v>
      </c>
    </row>
    <row r="129" spans="1:46" x14ac:dyDescent="0.25">
      <c r="A129" s="2" t="s">
        <v>283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8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6">
        <v>1</v>
      </c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>
        <v>1</v>
      </c>
    </row>
    <row r="130" spans="1:46" x14ac:dyDescent="0.25">
      <c r="A130" s="2" t="s">
        <v>285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8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6">
        <v>1</v>
      </c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>
        <v>1</v>
      </c>
    </row>
    <row r="131" spans="1:46" x14ac:dyDescent="0.25">
      <c r="A131" s="2" t="s">
        <v>287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8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6">
        <v>1</v>
      </c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>
        <v>1</v>
      </c>
    </row>
    <row r="132" spans="1:46" x14ac:dyDescent="0.25">
      <c r="A132" s="2" t="s">
        <v>289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8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6">
        <v>1</v>
      </c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>
        <v>1</v>
      </c>
    </row>
    <row r="133" spans="1:46" x14ac:dyDescent="0.25">
      <c r="A133" s="2" t="s">
        <v>291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8">
        <v>1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6">
        <v>1</v>
      </c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>
        <v>2</v>
      </c>
    </row>
    <row r="134" spans="1:46" x14ac:dyDescent="0.25">
      <c r="A134" s="2" t="s">
        <v>293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8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6">
        <v>1</v>
      </c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>
        <v>1</v>
      </c>
    </row>
    <row r="135" spans="1:46" x14ac:dyDescent="0.25">
      <c r="A135" s="2" t="s">
        <v>295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8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6">
        <v>1</v>
      </c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>
        <v>1</v>
      </c>
    </row>
    <row r="136" spans="1:46" x14ac:dyDescent="0.25">
      <c r="A136" s="2" t="s">
        <v>297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8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6">
        <v>1</v>
      </c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>
        <v>1</v>
      </c>
    </row>
    <row r="137" spans="1:46" x14ac:dyDescent="0.25">
      <c r="A137" s="2" t="s">
        <v>299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8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6">
        <v>1</v>
      </c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>
        <v>1</v>
      </c>
    </row>
    <row r="138" spans="1:46" x14ac:dyDescent="0.25">
      <c r="A138" s="2" t="s">
        <v>301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8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6">
        <v>1</v>
      </c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>
        <v>1</v>
      </c>
    </row>
    <row r="139" spans="1:46" x14ac:dyDescent="0.25">
      <c r="A139" s="2" t="s">
        <v>303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8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>
        <v>1</v>
      </c>
      <c r="AA139" s="3"/>
      <c r="AB139" s="6">
        <v>1</v>
      </c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>
        <v>2</v>
      </c>
    </row>
    <row r="140" spans="1:46" x14ac:dyDescent="0.25">
      <c r="A140" s="2" t="s">
        <v>305</v>
      </c>
      <c r="B140" s="3"/>
      <c r="C140" s="3"/>
      <c r="D140" s="3"/>
      <c r="E140" s="3"/>
      <c r="F140" s="3"/>
      <c r="G140" s="3">
        <v>1</v>
      </c>
      <c r="H140" s="3"/>
      <c r="I140" s="3"/>
      <c r="J140" s="3"/>
      <c r="K140" s="3"/>
      <c r="L140" s="3"/>
      <c r="M140" s="8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6">
        <v>1</v>
      </c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>
        <v>2</v>
      </c>
    </row>
    <row r="141" spans="1:46" x14ac:dyDescent="0.25">
      <c r="A141" s="2" t="s">
        <v>309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8"/>
      <c r="N141" s="3">
        <v>1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6">
        <v>1</v>
      </c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>
        <v>2</v>
      </c>
    </row>
    <row r="142" spans="1:46" x14ac:dyDescent="0.25">
      <c r="A142" s="2" t="s">
        <v>311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8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6">
        <v>1</v>
      </c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>
        <v>1</v>
      </c>
    </row>
    <row r="143" spans="1:46" x14ac:dyDescent="0.25">
      <c r="A143" s="2" t="s">
        <v>313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8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6">
        <v>1</v>
      </c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>
        <v>1</v>
      </c>
    </row>
    <row r="144" spans="1:46" x14ac:dyDescent="0.25">
      <c r="A144" s="2" t="s">
        <v>315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8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6">
        <v>1</v>
      </c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>
        <v>1</v>
      </c>
    </row>
    <row r="145" spans="1:46" x14ac:dyDescent="0.25">
      <c r="A145" s="2" t="s">
        <v>317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8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6">
        <v>1</v>
      </c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>
        <v>1</v>
      </c>
    </row>
    <row r="146" spans="1:46" x14ac:dyDescent="0.25">
      <c r="A146" s="2" t="s">
        <v>319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8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6">
        <v>1</v>
      </c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>
        <v>1</v>
      </c>
    </row>
    <row r="147" spans="1:46" x14ac:dyDescent="0.25">
      <c r="A147" s="2" t="s">
        <v>321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8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6">
        <v>1</v>
      </c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>
        <v>1</v>
      </c>
    </row>
    <row r="148" spans="1:46" x14ac:dyDescent="0.25">
      <c r="A148" s="2" t="s">
        <v>323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8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6">
        <v>1</v>
      </c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>
        <v>1</v>
      </c>
    </row>
    <row r="149" spans="1:46" x14ac:dyDescent="0.25">
      <c r="A149" s="2" t="s">
        <v>325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8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6">
        <v>1</v>
      </c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>
        <v>1</v>
      </c>
    </row>
    <row r="150" spans="1:46" x14ac:dyDescent="0.25">
      <c r="A150" s="2" t="s">
        <v>327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8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6">
        <v>1</v>
      </c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>
        <v>1</v>
      </c>
    </row>
    <row r="151" spans="1:46" x14ac:dyDescent="0.25">
      <c r="A151" s="2" t="s">
        <v>329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8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6">
        <v>1</v>
      </c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>
        <v>1</v>
      </c>
    </row>
    <row r="152" spans="1:46" x14ac:dyDescent="0.25">
      <c r="A152" s="2" t="s">
        <v>331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8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6">
        <v>1</v>
      </c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>
        <v>1</v>
      </c>
    </row>
    <row r="153" spans="1:46" x14ac:dyDescent="0.25">
      <c r="A153" s="2" t="s">
        <v>333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8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6">
        <v>1</v>
      </c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>
        <v>1</v>
      </c>
    </row>
    <row r="154" spans="1:46" x14ac:dyDescent="0.25">
      <c r="A154" s="2" t="s">
        <v>335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8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6">
        <v>1</v>
      </c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>
        <v>1</v>
      </c>
    </row>
    <row r="155" spans="1:46" x14ac:dyDescent="0.25">
      <c r="A155" s="2" t="s">
        <v>337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8"/>
      <c r="N155" s="3">
        <v>1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6">
        <v>1</v>
      </c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>
        <v>2</v>
      </c>
    </row>
    <row r="156" spans="1:46" x14ac:dyDescent="0.25">
      <c r="A156" s="2" t="s">
        <v>339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8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6">
        <v>1</v>
      </c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>
        <v>1</v>
      </c>
    </row>
    <row r="157" spans="1:46" x14ac:dyDescent="0.25">
      <c r="A157" s="2" t="s">
        <v>341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8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6">
        <v>1</v>
      </c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>
        <v>1</v>
      </c>
    </row>
    <row r="158" spans="1:46" x14ac:dyDescent="0.25">
      <c r="A158" s="2" t="s">
        <v>343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8"/>
      <c r="N158" s="3">
        <v>1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6">
        <v>1</v>
      </c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>
        <v>2</v>
      </c>
    </row>
    <row r="159" spans="1:46" x14ac:dyDescent="0.25">
      <c r="A159" s="2" t="s">
        <v>345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8"/>
      <c r="N159" s="3">
        <v>1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6">
        <v>1</v>
      </c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>
        <v>2</v>
      </c>
    </row>
    <row r="160" spans="1:46" x14ac:dyDescent="0.25">
      <c r="A160" s="2" t="s">
        <v>347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8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6">
        <v>1</v>
      </c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>
        <v>1</v>
      </c>
    </row>
    <row r="161" spans="1:46" x14ac:dyDescent="0.25">
      <c r="A161" s="2" t="s">
        <v>349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8"/>
      <c r="N161" s="3">
        <v>1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6">
        <v>1</v>
      </c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>
        <v>2</v>
      </c>
    </row>
    <row r="162" spans="1:46" x14ac:dyDescent="0.25">
      <c r="A162" s="2" t="s">
        <v>351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8"/>
      <c r="N162" s="3">
        <v>1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6">
        <v>1</v>
      </c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>
        <v>2</v>
      </c>
    </row>
    <row r="163" spans="1:46" x14ac:dyDescent="0.25">
      <c r="A163" s="2" t="s">
        <v>353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8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6">
        <v>1</v>
      </c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>
        <v>1</v>
      </c>
    </row>
    <row r="164" spans="1:46" x14ac:dyDescent="0.25">
      <c r="A164" s="2" t="s">
        <v>355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8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6">
        <v>1</v>
      </c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>
        <v>1</v>
      </c>
    </row>
    <row r="165" spans="1:46" x14ac:dyDescent="0.25">
      <c r="A165" s="2" t="s">
        <v>357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8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6">
        <v>1</v>
      </c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>
        <v>1</v>
      </c>
    </row>
    <row r="166" spans="1:46" x14ac:dyDescent="0.25">
      <c r="A166" s="2" t="s">
        <v>359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8"/>
      <c r="N166" s="3">
        <v>1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6">
        <v>1</v>
      </c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>
        <v>2</v>
      </c>
    </row>
    <row r="167" spans="1:46" x14ac:dyDescent="0.25">
      <c r="A167" s="2" t="s">
        <v>361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8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6">
        <v>1</v>
      </c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>
        <v>1</v>
      </c>
    </row>
    <row r="168" spans="1:46" x14ac:dyDescent="0.25">
      <c r="A168" s="2" t="s">
        <v>363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8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6">
        <v>1</v>
      </c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>
        <v>1</v>
      </c>
    </row>
    <row r="169" spans="1:46" x14ac:dyDescent="0.25">
      <c r="A169" s="2" t="s">
        <v>365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8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6">
        <v>1</v>
      </c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>
        <v>1</v>
      </c>
    </row>
    <row r="170" spans="1:46" x14ac:dyDescent="0.25">
      <c r="A170" s="2" t="s">
        <v>367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8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6">
        <v>1</v>
      </c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>
        <v>1</v>
      </c>
    </row>
    <row r="171" spans="1:46" x14ac:dyDescent="0.25">
      <c r="A171" s="2" t="s">
        <v>369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8"/>
      <c r="N171" s="3">
        <v>1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6">
        <v>1</v>
      </c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>
        <v>2</v>
      </c>
    </row>
    <row r="172" spans="1:46" x14ac:dyDescent="0.25">
      <c r="A172" s="2" t="s">
        <v>371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8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6">
        <v>1</v>
      </c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>
        <v>1</v>
      </c>
    </row>
    <row r="173" spans="1:46" x14ac:dyDescent="0.25">
      <c r="A173" s="2" t="s">
        <v>373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8"/>
      <c r="N173" s="3">
        <v>1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6">
        <v>1</v>
      </c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>
        <v>2</v>
      </c>
    </row>
    <row r="174" spans="1:46" x14ac:dyDescent="0.25">
      <c r="A174" s="2" t="s">
        <v>375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8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6">
        <v>1</v>
      </c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>
        <v>1</v>
      </c>
    </row>
    <row r="175" spans="1:46" x14ac:dyDescent="0.25">
      <c r="A175" s="2" t="s">
        <v>377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8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6">
        <v>1</v>
      </c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>
        <v>1</v>
      </c>
    </row>
    <row r="176" spans="1:46" x14ac:dyDescent="0.25">
      <c r="A176" s="2" t="s">
        <v>379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8"/>
      <c r="N176" s="3">
        <v>1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6">
        <v>1</v>
      </c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>
        <v>2</v>
      </c>
    </row>
    <row r="177" spans="1:46" x14ac:dyDescent="0.25">
      <c r="A177" s="2" t="s">
        <v>381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8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6">
        <v>1</v>
      </c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>
        <v>1</v>
      </c>
    </row>
    <row r="178" spans="1:46" x14ac:dyDescent="0.25">
      <c r="A178" s="2" t="s">
        <v>383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8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6">
        <v>1</v>
      </c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>
        <v>1</v>
      </c>
    </row>
    <row r="179" spans="1:46" x14ac:dyDescent="0.25">
      <c r="A179" s="2" t="s">
        <v>385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8"/>
      <c r="N179" s="3">
        <v>1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6">
        <v>1</v>
      </c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>
        <v>2</v>
      </c>
    </row>
    <row r="180" spans="1:46" x14ac:dyDescent="0.25">
      <c r="A180" s="2" t="s">
        <v>387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8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6">
        <v>1</v>
      </c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>
        <v>1</v>
      </c>
    </row>
    <row r="181" spans="1:46" x14ac:dyDescent="0.25">
      <c r="A181" s="2" t="s">
        <v>389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8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6">
        <v>1</v>
      </c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>
        <v>1</v>
      </c>
    </row>
    <row r="182" spans="1:46" x14ac:dyDescent="0.25">
      <c r="A182" s="2" t="s">
        <v>391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8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6">
        <v>1</v>
      </c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>
        <v>1</v>
      </c>
    </row>
    <row r="183" spans="1:46" x14ac:dyDescent="0.25">
      <c r="A183" s="2" t="s">
        <v>393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8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6">
        <v>1</v>
      </c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>
        <v>1</v>
      </c>
    </row>
    <row r="184" spans="1:46" x14ac:dyDescent="0.25">
      <c r="A184" s="2" t="s">
        <v>395</v>
      </c>
      <c r="B184" s="3"/>
      <c r="C184" s="3"/>
      <c r="D184" s="3"/>
      <c r="E184" s="3"/>
      <c r="F184" s="3"/>
      <c r="G184" s="3">
        <v>1</v>
      </c>
      <c r="H184" s="3"/>
      <c r="I184" s="3"/>
      <c r="J184" s="3"/>
      <c r="K184" s="3"/>
      <c r="L184" s="3"/>
      <c r="M184" s="8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6">
        <v>1</v>
      </c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>
        <v>2</v>
      </c>
    </row>
    <row r="185" spans="1:46" x14ac:dyDescent="0.25">
      <c r="A185" s="2" t="s">
        <v>397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8"/>
      <c r="N185" s="3">
        <v>1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6">
        <v>1</v>
      </c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>
        <v>2</v>
      </c>
    </row>
    <row r="186" spans="1:46" x14ac:dyDescent="0.25">
      <c r="A186" s="2" t="s">
        <v>399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8"/>
      <c r="N186" s="3">
        <v>1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6">
        <v>1</v>
      </c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>
        <v>2</v>
      </c>
    </row>
    <row r="187" spans="1:46" x14ac:dyDescent="0.25">
      <c r="A187" s="2" t="s">
        <v>401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8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>
        <v>1</v>
      </c>
      <c r="AA187" s="3"/>
      <c r="AB187" s="6">
        <v>1</v>
      </c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>
        <v>2</v>
      </c>
    </row>
    <row r="188" spans="1:46" x14ac:dyDescent="0.25">
      <c r="A188" s="2" t="s">
        <v>403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8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6">
        <v>1</v>
      </c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>
        <v>1</v>
      </c>
    </row>
    <row r="189" spans="1:46" x14ac:dyDescent="0.25">
      <c r="A189" s="2" t="s">
        <v>405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8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6">
        <v>1</v>
      </c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>
        <v>1</v>
      </c>
    </row>
    <row r="190" spans="1:46" x14ac:dyDescent="0.25">
      <c r="A190" s="2" t="s">
        <v>407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8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6">
        <v>1</v>
      </c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>
        <v>1</v>
      </c>
    </row>
    <row r="191" spans="1:46" x14ac:dyDescent="0.25">
      <c r="A191" s="2" t="s">
        <v>409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8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6">
        <v>1</v>
      </c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>
        <v>1</v>
      </c>
    </row>
    <row r="192" spans="1:46" x14ac:dyDescent="0.25">
      <c r="A192" s="2" t="s">
        <v>411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8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6">
        <v>1</v>
      </c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>
        <v>1</v>
      </c>
    </row>
    <row r="193" spans="1:46" x14ac:dyDescent="0.25">
      <c r="A193" s="2" t="s">
        <v>413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8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6">
        <v>1</v>
      </c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>
        <v>1</v>
      </c>
    </row>
    <row r="194" spans="1:46" x14ac:dyDescent="0.25">
      <c r="A194" s="2" t="s">
        <v>415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8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6">
        <v>1</v>
      </c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>
        <v>1</v>
      </c>
    </row>
    <row r="195" spans="1:46" x14ac:dyDescent="0.25">
      <c r="A195" s="2" t="s">
        <v>417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8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6">
        <v>1</v>
      </c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>
        <v>1</v>
      </c>
    </row>
    <row r="196" spans="1:46" x14ac:dyDescent="0.25">
      <c r="A196" s="2" t="s">
        <v>419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8">
        <v>1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6">
        <v>1</v>
      </c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>
        <v>2</v>
      </c>
    </row>
    <row r="197" spans="1:46" x14ac:dyDescent="0.25">
      <c r="A197" s="2" t="s">
        <v>421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8">
        <v>1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6">
        <v>1</v>
      </c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>
        <v>2</v>
      </c>
    </row>
    <row r="198" spans="1:46" x14ac:dyDescent="0.25">
      <c r="A198" s="2" t="s">
        <v>423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8">
        <v>1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6">
        <v>1</v>
      </c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>
        <v>2</v>
      </c>
    </row>
    <row r="199" spans="1:46" x14ac:dyDescent="0.25">
      <c r="A199" s="2" t="s">
        <v>425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8">
        <v>1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6">
        <v>1</v>
      </c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>
        <v>2</v>
      </c>
    </row>
    <row r="200" spans="1:46" x14ac:dyDescent="0.25">
      <c r="A200" s="2" t="s">
        <v>427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8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6">
        <v>1</v>
      </c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>
        <v>1</v>
      </c>
    </row>
    <row r="201" spans="1:46" x14ac:dyDescent="0.25">
      <c r="A201" s="2" t="s">
        <v>429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8">
        <v>1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6">
        <v>1</v>
      </c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>
        <v>2</v>
      </c>
    </row>
    <row r="202" spans="1:46" x14ac:dyDescent="0.25">
      <c r="A202" s="2" t="s">
        <v>431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8">
        <v>1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6">
        <v>1</v>
      </c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>
        <v>2</v>
      </c>
    </row>
    <row r="203" spans="1:46" x14ac:dyDescent="0.25">
      <c r="A203" s="2" t="s">
        <v>433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8">
        <v>1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6">
        <v>1</v>
      </c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>
        <v>2</v>
      </c>
    </row>
    <row r="204" spans="1:46" x14ac:dyDescent="0.25">
      <c r="A204" s="2" t="s">
        <v>435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8">
        <v>1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6">
        <v>1</v>
      </c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>
        <v>2</v>
      </c>
    </row>
    <row r="205" spans="1:46" x14ac:dyDescent="0.25">
      <c r="A205" s="2" t="s">
        <v>437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8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6">
        <v>1</v>
      </c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>
        <v>1</v>
      </c>
    </row>
    <row r="206" spans="1:46" x14ac:dyDescent="0.25">
      <c r="A206" s="2" t="s">
        <v>439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8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6">
        <v>1</v>
      </c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>
        <v>1</v>
      </c>
    </row>
    <row r="207" spans="1:46" x14ac:dyDescent="0.25">
      <c r="A207" s="2" t="s">
        <v>441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8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>
        <v>1</v>
      </c>
      <c r="AA207" s="3"/>
      <c r="AB207" s="6">
        <v>1</v>
      </c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>
        <v>2</v>
      </c>
    </row>
    <row r="208" spans="1:46" x14ac:dyDescent="0.25">
      <c r="A208" s="2" t="s">
        <v>443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8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6">
        <v>1</v>
      </c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>
        <v>1</v>
      </c>
    </row>
    <row r="209" spans="1:46" x14ac:dyDescent="0.25">
      <c r="A209" s="2" t="s">
        <v>445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8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6">
        <v>1</v>
      </c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>
        <v>1</v>
      </c>
    </row>
    <row r="210" spans="1:46" x14ac:dyDescent="0.25">
      <c r="A210" s="2" t="s">
        <v>447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8"/>
      <c r="N210" s="3">
        <v>1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6">
        <v>1</v>
      </c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>
        <v>2</v>
      </c>
    </row>
    <row r="211" spans="1:46" x14ac:dyDescent="0.25">
      <c r="A211" s="2" t="s">
        <v>449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8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6">
        <v>1</v>
      </c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>
        <v>1</v>
      </c>
    </row>
    <row r="212" spans="1:46" x14ac:dyDescent="0.25">
      <c r="A212" s="2" t="s">
        <v>451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8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6">
        <v>1</v>
      </c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>
        <v>1</v>
      </c>
    </row>
    <row r="213" spans="1:46" x14ac:dyDescent="0.25">
      <c r="A213" s="2" t="s">
        <v>453</v>
      </c>
      <c r="B213" s="3"/>
      <c r="C213" s="3">
        <v>2</v>
      </c>
      <c r="D213" s="3"/>
      <c r="E213" s="3"/>
      <c r="F213" s="3"/>
      <c r="G213" s="3"/>
      <c r="H213" s="3"/>
      <c r="I213" s="3"/>
      <c r="J213" s="3"/>
      <c r="K213" s="3"/>
      <c r="L213" s="3"/>
      <c r="M213" s="8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6">
        <v>1</v>
      </c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>
        <v>3</v>
      </c>
    </row>
    <row r="214" spans="1:46" x14ac:dyDescent="0.25">
      <c r="A214" s="2" t="s">
        <v>455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8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6">
        <v>1</v>
      </c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>
        <v>1</v>
      </c>
    </row>
    <row r="215" spans="1:46" x14ac:dyDescent="0.25">
      <c r="A215" s="2" t="s">
        <v>457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8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6">
        <v>1</v>
      </c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>
        <v>1</v>
      </c>
    </row>
    <row r="216" spans="1:46" x14ac:dyDescent="0.25">
      <c r="A216" s="2" t="s">
        <v>459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8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6">
        <v>1</v>
      </c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>
        <v>1</v>
      </c>
    </row>
    <row r="217" spans="1:46" x14ac:dyDescent="0.25">
      <c r="A217" s="2" t="s">
        <v>461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8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6">
        <v>1</v>
      </c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>
        <v>1</v>
      </c>
    </row>
    <row r="218" spans="1:46" x14ac:dyDescent="0.25">
      <c r="A218" s="2" t="s">
        <v>463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8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6">
        <v>1</v>
      </c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>
        <v>1</v>
      </c>
    </row>
    <row r="219" spans="1:46" x14ac:dyDescent="0.25">
      <c r="A219" s="2" t="s">
        <v>465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8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6">
        <v>1</v>
      </c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>
        <v>1</v>
      </c>
    </row>
    <row r="220" spans="1:46" x14ac:dyDescent="0.25">
      <c r="A220" s="2" t="s">
        <v>467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8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6">
        <v>1</v>
      </c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>
        <v>1</v>
      </c>
    </row>
    <row r="221" spans="1:46" x14ac:dyDescent="0.25">
      <c r="A221" s="2" t="s">
        <v>469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8">
        <v>1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6">
        <v>1</v>
      </c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>
        <v>2</v>
      </c>
    </row>
    <row r="222" spans="1:46" x14ac:dyDescent="0.25">
      <c r="A222" s="2" t="s">
        <v>471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8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>
        <v>2</v>
      </c>
      <c r="AA222" s="3"/>
      <c r="AB222" s="6">
        <v>1</v>
      </c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>
        <v>3</v>
      </c>
    </row>
    <row r="223" spans="1:46" x14ac:dyDescent="0.25">
      <c r="A223" s="2" t="s">
        <v>473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8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6">
        <v>1</v>
      </c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>
        <v>1</v>
      </c>
    </row>
    <row r="224" spans="1:46" x14ac:dyDescent="0.25">
      <c r="A224" s="2" t="s">
        <v>475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8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6">
        <v>1</v>
      </c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>
        <v>1</v>
      </c>
    </row>
    <row r="225" spans="1:46" x14ac:dyDescent="0.25">
      <c r="A225" s="2" t="s">
        <v>477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8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6">
        <v>1</v>
      </c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>
        <v>1</v>
      </c>
    </row>
    <row r="226" spans="1:46" x14ac:dyDescent="0.25">
      <c r="A226" s="2" t="s">
        <v>479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8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6">
        <v>1</v>
      </c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>
        <v>1</v>
      </c>
    </row>
    <row r="227" spans="1:46" x14ac:dyDescent="0.25">
      <c r="A227" s="2" t="s">
        <v>481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8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6">
        <v>1</v>
      </c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>
        <v>1</v>
      </c>
    </row>
    <row r="228" spans="1:46" x14ac:dyDescent="0.25">
      <c r="A228" s="2" t="s">
        <v>483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8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6">
        <v>1</v>
      </c>
      <c r="AC228" s="3"/>
      <c r="AD228" s="3">
        <v>2</v>
      </c>
      <c r="AE228" s="3"/>
      <c r="AF228" s="3"/>
      <c r="AG228" s="3"/>
      <c r="AH228" s="3"/>
      <c r="AI228" s="3"/>
      <c r="AJ228" s="3">
        <v>1</v>
      </c>
      <c r="AK228" s="3"/>
      <c r="AL228" s="3"/>
      <c r="AM228" s="3"/>
      <c r="AN228" s="3"/>
      <c r="AO228" s="3"/>
      <c r="AP228" s="3"/>
      <c r="AQ228" s="3"/>
      <c r="AR228" s="3"/>
      <c r="AS228" s="3"/>
      <c r="AT228" s="3">
        <v>4</v>
      </c>
    </row>
    <row r="229" spans="1:46" x14ac:dyDescent="0.25">
      <c r="A229" s="2" t="s">
        <v>485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8">
        <v>1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6">
        <v>1</v>
      </c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>
        <v>2</v>
      </c>
    </row>
    <row r="230" spans="1:46" x14ac:dyDescent="0.25">
      <c r="A230" s="2" t="s">
        <v>487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8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6">
        <v>1</v>
      </c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>
        <v>1</v>
      </c>
    </row>
    <row r="231" spans="1:46" x14ac:dyDescent="0.25">
      <c r="A231" s="2" t="s">
        <v>489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8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6">
        <v>1</v>
      </c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>
        <v>1</v>
      </c>
    </row>
    <row r="232" spans="1:46" x14ac:dyDescent="0.25">
      <c r="A232" s="2" t="s">
        <v>491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8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6">
        <v>1</v>
      </c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>
        <v>1</v>
      </c>
    </row>
    <row r="233" spans="1:46" x14ac:dyDescent="0.25">
      <c r="A233" s="2" t="s">
        <v>493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8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6">
        <v>1</v>
      </c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>
        <v>1</v>
      </c>
    </row>
    <row r="234" spans="1:46" x14ac:dyDescent="0.25">
      <c r="A234" s="2" t="s">
        <v>495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8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6">
        <v>1</v>
      </c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>
        <v>1</v>
      </c>
    </row>
    <row r="235" spans="1:46" x14ac:dyDescent="0.25">
      <c r="A235" s="2" t="s">
        <v>497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8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6">
        <v>1</v>
      </c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>
        <v>1</v>
      </c>
    </row>
    <row r="236" spans="1:46" x14ac:dyDescent="0.25">
      <c r="A236" s="2" t="s">
        <v>499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8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6">
        <v>1</v>
      </c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>
        <v>1</v>
      </c>
    </row>
    <row r="237" spans="1:46" x14ac:dyDescent="0.25">
      <c r="A237" s="2" t="s">
        <v>501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8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6">
        <v>1</v>
      </c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>
        <v>1</v>
      </c>
    </row>
    <row r="238" spans="1:46" x14ac:dyDescent="0.25">
      <c r="A238" s="2" t="s">
        <v>503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8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6">
        <v>1</v>
      </c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>
        <v>1</v>
      </c>
    </row>
    <row r="239" spans="1:46" x14ac:dyDescent="0.25">
      <c r="A239" s="2" t="s">
        <v>505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8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6">
        <v>1</v>
      </c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>
        <v>1</v>
      </c>
    </row>
    <row r="240" spans="1:46" x14ac:dyDescent="0.25">
      <c r="A240" s="2" t="s">
        <v>507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8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6">
        <v>1</v>
      </c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>
        <v>1</v>
      </c>
    </row>
    <row r="241" spans="1:46" x14ac:dyDescent="0.25">
      <c r="A241" s="2" t="s">
        <v>509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8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6">
        <v>1</v>
      </c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>
        <v>1</v>
      </c>
    </row>
    <row r="242" spans="1:46" x14ac:dyDescent="0.25">
      <c r="A242" s="2" t="s">
        <v>511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8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6">
        <v>1</v>
      </c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>
        <v>1</v>
      </c>
    </row>
    <row r="243" spans="1:46" x14ac:dyDescent="0.25">
      <c r="A243" s="2" t="s">
        <v>513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8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6">
        <v>1</v>
      </c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>
        <v>1</v>
      </c>
    </row>
    <row r="244" spans="1:46" x14ac:dyDescent="0.25">
      <c r="A244" s="2" t="s">
        <v>515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8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6">
        <v>1</v>
      </c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>
        <v>1</v>
      </c>
    </row>
    <row r="245" spans="1:46" x14ac:dyDescent="0.25">
      <c r="A245" s="2" t="s">
        <v>517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8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6">
        <v>1</v>
      </c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>
        <v>1</v>
      </c>
    </row>
    <row r="246" spans="1:46" x14ac:dyDescent="0.25">
      <c r="A246" s="2" t="s">
        <v>519</v>
      </c>
      <c r="B246" s="3"/>
      <c r="C246" s="3">
        <v>1</v>
      </c>
      <c r="D246" s="3"/>
      <c r="E246" s="3"/>
      <c r="F246" s="3"/>
      <c r="G246" s="3"/>
      <c r="H246" s="3"/>
      <c r="I246" s="3"/>
      <c r="J246" s="3"/>
      <c r="K246" s="3"/>
      <c r="L246" s="3"/>
      <c r="M246" s="8">
        <v>1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6">
        <v>1</v>
      </c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>
        <v>3</v>
      </c>
    </row>
    <row r="247" spans="1:46" x14ac:dyDescent="0.25">
      <c r="A247" s="2" t="s">
        <v>521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8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6">
        <v>1</v>
      </c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>
        <v>1</v>
      </c>
    </row>
    <row r="248" spans="1:46" x14ac:dyDescent="0.25">
      <c r="A248" s="2" t="s">
        <v>523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8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6">
        <v>1</v>
      </c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>
        <v>1</v>
      </c>
    </row>
    <row r="249" spans="1:46" x14ac:dyDescent="0.25">
      <c r="A249" s="2" t="s">
        <v>525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8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6">
        <v>1</v>
      </c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>
        <v>1</v>
      </c>
    </row>
    <row r="250" spans="1:46" x14ac:dyDescent="0.25">
      <c r="A250" s="2" t="s">
        <v>527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8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6">
        <v>1</v>
      </c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>
        <v>1</v>
      </c>
    </row>
    <row r="251" spans="1:46" x14ac:dyDescent="0.25">
      <c r="A251" s="2" t="s">
        <v>529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8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6">
        <v>1</v>
      </c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>
        <v>1</v>
      </c>
    </row>
    <row r="252" spans="1:46" x14ac:dyDescent="0.25">
      <c r="A252" s="2" t="s">
        <v>531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8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6">
        <v>1</v>
      </c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>
        <v>1</v>
      </c>
    </row>
    <row r="253" spans="1:46" x14ac:dyDescent="0.25">
      <c r="A253" s="2" t="s">
        <v>533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8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6">
        <v>1</v>
      </c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>
        <v>1</v>
      </c>
    </row>
    <row r="254" spans="1:46" x14ac:dyDescent="0.25">
      <c r="A254" s="2" t="s">
        <v>535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8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6">
        <v>1</v>
      </c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>
        <v>1</v>
      </c>
    </row>
    <row r="255" spans="1:46" x14ac:dyDescent="0.25">
      <c r="A255" s="2" t="s">
        <v>537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8">
        <v>1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6">
        <v>1</v>
      </c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>
        <v>2</v>
      </c>
    </row>
    <row r="256" spans="1:46" x14ac:dyDescent="0.25">
      <c r="A256" s="2" t="s">
        <v>539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8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6">
        <v>1</v>
      </c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>
        <v>1</v>
      </c>
    </row>
    <row r="257" spans="1:46" x14ac:dyDescent="0.25">
      <c r="A257" s="2" t="s">
        <v>541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8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6">
        <v>1</v>
      </c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>
        <v>1</v>
      </c>
    </row>
    <row r="258" spans="1:46" x14ac:dyDescent="0.25">
      <c r="A258" s="2" t="s">
        <v>543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8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6">
        <v>1</v>
      </c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>
        <v>1</v>
      </c>
    </row>
    <row r="259" spans="1:46" x14ac:dyDescent="0.25">
      <c r="A259" s="2" t="s">
        <v>545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8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6">
        <v>1</v>
      </c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>
        <v>1</v>
      </c>
    </row>
    <row r="260" spans="1:46" x14ac:dyDescent="0.25">
      <c r="A260" s="2" t="s">
        <v>547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8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6">
        <v>1</v>
      </c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>
        <v>1</v>
      </c>
    </row>
    <row r="261" spans="1:46" x14ac:dyDescent="0.25">
      <c r="A261" s="2" t="s">
        <v>549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8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6">
        <v>1</v>
      </c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>
        <v>1</v>
      </c>
    </row>
    <row r="262" spans="1:46" x14ac:dyDescent="0.25">
      <c r="A262" s="2" t="s">
        <v>551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8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6">
        <v>1</v>
      </c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>
        <v>1</v>
      </c>
    </row>
    <row r="263" spans="1:46" x14ac:dyDescent="0.25">
      <c r="A263" s="2" t="s">
        <v>553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8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6">
        <v>1</v>
      </c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>
        <v>1</v>
      </c>
    </row>
    <row r="264" spans="1:46" x14ac:dyDescent="0.25">
      <c r="A264" s="2" t="s">
        <v>555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8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6">
        <v>1</v>
      </c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>
        <v>1</v>
      </c>
    </row>
    <row r="265" spans="1:46" x14ac:dyDescent="0.25">
      <c r="A265" s="2" t="s">
        <v>557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8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6">
        <v>1</v>
      </c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>
        <v>1</v>
      </c>
    </row>
    <row r="266" spans="1:46" x14ac:dyDescent="0.25">
      <c r="A266" s="2" t="s">
        <v>559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8">
        <v>1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6">
        <v>1</v>
      </c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>
        <v>2</v>
      </c>
    </row>
    <row r="267" spans="1:46" x14ac:dyDescent="0.25">
      <c r="A267" s="2" t="s">
        <v>561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8">
        <v>1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6">
        <v>1</v>
      </c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>
        <v>2</v>
      </c>
    </row>
    <row r="268" spans="1:46" x14ac:dyDescent="0.25">
      <c r="A268" s="2" t="s">
        <v>563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8">
        <v>1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6">
        <v>1</v>
      </c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>
        <v>2</v>
      </c>
    </row>
    <row r="269" spans="1:46" x14ac:dyDescent="0.25">
      <c r="A269" s="2" t="s">
        <v>565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8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6">
        <v>1</v>
      </c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>
        <v>1</v>
      </c>
    </row>
    <row r="270" spans="1:46" x14ac:dyDescent="0.25">
      <c r="A270" s="2" t="s">
        <v>567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8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6">
        <v>1</v>
      </c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>
        <v>1</v>
      </c>
    </row>
    <row r="271" spans="1:46" x14ac:dyDescent="0.25">
      <c r="A271" s="2" t="s">
        <v>569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8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6">
        <v>1</v>
      </c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>
        <v>1</v>
      </c>
    </row>
    <row r="272" spans="1:46" x14ac:dyDescent="0.25">
      <c r="A272" s="2" t="s">
        <v>571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8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6">
        <v>1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>
        <v>1</v>
      </c>
    </row>
    <row r="273" spans="1:46" x14ac:dyDescent="0.25">
      <c r="A273" s="2" t="s">
        <v>573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8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6">
        <v>1</v>
      </c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>
        <v>1</v>
      </c>
    </row>
    <row r="274" spans="1:46" x14ac:dyDescent="0.25">
      <c r="A274" s="2" t="s">
        <v>575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8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6">
        <v>1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>
        <v>1</v>
      </c>
    </row>
    <row r="275" spans="1:46" x14ac:dyDescent="0.25">
      <c r="A275" s="2" t="s">
        <v>577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8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6">
        <v>1</v>
      </c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>
        <v>1</v>
      </c>
    </row>
    <row r="276" spans="1:46" x14ac:dyDescent="0.25">
      <c r="A276" s="2" t="s">
        <v>579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8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6">
        <v>1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>
        <v>1</v>
      </c>
    </row>
    <row r="277" spans="1:46" x14ac:dyDescent="0.25">
      <c r="A277" s="2" t="s">
        <v>581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8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6">
        <v>1</v>
      </c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>
        <v>1</v>
      </c>
    </row>
    <row r="278" spans="1:46" x14ac:dyDescent="0.25">
      <c r="A278" s="2" t="s">
        <v>583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8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6">
        <v>1</v>
      </c>
      <c r="AC278" s="3"/>
      <c r="AD278" s="3"/>
      <c r="AE278" s="3"/>
      <c r="AF278" s="3"/>
      <c r="AG278" s="3"/>
      <c r="AH278" s="3"/>
      <c r="AI278" s="3">
        <v>1</v>
      </c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>
        <v>2</v>
      </c>
    </row>
    <row r="279" spans="1:46" x14ac:dyDescent="0.25">
      <c r="A279" s="2" t="s">
        <v>587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8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6">
        <v>1</v>
      </c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>
        <v>1</v>
      </c>
    </row>
    <row r="280" spans="1:46" x14ac:dyDescent="0.25">
      <c r="A280" s="2" t="s">
        <v>589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8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6">
        <v>1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>
        <v>1</v>
      </c>
    </row>
    <row r="281" spans="1:46" x14ac:dyDescent="0.25">
      <c r="A281" s="2" t="s">
        <v>591</v>
      </c>
      <c r="B281" s="3"/>
      <c r="C281" s="3">
        <v>2</v>
      </c>
      <c r="D281" s="3"/>
      <c r="E281" s="3"/>
      <c r="F281" s="3"/>
      <c r="G281" s="3"/>
      <c r="H281" s="3"/>
      <c r="I281" s="3"/>
      <c r="J281" s="3"/>
      <c r="K281" s="3"/>
      <c r="L281" s="3"/>
      <c r="M281" s="8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6">
        <v>1</v>
      </c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>
        <v>3</v>
      </c>
    </row>
    <row r="282" spans="1:46" x14ac:dyDescent="0.25">
      <c r="A282" s="2" t="s">
        <v>593</v>
      </c>
      <c r="B282" s="3"/>
      <c r="C282" s="3">
        <v>2</v>
      </c>
      <c r="D282" s="3"/>
      <c r="E282" s="3"/>
      <c r="F282" s="3"/>
      <c r="G282" s="3"/>
      <c r="H282" s="3"/>
      <c r="I282" s="3"/>
      <c r="J282" s="3"/>
      <c r="K282" s="3"/>
      <c r="L282" s="3"/>
      <c r="M282" s="8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6">
        <v>1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>
        <v>3</v>
      </c>
    </row>
    <row r="283" spans="1:46" x14ac:dyDescent="0.25">
      <c r="A283" s="2" t="s">
        <v>595</v>
      </c>
      <c r="B283" s="3"/>
      <c r="C283" s="3">
        <v>2</v>
      </c>
      <c r="D283" s="3"/>
      <c r="E283" s="3"/>
      <c r="F283" s="3"/>
      <c r="G283" s="3"/>
      <c r="H283" s="3"/>
      <c r="I283" s="3"/>
      <c r="J283" s="3"/>
      <c r="K283" s="3"/>
      <c r="L283" s="3"/>
      <c r="M283" s="8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6">
        <v>1</v>
      </c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>
        <v>3</v>
      </c>
    </row>
    <row r="284" spans="1:46" x14ac:dyDescent="0.25">
      <c r="A284" s="2" t="s">
        <v>597</v>
      </c>
      <c r="B284" s="3"/>
      <c r="C284" s="3">
        <v>2</v>
      </c>
      <c r="D284" s="3"/>
      <c r="E284" s="3"/>
      <c r="F284" s="3"/>
      <c r="G284" s="3"/>
      <c r="H284" s="3"/>
      <c r="I284" s="3"/>
      <c r="J284" s="3"/>
      <c r="K284" s="3"/>
      <c r="L284" s="3"/>
      <c r="M284" s="8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6">
        <v>1</v>
      </c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>
        <v>3</v>
      </c>
    </row>
    <row r="285" spans="1:46" x14ac:dyDescent="0.25">
      <c r="A285" s="2" t="s">
        <v>599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8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6">
        <v>1</v>
      </c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>
        <v>1</v>
      </c>
    </row>
    <row r="286" spans="1:46" x14ac:dyDescent="0.25">
      <c r="A286" s="2" t="s">
        <v>601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8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6">
        <v>1</v>
      </c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>
        <v>1</v>
      </c>
    </row>
    <row r="287" spans="1:46" x14ac:dyDescent="0.25">
      <c r="A287" s="2" t="s">
        <v>603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8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6">
        <v>1</v>
      </c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>
        <v>1</v>
      </c>
    </row>
    <row r="288" spans="1:46" x14ac:dyDescent="0.25">
      <c r="A288" s="2" t="s">
        <v>605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8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6">
        <v>1</v>
      </c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>
        <v>1</v>
      </c>
    </row>
    <row r="289" spans="1:46" x14ac:dyDescent="0.25">
      <c r="A289" s="2" t="s">
        <v>607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8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6">
        <v>1</v>
      </c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>
        <v>1</v>
      </c>
    </row>
    <row r="290" spans="1:46" x14ac:dyDescent="0.25">
      <c r="A290" s="2" t="s">
        <v>609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8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6">
        <v>1</v>
      </c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>
        <v>1</v>
      </c>
    </row>
    <row r="291" spans="1:46" x14ac:dyDescent="0.25">
      <c r="A291" s="2" t="s">
        <v>611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8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6">
        <v>1</v>
      </c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>
        <v>1</v>
      </c>
    </row>
    <row r="292" spans="1:46" x14ac:dyDescent="0.25">
      <c r="A292" s="2" t="s">
        <v>613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8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6">
        <v>1</v>
      </c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>
        <v>1</v>
      </c>
    </row>
    <row r="293" spans="1:46" x14ac:dyDescent="0.25">
      <c r="A293" s="2" t="s">
        <v>615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8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6">
        <v>1</v>
      </c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>
        <v>1</v>
      </c>
    </row>
    <row r="294" spans="1:46" x14ac:dyDescent="0.25">
      <c r="A294" s="2" t="s">
        <v>617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8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6">
        <v>1</v>
      </c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>
        <v>1</v>
      </c>
    </row>
    <row r="295" spans="1:46" x14ac:dyDescent="0.25">
      <c r="A295" s="2" t="s">
        <v>619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8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6">
        <v>1</v>
      </c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>
        <v>1</v>
      </c>
    </row>
    <row r="296" spans="1:46" x14ac:dyDescent="0.25">
      <c r="A296" s="2" t="s">
        <v>621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8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6">
        <v>1</v>
      </c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>
        <v>1</v>
      </c>
    </row>
    <row r="297" spans="1:46" x14ac:dyDescent="0.25">
      <c r="A297" s="2" t="s">
        <v>623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8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6">
        <v>1</v>
      </c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>
        <v>1</v>
      </c>
    </row>
    <row r="298" spans="1:46" x14ac:dyDescent="0.25">
      <c r="A298" s="2" t="s">
        <v>625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8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6">
        <v>1</v>
      </c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>
        <v>1</v>
      </c>
    </row>
    <row r="299" spans="1:46" x14ac:dyDescent="0.25">
      <c r="A299" s="2" t="s">
        <v>627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8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6">
        <v>1</v>
      </c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>
        <v>1</v>
      </c>
    </row>
    <row r="300" spans="1:46" x14ac:dyDescent="0.25">
      <c r="A300" s="2" t="s">
        <v>629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8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6">
        <v>1</v>
      </c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>
        <v>1</v>
      </c>
    </row>
    <row r="301" spans="1:46" x14ac:dyDescent="0.25">
      <c r="A301" s="2" t="s">
        <v>631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8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6">
        <v>1</v>
      </c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>
        <v>1</v>
      </c>
    </row>
    <row r="302" spans="1:46" x14ac:dyDescent="0.25">
      <c r="A302" s="2" t="s">
        <v>633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8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6">
        <v>1</v>
      </c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>
        <v>1</v>
      </c>
    </row>
    <row r="303" spans="1:46" x14ac:dyDescent="0.25">
      <c r="A303" s="2" t="s">
        <v>635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8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6">
        <v>1</v>
      </c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>
        <v>1</v>
      </c>
    </row>
    <row r="304" spans="1:46" x14ac:dyDescent="0.25">
      <c r="A304" s="2" t="s">
        <v>637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8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6">
        <v>1</v>
      </c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>
        <v>1</v>
      </c>
    </row>
    <row r="305" spans="1:46" x14ac:dyDescent="0.25">
      <c r="A305" s="2" t="s">
        <v>639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8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6">
        <v>1</v>
      </c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>
        <v>1</v>
      </c>
    </row>
    <row r="306" spans="1:46" x14ac:dyDescent="0.25">
      <c r="A306" s="2" t="s">
        <v>641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8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6">
        <v>1</v>
      </c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>
        <v>1</v>
      </c>
    </row>
    <row r="307" spans="1:46" x14ac:dyDescent="0.25">
      <c r="A307" s="2" t="s">
        <v>643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8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6">
        <v>1</v>
      </c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>
        <v>1</v>
      </c>
    </row>
    <row r="308" spans="1:46" x14ac:dyDescent="0.25">
      <c r="A308" s="2" t="s">
        <v>645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8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6">
        <v>1</v>
      </c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>
        <v>1</v>
      </c>
    </row>
    <row r="309" spans="1:46" x14ac:dyDescent="0.25">
      <c r="A309" s="2" t="s">
        <v>647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8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6">
        <v>1</v>
      </c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>
        <v>1</v>
      </c>
    </row>
    <row r="310" spans="1:46" x14ac:dyDescent="0.25">
      <c r="A310" s="2" t="s">
        <v>649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8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6">
        <v>1</v>
      </c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>
        <v>1</v>
      </c>
    </row>
    <row r="311" spans="1:46" x14ac:dyDescent="0.25">
      <c r="A311" s="2" t="s">
        <v>651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8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6">
        <v>1</v>
      </c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>
        <v>1</v>
      </c>
    </row>
    <row r="312" spans="1:46" x14ac:dyDescent="0.25">
      <c r="A312" s="2" t="s">
        <v>653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8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6">
        <v>1</v>
      </c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>
        <v>1</v>
      </c>
    </row>
    <row r="313" spans="1:46" x14ac:dyDescent="0.25">
      <c r="A313" s="2" t="s">
        <v>655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8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6">
        <v>1</v>
      </c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>
        <v>1</v>
      </c>
    </row>
    <row r="314" spans="1:46" x14ac:dyDescent="0.25">
      <c r="A314" s="2" t="s">
        <v>657</v>
      </c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8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>
        <v>1</v>
      </c>
      <c r="AA314" s="3"/>
      <c r="AB314" s="6">
        <v>1</v>
      </c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>
        <v>2</v>
      </c>
    </row>
    <row r="315" spans="1:46" x14ac:dyDescent="0.25">
      <c r="A315" s="2" t="s">
        <v>659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8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6">
        <v>1</v>
      </c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>
        <v>1</v>
      </c>
    </row>
    <row r="316" spans="1:46" x14ac:dyDescent="0.25">
      <c r="A316" s="2" t="s">
        <v>661</v>
      </c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8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>
        <v>1</v>
      </c>
      <c r="AA316" s="3"/>
      <c r="AB316" s="6">
        <v>1</v>
      </c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>
        <v>2</v>
      </c>
    </row>
    <row r="317" spans="1:46" x14ac:dyDescent="0.25">
      <c r="A317" s="2" t="s">
        <v>663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8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6">
        <v>1</v>
      </c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>
        <v>1</v>
      </c>
    </row>
    <row r="318" spans="1:46" x14ac:dyDescent="0.25">
      <c r="A318" s="2" t="s">
        <v>665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8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6">
        <v>1</v>
      </c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>
        <v>1</v>
      </c>
    </row>
    <row r="319" spans="1:46" x14ac:dyDescent="0.25">
      <c r="A319" s="2" t="s">
        <v>667</v>
      </c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8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6">
        <v>1</v>
      </c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>
        <v>1</v>
      </c>
    </row>
    <row r="320" spans="1:46" x14ac:dyDescent="0.25">
      <c r="A320" s="2" t="s">
        <v>669</v>
      </c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8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6">
        <v>1</v>
      </c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>
        <v>1</v>
      </c>
    </row>
    <row r="321" spans="1:46" x14ac:dyDescent="0.25">
      <c r="A321" s="2" t="s">
        <v>671</v>
      </c>
      <c r="B321" s="3"/>
      <c r="C321" s="3">
        <v>2</v>
      </c>
      <c r="D321" s="3"/>
      <c r="E321" s="3"/>
      <c r="F321" s="3"/>
      <c r="G321" s="3"/>
      <c r="H321" s="3"/>
      <c r="I321" s="3"/>
      <c r="J321" s="3"/>
      <c r="K321" s="3"/>
      <c r="L321" s="3"/>
      <c r="M321" s="8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6">
        <v>1</v>
      </c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>
        <v>3</v>
      </c>
    </row>
    <row r="322" spans="1:46" x14ac:dyDescent="0.25">
      <c r="A322" s="2" t="s">
        <v>673</v>
      </c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8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>
        <v>1</v>
      </c>
      <c r="AA322" s="3"/>
      <c r="AB322" s="6">
        <v>1</v>
      </c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>
        <v>2</v>
      </c>
    </row>
    <row r="323" spans="1:46" x14ac:dyDescent="0.25">
      <c r="A323" s="2" t="s">
        <v>675</v>
      </c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8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6">
        <v>1</v>
      </c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>
        <v>1</v>
      </c>
    </row>
    <row r="324" spans="1:46" x14ac:dyDescent="0.25">
      <c r="A324" s="2" t="s">
        <v>677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8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6">
        <v>1</v>
      </c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>
        <v>1</v>
      </c>
    </row>
    <row r="325" spans="1:46" x14ac:dyDescent="0.25">
      <c r="A325" s="2" t="s">
        <v>679</v>
      </c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8">
        <v>1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6">
        <v>1</v>
      </c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>
        <v>2</v>
      </c>
    </row>
    <row r="326" spans="1:46" x14ac:dyDescent="0.25">
      <c r="A326" s="2" t="s">
        <v>681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8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6">
        <v>1</v>
      </c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>
        <v>1</v>
      </c>
    </row>
    <row r="327" spans="1:46" x14ac:dyDescent="0.25">
      <c r="A327" s="2" t="s">
        <v>683</v>
      </c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8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6">
        <v>1</v>
      </c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>
        <v>1</v>
      </c>
    </row>
    <row r="328" spans="1:46" x14ac:dyDescent="0.25">
      <c r="A328" s="2" t="s">
        <v>685</v>
      </c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8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6">
        <v>1</v>
      </c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>
        <v>1</v>
      </c>
    </row>
    <row r="329" spans="1:46" x14ac:dyDescent="0.25">
      <c r="A329" s="2" t="s">
        <v>687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8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>
        <v>1</v>
      </c>
      <c r="AA329" s="3"/>
      <c r="AB329" s="6">
        <v>1</v>
      </c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>
        <v>2</v>
      </c>
    </row>
    <row r="330" spans="1:46" x14ac:dyDescent="0.25">
      <c r="A330" s="2" t="s">
        <v>689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8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>
        <v>1</v>
      </c>
      <c r="AA330" s="3"/>
      <c r="AB330" s="6">
        <v>1</v>
      </c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>
        <v>2</v>
      </c>
    </row>
    <row r="331" spans="1:46" x14ac:dyDescent="0.25">
      <c r="A331" s="2" t="s">
        <v>691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8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6">
        <v>1</v>
      </c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>
        <v>1</v>
      </c>
    </row>
    <row r="332" spans="1:46" x14ac:dyDescent="0.25">
      <c r="A332" s="2" t="s">
        <v>693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8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6">
        <v>1</v>
      </c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>
        <v>1</v>
      </c>
    </row>
    <row r="333" spans="1:46" x14ac:dyDescent="0.25">
      <c r="A333" s="2" t="s">
        <v>695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8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6">
        <v>1</v>
      </c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>
        <v>1</v>
      </c>
    </row>
    <row r="334" spans="1:46" x14ac:dyDescent="0.25">
      <c r="A334" s="2" t="s">
        <v>697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8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6">
        <v>1</v>
      </c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>
        <v>1</v>
      </c>
    </row>
    <row r="335" spans="1:46" x14ac:dyDescent="0.25">
      <c r="A335" s="2" t="s">
        <v>699</v>
      </c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8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6">
        <v>1</v>
      </c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>
        <v>1</v>
      </c>
    </row>
    <row r="336" spans="1:46" x14ac:dyDescent="0.25">
      <c r="A336" s="2" t="s">
        <v>701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8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6">
        <v>1</v>
      </c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>
        <v>1</v>
      </c>
    </row>
    <row r="337" spans="1:46" x14ac:dyDescent="0.25">
      <c r="A337" s="2" t="s">
        <v>703</v>
      </c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8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6">
        <v>1</v>
      </c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>
        <v>1</v>
      </c>
    </row>
    <row r="338" spans="1:46" x14ac:dyDescent="0.25">
      <c r="A338" s="2" t="s">
        <v>705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8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6">
        <v>1</v>
      </c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>
        <v>1</v>
      </c>
    </row>
    <row r="339" spans="1:46" x14ac:dyDescent="0.25">
      <c r="A339" s="2" t="s">
        <v>707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8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6">
        <v>1</v>
      </c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>
        <v>1</v>
      </c>
    </row>
    <row r="340" spans="1:46" x14ac:dyDescent="0.25">
      <c r="A340" s="2" t="s">
        <v>709</v>
      </c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8"/>
      <c r="N340" s="3">
        <v>1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6">
        <v>1</v>
      </c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>
        <v>2</v>
      </c>
    </row>
    <row r="341" spans="1:46" x14ac:dyDescent="0.25">
      <c r="A341" s="2" t="s">
        <v>711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8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6">
        <v>1</v>
      </c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>
        <v>1</v>
      </c>
    </row>
    <row r="342" spans="1:46" x14ac:dyDescent="0.25">
      <c r="A342" s="2" t="s">
        <v>713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8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6">
        <v>1</v>
      </c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>
        <v>1</v>
      </c>
    </row>
    <row r="343" spans="1:46" x14ac:dyDescent="0.25">
      <c r="A343" s="2" t="s">
        <v>715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8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6">
        <v>1</v>
      </c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>
        <v>1</v>
      </c>
    </row>
    <row r="344" spans="1:46" x14ac:dyDescent="0.25">
      <c r="A344" s="2" t="s">
        <v>717</v>
      </c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8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6">
        <v>1</v>
      </c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>
        <v>1</v>
      </c>
    </row>
    <row r="345" spans="1:46" x14ac:dyDescent="0.25">
      <c r="A345" s="2" t="s">
        <v>719</v>
      </c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8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6">
        <v>1</v>
      </c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>
        <v>1</v>
      </c>
    </row>
    <row r="346" spans="1:46" x14ac:dyDescent="0.25">
      <c r="A346" s="2" t="s">
        <v>721</v>
      </c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8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6">
        <v>1</v>
      </c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>
        <v>1</v>
      </c>
    </row>
    <row r="347" spans="1:46" x14ac:dyDescent="0.25">
      <c r="A347" s="2" t="s">
        <v>723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>
        <v>1</v>
      </c>
      <c r="M347" s="8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6">
        <v>1</v>
      </c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>
        <v>1</v>
      </c>
      <c r="AR347" s="3"/>
      <c r="AS347" s="3"/>
      <c r="AT347" s="3">
        <v>3</v>
      </c>
    </row>
    <row r="348" spans="1:46" x14ac:dyDescent="0.25">
      <c r="A348" s="2" t="s">
        <v>729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8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6">
        <v>1</v>
      </c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>
        <v>1</v>
      </c>
    </row>
    <row r="349" spans="1:46" x14ac:dyDescent="0.25">
      <c r="A349" s="2" t="s">
        <v>731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8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6">
        <v>1</v>
      </c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>
        <v>1</v>
      </c>
    </row>
    <row r="350" spans="1:46" x14ac:dyDescent="0.25">
      <c r="A350" s="2" t="s">
        <v>733</v>
      </c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8"/>
      <c r="N350" s="3">
        <v>1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6">
        <v>1</v>
      </c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>
        <v>2</v>
      </c>
    </row>
    <row r="351" spans="1:46" x14ac:dyDescent="0.25">
      <c r="A351" s="2" t="s">
        <v>735</v>
      </c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8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6">
        <v>1</v>
      </c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>
        <v>1</v>
      </c>
    </row>
    <row r="352" spans="1:46" x14ac:dyDescent="0.25">
      <c r="A352" s="2" t="s">
        <v>737</v>
      </c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8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6">
        <v>1</v>
      </c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>
        <v>1</v>
      </c>
    </row>
    <row r="353" spans="1:46" x14ac:dyDescent="0.25">
      <c r="A353" s="2" t="s">
        <v>739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8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6">
        <v>1</v>
      </c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>
        <v>1</v>
      </c>
    </row>
    <row r="354" spans="1:46" x14ac:dyDescent="0.25">
      <c r="A354" s="2" t="s">
        <v>741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8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6">
        <v>1</v>
      </c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>
        <v>1</v>
      </c>
    </row>
    <row r="355" spans="1:46" x14ac:dyDescent="0.25">
      <c r="A355" s="2" t="s">
        <v>743</v>
      </c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8">
        <v>1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6">
        <v>1</v>
      </c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>
        <v>2</v>
      </c>
    </row>
    <row r="356" spans="1:46" x14ac:dyDescent="0.25">
      <c r="A356" s="2" t="s">
        <v>745</v>
      </c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8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6">
        <v>1</v>
      </c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>
        <v>1</v>
      </c>
    </row>
    <row r="357" spans="1:46" x14ac:dyDescent="0.25">
      <c r="A357" s="2" t="s">
        <v>747</v>
      </c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8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6">
        <v>1</v>
      </c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>
        <v>1</v>
      </c>
    </row>
    <row r="358" spans="1:46" x14ac:dyDescent="0.25">
      <c r="A358" s="2" t="s">
        <v>749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8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6">
        <v>1</v>
      </c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>
        <v>1</v>
      </c>
    </row>
    <row r="359" spans="1:46" x14ac:dyDescent="0.25">
      <c r="A359" s="2" t="s">
        <v>751</v>
      </c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8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6">
        <v>1</v>
      </c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>
        <v>1</v>
      </c>
    </row>
    <row r="360" spans="1:46" x14ac:dyDescent="0.25">
      <c r="A360" s="2" t="s">
        <v>753</v>
      </c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8"/>
      <c r="N360" s="3">
        <v>1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6">
        <v>1</v>
      </c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>
        <v>2</v>
      </c>
    </row>
    <row r="361" spans="1:46" x14ac:dyDescent="0.25">
      <c r="A361" s="2" t="s">
        <v>755</v>
      </c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8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6">
        <v>1</v>
      </c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>
        <v>1</v>
      </c>
    </row>
    <row r="362" spans="1:46" x14ac:dyDescent="0.25">
      <c r="A362" s="2" t="s">
        <v>757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8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6">
        <v>1</v>
      </c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>
        <v>1</v>
      </c>
    </row>
    <row r="363" spans="1:46" x14ac:dyDescent="0.25">
      <c r="A363" s="2" t="s">
        <v>759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8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6">
        <v>1</v>
      </c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>
        <v>1</v>
      </c>
    </row>
    <row r="364" spans="1:46" x14ac:dyDescent="0.25">
      <c r="A364" s="2" t="s">
        <v>761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8"/>
      <c r="N364" s="3">
        <v>1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6">
        <v>1</v>
      </c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>
        <v>2</v>
      </c>
    </row>
    <row r="365" spans="1:46" x14ac:dyDescent="0.25">
      <c r="A365" s="2" t="s">
        <v>763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8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6">
        <v>1</v>
      </c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>
        <v>1</v>
      </c>
    </row>
    <row r="366" spans="1:46" x14ac:dyDescent="0.25">
      <c r="A366" s="2" t="s">
        <v>765</v>
      </c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8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6">
        <v>1</v>
      </c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>
        <v>1</v>
      </c>
    </row>
    <row r="367" spans="1:46" x14ac:dyDescent="0.25">
      <c r="A367" s="2" t="s">
        <v>767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8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6">
        <v>1</v>
      </c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>
        <v>1</v>
      </c>
    </row>
    <row r="368" spans="1:46" x14ac:dyDescent="0.25">
      <c r="A368" s="2" t="s">
        <v>769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8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>
        <v>1</v>
      </c>
      <c r="AA368" s="3"/>
      <c r="AB368" s="6">
        <v>1</v>
      </c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>
        <v>2</v>
      </c>
    </row>
    <row r="369" spans="1:46" x14ac:dyDescent="0.25">
      <c r="A369" s="2" t="s">
        <v>771</v>
      </c>
      <c r="B369" s="3"/>
      <c r="C369" s="3">
        <v>1</v>
      </c>
      <c r="D369" s="3"/>
      <c r="E369" s="3"/>
      <c r="F369" s="3"/>
      <c r="G369" s="3"/>
      <c r="H369" s="3"/>
      <c r="I369" s="3"/>
      <c r="J369" s="3"/>
      <c r="K369" s="3"/>
      <c r="L369" s="3"/>
      <c r="M369" s="8">
        <v>1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6">
        <v>1</v>
      </c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>
        <v>3</v>
      </c>
    </row>
    <row r="370" spans="1:46" x14ac:dyDescent="0.25">
      <c r="A370" s="2" t="s">
        <v>773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8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6">
        <v>1</v>
      </c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>
        <v>1</v>
      </c>
    </row>
    <row r="371" spans="1:46" x14ac:dyDescent="0.25">
      <c r="A371" s="2" t="s">
        <v>775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8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6">
        <v>1</v>
      </c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>
        <v>1</v>
      </c>
    </row>
    <row r="372" spans="1:46" x14ac:dyDescent="0.25">
      <c r="A372" s="2" t="s">
        <v>777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8">
        <v>2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6">
        <v>1</v>
      </c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>
        <v>3</v>
      </c>
    </row>
    <row r="373" spans="1:46" x14ac:dyDescent="0.25">
      <c r="A373" s="2" t="s">
        <v>779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8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6">
        <v>1</v>
      </c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>
        <v>1</v>
      </c>
    </row>
    <row r="374" spans="1:46" x14ac:dyDescent="0.25">
      <c r="A374" s="2" t="s">
        <v>781</v>
      </c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8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6">
        <v>1</v>
      </c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>
        <v>1</v>
      </c>
    </row>
    <row r="375" spans="1:46" x14ac:dyDescent="0.25">
      <c r="A375" s="2" t="s">
        <v>783</v>
      </c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8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>
        <v>1</v>
      </c>
      <c r="AA375" s="3"/>
      <c r="AB375" s="6">
        <v>1</v>
      </c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>
        <v>2</v>
      </c>
    </row>
    <row r="376" spans="1:46" x14ac:dyDescent="0.25">
      <c r="A376" s="2" t="s">
        <v>785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8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>
        <v>1</v>
      </c>
      <c r="AA376" s="3"/>
      <c r="AB376" s="6">
        <v>1</v>
      </c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>
        <v>2</v>
      </c>
    </row>
    <row r="377" spans="1:46" x14ac:dyDescent="0.25">
      <c r="A377" s="2" t="s">
        <v>787</v>
      </c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8">
        <v>1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6">
        <v>1</v>
      </c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>
        <v>2</v>
      </c>
    </row>
    <row r="378" spans="1:46" x14ac:dyDescent="0.25">
      <c r="A378" s="2" t="s">
        <v>789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8">
        <v>1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6">
        <v>1</v>
      </c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>
        <v>2</v>
      </c>
    </row>
    <row r="379" spans="1:46" x14ac:dyDescent="0.25">
      <c r="A379" s="2" t="s">
        <v>791</v>
      </c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8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6">
        <v>1</v>
      </c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>
        <v>1</v>
      </c>
    </row>
    <row r="380" spans="1:46" x14ac:dyDescent="0.25">
      <c r="A380" s="2" t="s">
        <v>793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8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6">
        <v>1</v>
      </c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>
        <v>1</v>
      </c>
    </row>
    <row r="381" spans="1:46" x14ac:dyDescent="0.25">
      <c r="A381" s="2" t="s">
        <v>795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8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6">
        <v>1</v>
      </c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>
        <v>1</v>
      </c>
    </row>
    <row r="382" spans="1:46" x14ac:dyDescent="0.25">
      <c r="A382" s="2" t="s">
        <v>797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8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6">
        <v>1</v>
      </c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>
        <v>1</v>
      </c>
    </row>
    <row r="383" spans="1:46" x14ac:dyDescent="0.25">
      <c r="A383" s="2" t="s">
        <v>799</v>
      </c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8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6">
        <v>1</v>
      </c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>
        <v>1</v>
      </c>
    </row>
    <row r="384" spans="1:46" x14ac:dyDescent="0.25">
      <c r="A384" s="2" t="s">
        <v>801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8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6">
        <v>1</v>
      </c>
      <c r="AC384" s="3"/>
      <c r="AD384" s="3">
        <v>2</v>
      </c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>
        <v>3</v>
      </c>
    </row>
    <row r="385" spans="1:46" x14ac:dyDescent="0.25">
      <c r="A385" s="2" t="s">
        <v>803</v>
      </c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8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6">
        <v>1</v>
      </c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>
        <v>1</v>
      </c>
    </row>
    <row r="386" spans="1:46" x14ac:dyDescent="0.25">
      <c r="A386" s="2" t="s">
        <v>805</v>
      </c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8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6">
        <v>1</v>
      </c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>
        <v>1</v>
      </c>
    </row>
    <row r="387" spans="1:46" x14ac:dyDescent="0.25">
      <c r="A387" s="2" t="s">
        <v>807</v>
      </c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8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6">
        <v>1</v>
      </c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>
        <v>1</v>
      </c>
    </row>
    <row r="388" spans="1:46" x14ac:dyDescent="0.25">
      <c r="A388" s="2" t="s">
        <v>809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8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6">
        <v>1</v>
      </c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>
        <v>1</v>
      </c>
    </row>
    <row r="389" spans="1:46" x14ac:dyDescent="0.25">
      <c r="A389" s="2" t="s">
        <v>811</v>
      </c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8">
        <v>1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6">
        <v>1</v>
      </c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>
        <v>2</v>
      </c>
    </row>
    <row r="390" spans="1:46" x14ac:dyDescent="0.25">
      <c r="A390" s="2" t="s">
        <v>813</v>
      </c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8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6">
        <v>1</v>
      </c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>
        <v>1</v>
      </c>
    </row>
    <row r="391" spans="1:46" x14ac:dyDescent="0.25">
      <c r="A391" s="2" t="s">
        <v>815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8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6">
        <v>1</v>
      </c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>
        <v>1</v>
      </c>
    </row>
    <row r="392" spans="1:46" x14ac:dyDescent="0.25">
      <c r="A392" s="2" t="s">
        <v>817</v>
      </c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8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>
        <v>3</v>
      </c>
      <c r="Z392" s="3"/>
      <c r="AA392" s="3"/>
      <c r="AB392" s="6">
        <v>1</v>
      </c>
      <c r="AC392" s="3"/>
      <c r="AD392" s="3">
        <v>4</v>
      </c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>
        <v>8</v>
      </c>
    </row>
    <row r="393" spans="1:46" x14ac:dyDescent="0.25">
      <c r="A393" s="2" t="s">
        <v>821</v>
      </c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8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6">
        <v>1</v>
      </c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>
        <v>1</v>
      </c>
    </row>
    <row r="394" spans="1:46" x14ac:dyDescent="0.25">
      <c r="A394" s="2" t="s">
        <v>823</v>
      </c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8"/>
      <c r="N394" s="3"/>
      <c r="O394" s="3"/>
      <c r="P394" s="3">
        <v>1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6">
        <v>1</v>
      </c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>
        <v>2</v>
      </c>
    </row>
    <row r="395" spans="1:46" x14ac:dyDescent="0.25">
      <c r="A395" s="2" t="s">
        <v>825</v>
      </c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8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6">
        <v>1</v>
      </c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>
        <v>1</v>
      </c>
    </row>
    <row r="396" spans="1:46" x14ac:dyDescent="0.25">
      <c r="A396" s="2" t="s">
        <v>827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8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6">
        <v>1</v>
      </c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>
        <v>1</v>
      </c>
      <c r="AO396" s="3"/>
      <c r="AP396" s="3"/>
      <c r="AQ396" s="3"/>
      <c r="AR396" s="3"/>
      <c r="AS396" s="3"/>
      <c r="AT396" s="3">
        <v>2</v>
      </c>
    </row>
    <row r="397" spans="1:46" x14ac:dyDescent="0.25">
      <c r="A397" s="2" t="s">
        <v>831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8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6">
        <v>1</v>
      </c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>
        <v>1</v>
      </c>
    </row>
    <row r="398" spans="1:46" x14ac:dyDescent="0.25">
      <c r="A398" s="2" t="s">
        <v>833</v>
      </c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8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6">
        <v>1</v>
      </c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>
        <v>1</v>
      </c>
    </row>
    <row r="399" spans="1:46" x14ac:dyDescent="0.25">
      <c r="A399" s="2" t="s">
        <v>835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8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6">
        <v>1</v>
      </c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>
        <v>1</v>
      </c>
    </row>
    <row r="400" spans="1:46" x14ac:dyDescent="0.25">
      <c r="A400" s="2" t="s">
        <v>837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8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6">
        <v>1</v>
      </c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>
        <v>1</v>
      </c>
    </row>
    <row r="401" spans="1:46" x14ac:dyDescent="0.25">
      <c r="A401" s="2" t="s">
        <v>839</v>
      </c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8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6">
        <v>1</v>
      </c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>
        <v>1</v>
      </c>
    </row>
    <row r="402" spans="1:46" x14ac:dyDescent="0.25">
      <c r="A402" s="2" t="s">
        <v>841</v>
      </c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8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6">
        <v>1</v>
      </c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>
        <v>1</v>
      </c>
    </row>
    <row r="403" spans="1:46" x14ac:dyDescent="0.25">
      <c r="A403" s="2" t="s">
        <v>843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8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6">
        <v>1</v>
      </c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>
        <v>1</v>
      </c>
    </row>
    <row r="404" spans="1:46" x14ac:dyDescent="0.25">
      <c r="A404" s="2" t="s">
        <v>845</v>
      </c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8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6">
        <v>1</v>
      </c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>
        <v>1</v>
      </c>
    </row>
    <row r="405" spans="1:46" x14ac:dyDescent="0.25">
      <c r="A405" s="2" t="s">
        <v>847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8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6">
        <v>1</v>
      </c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>
        <v>1</v>
      </c>
    </row>
    <row r="406" spans="1:46" x14ac:dyDescent="0.25">
      <c r="A406" s="2" t="s">
        <v>849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8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6">
        <v>1</v>
      </c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>
        <v>1</v>
      </c>
    </row>
    <row r="407" spans="1:46" x14ac:dyDescent="0.25">
      <c r="A407" s="2" t="s">
        <v>851</v>
      </c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8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6">
        <v>1</v>
      </c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>
        <v>1</v>
      </c>
    </row>
    <row r="408" spans="1:46" x14ac:dyDescent="0.25">
      <c r="A408" s="2" t="s">
        <v>853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8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6">
        <v>1</v>
      </c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>
        <v>1</v>
      </c>
    </row>
    <row r="409" spans="1:46" x14ac:dyDescent="0.25">
      <c r="A409" s="2" t="s">
        <v>855</v>
      </c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8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6">
        <v>1</v>
      </c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>
        <v>1</v>
      </c>
    </row>
    <row r="410" spans="1:46" x14ac:dyDescent="0.25">
      <c r="A410" s="2" t="s">
        <v>857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8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6">
        <v>1</v>
      </c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>
        <v>1</v>
      </c>
    </row>
    <row r="411" spans="1:46" x14ac:dyDescent="0.25">
      <c r="A411" s="2" t="s">
        <v>859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8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6">
        <v>1</v>
      </c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>
        <v>1</v>
      </c>
    </row>
    <row r="412" spans="1:46" x14ac:dyDescent="0.25">
      <c r="A412" s="2" t="s">
        <v>861</v>
      </c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8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6">
        <v>1</v>
      </c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>
        <v>1</v>
      </c>
    </row>
    <row r="413" spans="1:46" x14ac:dyDescent="0.25">
      <c r="A413" s="2" t="s">
        <v>863</v>
      </c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8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6">
        <v>1</v>
      </c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>
        <v>1</v>
      </c>
    </row>
    <row r="414" spans="1:46" x14ac:dyDescent="0.25">
      <c r="A414" s="2" t="s">
        <v>865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8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6">
        <v>1</v>
      </c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>
        <v>1</v>
      </c>
    </row>
    <row r="415" spans="1:46" x14ac:dyDescent="0.25">
      <c r="A415" s="2" t="s">
        <v>867</v>
      </c>
      <c r="B415" s="3"/>
      <c r="C415" s="3"/>
      <c r="D415" s="3"/>
      <c r="E415" s="3"/>
      <c r="F415" s="3"/>
      <c r="G415" s="3"/>
      <c r="H415" s="3"/>
      <c r="I415" s="3">
        <v>1</v>
      </c>
      <c r="J415" s="3"/>
      <c r="K415" s="3"/>
      <c r="L415" s="3"/>
      <c r="M415" s="8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6">
        <v>1</v>
      </c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>
        <v>2</v>
      </c>
    </row>
    <row r="416" spans="1:46" x14ac:dyDescent="0.25">
      <c r="A416" s="2" t="s">
        <v>871</v>
      </c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8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6">
        <v>1</v>
      </c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>
        <v>1</v>
      </c>
    </row>
    <row r="417" spans="1:46" x14ac:dyDescent="0.25">
      <c r="A417" s="2" t="s">
        <v>873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8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6">
        <v>1</v>
      </c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>
        <v>1</v>
      </c>
    </row>
    <row r="418" spans="1:46" x14ac:dyDescent="0.25">
      <c r="A418" s="2" t="s">
        <v>875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8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6">
        <v>1</v>
      </c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>
        <v>1</v>
      </c>
    </row>
    <row r="419" spans="1:46" x14ac:dyDescent="0.25">
      <c r="A419" s="2" t="s">
        <v>877</v>
      </c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8">
        <v>1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6">
        <v>1</v>
      </c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>
        <v>2</v>
      </c>
    </row>
    <row r="420" spans="1:46" x14ac:dyDescent="0.25">
      <c r="A420" s="2" t="s">
        <v>879</v>
      </c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8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6">
        <v>1</v>
      </c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>
        <v>1</v>
      </c>
    </row>
    <row r="421" spans="1:46" x14ac:dyDescent="0.25">
      <c r="A421" s="2" t="s">
        <v>881</v>
      </c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8"/>
      <c r="N421" s="3">
        <v>1</v>
      </c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6">
        <v>1</v>
      </c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>
        <v>2</v>
      </c>
    </row>
    <row r="422" spans="1:46" x14ac:dyDescent="0.25">
      <c r="A422" s="2" t="s">
        <v>883</v>
      </c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8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6">
        <v>1</v>
      </c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>
        <v>1</v>
      </c>
    </row>
    <row r="423" spans="1:46" x14ac:dyDescent="0.25">
      <c r="A423" s="2" t="s">
        <v>885</v>
      </c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8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6">
        <v>1</v>
      </c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>
        <v>1</v>
      </c>
    </row>
    <row r="424" spans="1:46" x14ac:dyDescent="0.25">
      <c r="A424" s="2" t="s">
        <v>887</v>
      </c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8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6">
        <v>1</v>
      </c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>
        <v>1</v>
      </c>
    </row>
    <row r="425" spans="1:46" x14ac:dyDescent="0.25">
      <c r="A425" s="2" t="s">
        <v>889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8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6">
        <v>1</v>
      </c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>
        <v>1</v>
      </c>
    </row>
    <row r="426" spans="1:46" x14ac:dyDescent="0.25">
      <c r="A426" s="2" t="s">
        <v>891</v>
      </c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8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6">
        <v>1</v>
      </c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>
        <v>1</v>
      </c>
    </row>
    <row r="427" spans="1:46" x14ac:dyDescent="0.25">
      <c r="A427" s="2" t="s">
        <v>893</v>
      </c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8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6">
        <v>1</v>
      </c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>
        <v>1</v>
      </c>
    </row>
    <row r="428" spans="1:46" x14ac:dyDescent="0.25">
      <c r="A428" s="2" t="s">
        <v>895</v>
      </c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8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6">
        <v>2</v>
      </c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>
        <v>2</v>
      </c>
    </row>
    <row r="429" spans="1:46" x14ac:dyDescent="0.25">
      <c r="A429" s="2" t="s">
        <v>897</v>
      </c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8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6">
        <v>1</v>
      </c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>
        <v>1</v>
      </c>
    </row>
    <row r="430" spans="1:46" x14ac:dyDescent="0.25">
      <c r="A430" s="2" t="s">
        <v>899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8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6">
        <v>1</v>
      </c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>
        <v>1</v>
      </c>
    </row>
    <row r="431" spans="1:46" x14ac:dyDescent="0.25">
      <c r="A431" s="2" t="s">
        <v>901</v>
      </c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8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6">
        <v>1</v>
      </c>
      <c r="AC431" s="3"/>
      <c r="AD431" s="3">
        <v>2</v>
      </c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>
        <v>3</v>
      </c>
    </row>
    <row r="432" spans="1:46" x14ac:dyDescent="0.25">
      <c r="A432" s="2" t="s">
        <v>903</v>
      </c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8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6">
        <v>1</v>
      </c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>
        <v>1</v>
      </c>
    </row>
    <row r="433" spans="1:46" x14ac:dyDescent="0.25">
      <c r="A433" s="2" t="s">
        <v>905</v>
      </c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8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6">
        <v>1</v>
      </c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>
        <v>1</v>
      </c>
    </row>
    <row r="434" spans="1:46" x14ac:dyDescent="0.25">
      <c r="A434" s="2" t="s">
        <v>907</v>
      </c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8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6">
        <v>1</v>
      </c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>
        <v>1</v>
      </c>
    </row>
    <row r="435" spans="1:46" x14ac:dyDescent="0.25">
      <c r="A435" s="2" t="s">
        <v>909</v>
      </c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8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6">
        <v>1</v>
      </c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>
        <v>1</v>
      </c>
    </row>
    <row r="436" spans="1:46" x14ac:dyDescent="0.25">
      <c r="A436" s="2" t="s">
        <v>911</v>
      </c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8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6">
        <v>1</v>
      </c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>
        <v>1</v>
      </c>
    </row>
    <row r="437" spans="1:46" x14ac:dyDescent="0.25">
      <c r="A437" s="2" t="s">
        <v>913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8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6">
        <v>1</v>
      </c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>
        <v>1</v>
      </c>
    </row>
    <row r="438" spans="1:46" x14ac:dyDescent="0.25">
      <c r="A438" s="2" t="s">
        <v>915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8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6">
        <v>1</v>
      </c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>
        <v>1</v>
      </c>
    </row>
    <row r="439" spans="1:46" x14ac:dyDescent="0.25">
      <c r="A439" s="2" t="s">
        <v>917</v>
      </c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8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6">
        <v>1</v>
      </c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>
        <v>1</v>
      </c>
    </row>
    <row r="440" spans="1:46" x14ac:dyDescent="0.25">
      <c r="A440" s="2" t="s">
        <v>919</v>
      </c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8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6">
        <v>1</v>
      </c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>
        <v>1</v>
      </c>
    </row>
    <row r="441" spans="1:46" x14ac:dyDescent="0.25">
      <c r="A441" s="2" t="s">
        <v>921</v>
      </c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8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6">
        <v>1</v>
      </c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>
        <v>1</v>
      </c>
    </row>
    <row r="442" spans="1:46" x14ac:dyDescent="0.25">
      <c r="A442" s="2" t="s">
        <v>923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8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6">
        <v>1</v>
      </c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>
        <v>1</v>
      </c>
    </row>
    <row r="443" spans="1:46" x14ac:dyDescent="0.25">
      <c r="A443" s="2" t="s">
        <v>925</v>
      </c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8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6">
        <v>1</v>
      </c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>
        <v>1</v>
      </c>
    </row>
    <row r="444" spans="1:46" x14ac:dyDescent="0.25">
      <c r="A444" s="2" t="s">
        <v>927</v>
      </c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8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6">
        <v>1</v>
      </c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>
        <v>1</v>
      </c>
    </row>
    <row r="445" spans="1:46" x14ac:dyDescent="0.25">
      <c r="A445" s="2" t="s">
        <v>929</v>
      </c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8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6">
        <v>1</v>
      </c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>
        <v>1</v>
      </c>
    </row>
    <row r="446" spans="1:46" x14ac:dyDescent="0.25">
      <c r="A446" s="2" t="s">
        <v>931</v>
      </c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8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6">
        <v>1</v>
      </c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>
        <v>1</v>
      </c>
    </row>
    <row r="447" spans="1:46" x14ac:dyDescent="0.25">
      <c r="A447" s="2" t="s">
        <v>933</v>
      </c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8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6">
        <v>1</v>
      </c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>
        <v>1</v>
      </c>
    </row>
    <row r="448" spans="1:46" x14ac:dyDescent="0.25">
      <c r="A448" s="2" t="s">
        <v>935</v>
      </c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8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6">
        <v>1</v>
      </c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>
        <v>1</v>
      </c>
    </row>
    <row r="449" spans="1:46" x14ac:dyDescent="0.25">
      <c r="A449" s="2" t="s">
        <v>937</v>
      </c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8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6">
        <v>1</v>
      </c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>
        <v>1</v>
      </c>
    </row>
    <row r="450" spans="1:46" x14ac:dyDescent="0.25">
      <c r="A450" s="2" t="s">
        <v>939</v>
      </c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8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6">
        <v>1</v>
      </c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>
        <v>1</v>
      </c>
    </row>
    <row r="451" spans="1:46" x14ac:dyDescent="0.25">
      <c r="A451" s="2" t="s">
        <v>941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8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6">
        <v>1</v>
      </c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>
        <v>1</v>
      </c>
    </row>
    <row r="452" spans="1:46" x14ac:dyDescent="0.25">
      <c r="A452" s="2" t="s">
        <v>943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8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6">
        <v>1</v>
      </c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>
        <v>1</v>
      </c>
    </row>
    <row r="453" spans="1:46" x14ac:dyDescent="0.25">
      <c r="A453" s="2" t="s">
        <v>945</v>
      </c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8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6">
        <v>1</v>
      </c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>
        <v>1</v>
      </c>
    </row>
    <row r="454" spans="1:46" x14ac:dyDescent="0.25">
      <c r="A454" s="2" t="s">
        <v>947</v>
      </c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8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6">
        <v>1</v>
      </c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>
        <v>1</v>
      </c>
    </row>
    <row r="455" spans="1:46" x14ac:dyDescent="0.25">
      <c r="A455" s="2" t="s">
        <v>949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8">
        <v>1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6">
        <v>1</v>
      </c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>
        <v>2</v>
      </c>
    </row>
    <row r="456" spans="1:46" x14ac:dyDescent="0.25">
      <c r="A456" s="2" t="s">
        <v>951</v>
      </c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8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6">
        <v>1</v>
      </c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>
        <v>1</v>
      </c>
    </row>
    <row r="457" spans="1:46" x14ac:dyDescent="0.25">
      <c r="A457" s="2" t="s">
        <v>953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8">
        <v>1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6">
        <v>1</v>
      </c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>
        <v>2</v>
      </c>
    </row>
    <row r="458" spans="1:46" x14ac:dyDescent="0.25">
      <c r="A458" s="2" t="s">
        <v>955</v>
      </c>
      <c r="B458" s="3"/>
      <c r="C458" s="3">
        <v>2</v>
      </c>
      <c r="D458" s="3"/>
      <c r="E458" s="3"/>
      <c r="F458" s="3"/>
      <c r="G458" s="3"/>
      <c r="H458" s="3"/>
      <c r="I458" s="3"/>
      <c r="J458" s="3"/>
      <c r="K458" s="3"/>
      <c r="L458" s="3"/>
      <c r="M458" s="8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6">
        <v>1</v>
      </c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>
        <v>3</v>
      </c>
    </row>
    <row r="459" spans="1:46" x14ac:dyDescent="0.25">
      <c r="A459" s="2" t="s">
        <v>957</v>
      </c>
      <c r="B459" s="3"/>
      <c r="C459" s="3">
        <v>2</v>
      </c>
      <c r="D459" s="3"/>
      <c r="E459" s="3"/>
      <c r="F459" s="3"/>
      <c r="G459" s="3"/>
      <c r="H459" s="3"/>
      <c r="I459" s="3"/>
      <c r="J459" s="3"/>
      <c r="K459" s="3"/>
      <c r="L459" s="3"/>
      <c r="M459" s="8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6">
        <v>1</v>
      </c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>
        <v>3</v>
      </c>
    </row>
    <row r="460" spans="1:46" x14ac:dyDescent="0.25">
      <c r="A460" s="2" t="s">
        <v>959</v>
      </c>
      <c r="B460" s="3"/>
      <c r="C460" s="3">
        <v>1</v>
      </c>
      <c r="D460" s="3"/>
      <c r="E460" s="3"/>
      <c r="F460" s="3"/>
      <c r="G460" s="3"/>
      <c r="H460" s="3"/>
      <c r="I460" s="3"/>
      <c r="J460" s="3"/>
      <c r="K460" s="3"/>
      <c r="L460" s="3"/>
      <c r="M460" s="8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6">
        <v>1</v>
      </c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>
        <v>2</v>
      </c>
    </row>
    <row r="461" spans="1:46" x14ac:dyDescent="0.25">
      <c r="A461" s="2" t="s">
        <v>961</v>
      </c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8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6">
        <v>1</v>
      </c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>
        <v>1</v>
      </c>
    </row>
    <row r="462" spans="1:46" x14ac:dyDescent="0.25">
      <c r="A462" s="2" t="s">
        <v>963</v>
      </c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8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6">
        <v>1</v>
      </c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>
        <v>1</v>
      </c>
    </row>
    <row r="463" spans="1:46" x14ac:dyDescent="0.25">
      <c r="A463" s="2" t="s">
        <v>965</v>
      </c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8">
        <v>1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6">
        <v>1</v>
      </c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>
        <v>2</v>
      </c>
    </row>
    <row r="464" spans="1:46" x14ac:dyDescent="0.25">
      <c r="A464" s="2" t="s">
        <v>967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8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6">
        <v>1</v>
      </c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>
        <v>1</v>
      </c>
    </row>
    <row r="465" spans="1:46" x14ac:dyDescent="0.25">
      <c r="A465" s="2" t="s">
        <v>969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8"/>
      <c r="N465" s="3"/>
      <c r="O465" s="3">
        <v>1</v>
      </c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>
        <v>2</v>
      </c>
      <c r="AA465" s="3"/>
      <c r="AB465" s="6">
        <v>1</v>
      </c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>
        <v>4</v>
      </c>
    </row>
    <row r="466" spans="1:46" x14ac:dyDescent="0.25">
      <c r="A466" s="2" t="s">
        <v>971</v>
      </c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8"/>
      <c r="N466" s="3">
        <v>1</v>
      </c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6">
        <v>1</v>
      </c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>
        <v>2</v>
      </c>
    </row>
    <row r="467" spans="1:46" x14ac:dyDescent="0.25">
      <c r="A467" s="2" t="s">
        <v>973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8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6">
        <v>1</v>
      </c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>
        <v>1</v>
      </c>
    </row>
    <row r="468" spans="1:46" x14ac:dyDescent="0.25">
      <c r="A468" s="2" t="s">
        <v>975</v>
      </c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8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6">
        <v>1</v>
      </c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>
        <v>1</v>
      </c>
    </row>
    <row r="469" spans="1:46" x14ac:dyDescent="0.25">
      <c r="A469" s="2" t="s">
        <v>977</v>
      </c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8">
        <v>1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6">
        <v>1</v>
      </c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>
        <v>2</v>
      </c>
    </row>
    <row r="470" spans="1:46" x14ac:dyDescent="0.25">
      <c r="A470" s="2" t="s">
        <v>979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8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6">
        <v>1</v>
      </c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>
        <v>1</v>
      </c>
    </row>
    <row r="471" spans="1:46" x14ac:dyDescent="0.25">
      <c r="A471" s="2" t="s">
        <v>981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8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6">
        <v>1</v>
      </c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>
        <v>1</v>
      </c>
    </row>
    <row r="472" spans="1:46" x14ac:dyDescent="0.25">
      <c r="A472" s="2" t="s">
        <v>983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8">
        <v>1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6">
        <v>1</v>
      </c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>
        <v>2</v>
      </c>
    </row>
    <row r="473" spans="1:46" x14ac:dyDescent="0.25">
      <c r="A473" s="2" t="s">
        <v>985</v>
      </c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8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6">
        <v>1</v>
      </c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>
        <v>1</v>
      </c>
    </row>
    <row r="474" spans="1:46" x14ac:dyDescent="0.25">
      <c r="A474" s="2" t="s">
        <v>987</v>
      </c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8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6">
        <v>1</v>
      </c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>
        <v>1</v>
      </c>
    </row>
    <row r="475" spans="1:46" x14ac:dyDescent="0.25">
      <c r="A475" s="2" t="s">
        <v>989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8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6">
        <v>1</v>
      </c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>
        <v>1</v>
      </c>
    </row>
    <row r="476" spans="1:46" x14ac:dyDescent="0.25">
      <c r="A476" s="2" t="s">
        <v>991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8">
        <v>1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6">
        <v>1</v>
      </c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>
        <v>2</v>
      </c>
    </row>
    <row r="477" spans="1:46" x14ac:dyDescent="0.25">
      <c r="A477" s="2" t="s">
        <v>993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8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6">
        <v>1</v>
      </c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>
        <v>1</v>
      </c>
    </row>
    <row r="478" spans="1:46" x14ac:dyDescent="0.25">
      <c r="A478" s="2" t="s">
        <v>995</v>
      </c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8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6">
        <v>1</v>
      </c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>
        <v>1</v>
      </c>
    </row>
    <row r="479" spans="1:46" x14ac:dyDescent="0.25">
      <c r="A479" s="2" t="s">
        <v>997</v>
      </c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8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6">
        <v>1</v>
      </c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>
        <v>1</v>
      </c>
    </row>
    <row r="480" spans="1:46" x14ac:dyDescent="0.25">
      <c r="A480" s="2" t="s">
        <v>999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8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6">
        <v>1</v>
      </c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>
        <v>1</v>
      </c>
    </row>
    <row r="481" spans="1:46" x14ac:dyDescent="0.25">
      <c r="A481" s="2" t="s">
        <v>1001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8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6">
        <v>1</v>
      </c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>
        <v>1</v>
      </c>
    </row>
    <row r="482" spans="1:46" x14ac:dyDescent="0.25">
      <c r="A482" s="2" t="s">
        <v>1003</v>
      </c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8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6">
        <v>1</v>
      </c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>
        <v>1</v>
      </c>
    </row>
    <row r="483" spans="1:46" x14ac:dyDescent="0.25">
      <c r="A483" s="2" t="s">
        <v>1005</v>
      </c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8">
        <v>1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6">
        <v>1</v>
      </c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>
        <v>2</v>
      </c>
    </row>
    <row r="484" spans="1:46" x14ac:dyDescent="0.25">
      <c r="A484" s="2" t="s">
        <v>1007</v>
      </c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8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6">
        <v>1</v>
      </c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>
        <v>1</v>
      </c>
    </row>
    <row r="485" spans="1:46" x14ac:dyDescent="0.25">
      <c r="A485" s="2" t="s">
        <v>1009</v>
      </c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8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6">
        <v>1</v>
      </c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>
        <v>1</v>
      </c>
    </row>
    <row r="486" spans="1:46" x14ac:dyDescent="0.25">
      <c r="A486" s="2" t="s">
        <v>1011</v>
      </c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8">
        <v>1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6">
        <v>1</v>
      </c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>
        <v>2</v>
      </c>
    </row>
    <row r="487" spans="1:46" x14ac:dyDescent="0.25">
      <c r="A487" s="2" t="s">
        <v>1013</v>
      </c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8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6">
        <v>1</v>
      </c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>
        <v>1</v>
      </c>
    </row>
    <row r="488" spans="1:46" x14ac:dyDescent="0.25">
      <c r="A488" s="2" t="s">
        <v>1015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8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6">
        <v>1</v>
      </c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>
        <v>1</v>
      </c>
    </row>
    <row r="489" spans="1:46" x14ac:dyDescent="0.25">
      <c r="A489" s="2" t="s">
        <v>1017</v>
      </c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8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6">
        <v>1</v>
      </c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>
        <v>1</v>
      </c>
    </row>
    <row r="490" spans="1:46" x14ac:dyDescent="0.25">
      <c r="A490" s="2" t="s">
        <v>1019</v>
      </c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8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6">
        <v>1</v>
      </c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>
        <v>1</v>
      </c>
    </row>
    <row r="491" spans="1:46" x14ac:dyDescent="0.25">
      <c r="A491" s="2" t="s">
        <v>1021</v>
      </c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8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6">
        <v>1</v>
      </c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>
        <v>1</v>
      </c>
    </row>
    <row r="492" spans="1:46" x14ac:dyDescent="0.25">
      <c r="A492" s="2" t="s">
        <v>1023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8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6">
        <v>1</v>
      </c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>
        <v>1</v>
      </c>
    </row>
    <row r="493" spans="1:46" x14ac:dyDescent="0.25">
      <c r="A493" s="2" t="s">
        <v>1025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8">
        <v>1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6">
        <v>1</v>
      </c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>
        <v>2</v>
      </c>
    </row>
    <row r="494" spans="1:46" x14ac:dyDescent="0.25">
      <c r="A494" s="2" t="s">
        <v>1027</v>
      </c>
      <c r="B494" s="3"/>
      <c r="C494" s="3">
        <v>1</v>
      </c>
      <c r="D494" s="3"/>
      <c r="E494" s="3"/>
      <c r="F494" s="3"/>
      <c r="G494" s="3"/>
      <c r="H494" s="3"/>
      <c r="I494" s="3"/>
      <c r="J494" s="3"/>
      <c r="K494" s="3"/>
      <c r="L494" s="3"/>
      <c r="M494" s="8">
        <v>1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6">
        <v>1</v>
      </c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>
        <v>3</v>
      </c>
    </row>
    <row r="495" spans="1:46" x14ac:dyDescent="0.25">
      <c r="A495" s="2" t="s">
        <v>1029</v>
      </c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8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6">
        <v>1</v>
      </c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>
        <v>1</v>
      </c>
    </row>
    <row r="496" spans="1:46" x14ac:dyDescent="0.25">
      <c r="A496" s="2" t="s">
        <v>1031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8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6">
        <v>1</v>
      </c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>
        <v>1</v>
      </c>
    </row>
    <row r="497" spans="1:46" x14ac:dyDescent="0.25">
      <c r="A497" s="2" t="s">
        <v>1033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8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6">
        <v>1</v>
      </c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>
        <v>1</v>
      </c>
    </row>
    <row r="498" spans="1:46" x14ac:dyDescent="0.25">
      <c r="A498" s="2" t="s">
        <v>1035</v>
      </c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8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6">
        <v>1</v>
      </c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>
        <v>1</v>
      </c>
    </row>
    <row r="499" spans="1:46" x14ac:dyDescent="0.25">
      <c r="A499" s="2" t="s">
        <v>1037</v>
      </c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8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6">
        <v>1</v>
      </c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>
        <v>1</v>
      </c>
      <c r="AS499" s="3"/>
      <c r="AT499" s="3">
        <v>2</v>
      </c>
    </row>
    <row r="500" spans="1:46" x14ac:dyDescent="0.25">
      <c r="A500" s="2" t="s">
        <v>1041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8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6">
        <v>1</v>
      </c>
      <c r="AC500" s="3"/>
      <c r="AD500" s="3">
        <v>2</v>
      </c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>
        <v>3</v>
      </c>
    </row>
    <row r="501" spans="1:46" x14ac:dyDescent="0.25">
      <c r="A501" s="2" t="s">
        <v>1043</v>
      </c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8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6">
        <v>1</v>
      </c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>
        <v>1</v>
      </c>
    </row>
    <row r="502" spans="1:46" x14ac:dyDescent="0.25">
      <c r="A502" s="2" t="s">
        <v>1045</v>
      </c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8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6">
        <v>1</v>
      </c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>
        <v>1</v>
      </c>
    </row>
    <row r="503" spans="1:46" x14ac:dyDescent="0.25">
      <c r="A503" s="2" t="s">
        <v>1047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8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6">
        <v>1</v>
      </c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>
        <v>1</v>
      </c>
    </row>
    <row r="504" spans="1:46" x14ac:dyDescent="0.25">
      <c r="A504" s="2" t="s">
        <v>1049</v>
      </c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8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6">
        <v>1</v>
      </c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>
        <v>1</v>
      </c>
    </row>
    <row r="505" spans="1:46" x14ac:dyDescent="0.25">
      <c r="A505" s="2" t="s">
        <v>1051</v>
      </c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8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6">
        <v>1</v>
      </c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>
        <v>1</v>
      </c>
    </row>
    <row r="506" spans="1:46" x14ac:dyDescent="0.25">
      <c r="A506" s="2" t="s">
        <v>1053</v>
      </c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8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6">
        <v>1</v>
      </c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>
        <v>1</v>
      </c>
    </row>
    <row r="507" spans="1:46" x14ac:dyDescent="0.25">
      <c r="A507" s="2" t="s">
        <v>1055</v>
      </c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8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6">
        <v>1</v>
      </c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>
        <v>1</v>
      </c>
    </row>
    <row r="508" spans="1:46" x14ac:dyDescent="0.25">
      <c r="A508" s="2" t="s">
        <v>1057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8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6">
        <v>1</v>
      </c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>
        <v>1</v>
      </c>
    </row>
    <row r="509" spans="1:46" x14ac:dyDescent="0.25">
      <c r="A509" s="2" t="s">
        <v>1059</v>
      </c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8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6">
        <v>1</v>
      </c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>
        <v>1</v>
      </c>
    </row>
    <row r="510" spans="1:46" x14ac:dyDescent="0.25">
      <c r="A510" s="2" t="s">
        <v>1061</v>
      </c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8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6">
        <v>1</v>
      </c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>
        <v>1</v>
      </c>
    </row>
    <row r="511" spans="1:46" x14ac:dyDescent="0.25">
      <c r="A511" s="2" t="s">
        <v>1063</v>
      </c>
      <c r="B511" s="3"/>
      <c r="C511" s="3">
        <v>1</v>
      </c>
      <c r="D511" s="3"/>
      <c r="E511" s="3"/>
      <c r="F511" s="3"/>
      <c r="G511" s="3"/>
      <c r="H511" s="3"/>
      <c r="I511" s="3"/>
      <c r="J511" s="3"/>
      <c r="K511" s="3"/>
      <c r="L511" s="3"/>
      <c r="M511" s="8">
        <v>1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6">
        <v>1</v>
      </c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>
        <v>3</v>
      </c>
    </row>
    <row r="512" spans="1:46" x14ac:dyDescent="0.25">
      <c r="A512" s="2" t="s">
        <v>1065</v>
      </c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8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6">
        <v>1</v>
      </c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>
        <v>1</v>
      </c>
    </row>
    <row r="513" spans="1:46" x14ac:dyDescent="0.25">
      <c r="A513" s="2" t="s">
        <v>1067</v>
      </c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8">
        <v>1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6">
        <v>1</v>
      </c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>
        <v>2</v>
      </c>
    </row>
    <row r="514" spans="1:46" x14ac:dyDescent="0.25">
      <c r="A514" s="2" t="s">
        <v>1069</v>
      </c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8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6">
        <v>1</v>
      </c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>
        <v>1</v>
      </c>
    </row>
    <row r="515" spans="1:46" x14ac:dyDescent="0.25">
      <c r="A515" s="2" t="s">
        <v>1071</v>
      </c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8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6">
        <v>1</v>
      </c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>
        <v>1</v>
      </c>
    </row>
    <row r="516" spans="1:46" x14ac:dyDescent="0.25">
      <c r="A516" s="2" t="s">
        <v>1073</v>
      </c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8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6">
        <v>1</v>
      </c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>
        <v>1</v>
      </c>
    </row>
    <row r="517" spans="1:46" x14ac:dyDescent="0.25">
      <c r="A517" s="2" t="s">
        <v>1075</v>
      </c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8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6">
        <v>1</v>
      </c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>
        <v>1</v>
      </c>
    </row>
    <row r="518" spans="1:46" x14ac:dyDescent="0.25">
      <c r="A518" s="2" t="s">
        <v>1077</v>
      </c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8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6">
        <v>1</v>
      </c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>
        <v>1</v>
      </c>
    </row>
    <row r="519" spans="1:46" x14ac:dyDescent="0.25">
      <c r="A519" s="2" t="s">
        <v>1079</v>
      </c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8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6">
        <v>1</v>
      </c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>
        <v>1</v>
      </c>
    </row>
    <row r="520" spans="1:46" x14ac:dyDescent="0.25">
      <c r="A520" s="2" t="s">
        <v>1081</v>
      </c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8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6">
        <v>1</v>
      </c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>
        <v>1</v>
      </c>
    </row>
    <row r="521" spans="1:46" x14ac:dyDescent="0.25">
      <c r="A521" s="2" t="s">
        <v>1083</v>
      </c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8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6">
        <v>1</v>
      </c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>
        <v>1</v>
      </c>
    </row>
    <row r="522" spans="1:46" x14ac:dyDescent="0.25">
      <c r="A522" s="2" t="s">
        <v>1085</v>
      </c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8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6">
        <v>1</v>
      </c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>
        <v>1</v>
      </c>
    </row>
    <row r="523" spans="1:46" x14ac:dyDescent="0.25">
      <c r="A523" s="2" t="s">
        <v>1087</v>
      </c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8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6">
        <v>1</v>
      </c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>
        <v>1</v>
      </c>
    </row>
    <row r="524" spans="1:46" x14ac:dyDescent="0.25">
      <c r="A524" s="2" t="s">
        <v>1089</v>
      </c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8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6">
        <v>1</v>
      </c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>
        <v>1</v>
      </c>
    </row>
    <row r="525" spans="1:46" x14ac:dyDescent="0.25">
      <c r="A525" s="2" t="s">
        <v>1091</v>
      </c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8">
        <v>1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6">
        <v>1</v>
      </c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>
        <v>2</v>
      </c>
    </row>
    <row r="526" spans="1:46" x14ac:dyDescent="0.25">
      <c r="A526" s="2" t="s">
        <v>1093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8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6">
        <v>1</v>
      </c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>
        <v>1</v>
      </c>
    </row>
    <row r="527" spans="1:46" x14ac:dyDescent="0.25">
      <c r="A527" s="2" t="s">
        <v>1095</v>
      </c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8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6">
        <v>1</v>
      </c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>
        <v>1</v>
      </c>
    </row>
    <row r="528" spans="1:46" x14ac:dyDescent="0.25">
      <c r="A528" s="2" t="s">
        <v>1097</v>
      </c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8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6">
        <v>1</v>
      </c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>
        <v>1</v>
      </c>
    </row>
    <row r="529" spans="1:46" x14ac:dyDescent="0.25">
      <c r="A529" s="2" t="s">
        <v>1099</v>
      </c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8">
        <v>1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6">
        <v>1</v>
      </c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>
        <v>2</v>
      </c>
    </row>
    <row r="530" spans="1:46" x14ac:dyDescent="0.25">
      <c r="A530" s="2" t="s">
        <v>1101</v>
      </c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8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6">
        <v>1</v>
      </c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>
        <v>1</v>
      </c>
    </row>
    <row r="531" spans="1:46" x14ac:dyDescent="0.25">
      <c r="A531" s="2" t="s">
        <v>1103</v>
      </c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8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6">
        <v>1</v>
      </c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>
        <v>1</v>
      </c>
    </row>
    <row r="532" spans="1:46" x14ac:dyDescent="0.25">
      <c r="A532" s="2" t="s">
        <v>1105</v>
      </c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8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6">
        <v>1</v>
      </c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>
        <v>1</v>
      </c>
    </row>
    <row r="533" spans="1:46" x14ac:dyDescent="0.25">
      <c r="A533" s="2" t="s">
        <v>1107</v>
      </c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8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6">
        <v>1</v>
      </c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>
        <v>1</v>
      </c>
    </row>
    <row r="534" spans="1:46" x14ac:dyDescent="0.25">
      <c r="A534" s="2" t="s">
        <v>1109</v>
      </c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8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6">
        <v>1</v>
      </c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>
        <v>1</v>
      </c>
    </row>
    <row r="535" spans="1:46" x14ac:dyDescent="0.25">
      <c r="A535" s="2" t="s">
        <v>1111</v>
      </c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8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6">
        <v>1</v>
      </c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>
        <v>1</v>
      </c>
    </row>
    <row r="536" spans="1:46" x14ac:dyDescent="0.25">
      <c r="A536" s="2" t="s">
        <v>1113</v>
      </c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8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6">
        <v>1</v>
      </c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>
        <v>1</v>
      </c>
    </row>
    <row r="537" spans="1:46" x14ac:dyDescent="0.25">
      <c r="A537" s="2" t="s">
        <v>1115</v>
      </c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8">
        <v>1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6">
        <v>1</v>
      </c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>
        <v>2</v>
      </c>
    </row>
    <row r="538" spans="1:46" x14ac:dyDescent="0.25">
      <c r="A538" s="2" t="s">
        <v>1117</v>
      </c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8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6">
        <v>1</v>
      </c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>
        <v>1</v>
      </c>
    </row>
    <row r="539" spans="1:46" x14ac:dyDescent="0.25">
      <c r="A539" s="2" t="s">
        <v>1119</v>
      </c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8">
        <v>1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6">
        <v>1</v>
      </c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>
        <v>2</v>
      </c>
    </row>
    <row r="540" spans="1:46" x14ac:dyDescent="0.25">
      <c r="A540" s="2" t="s">
        <v>1121</v>
      </c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8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6">
        <v>1</v>
      </c>
      <c r="AC540" s="3"/>
      <c r="AD540" s="3">
        <v>2</v>
      </c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>
        <v>3</v>
      </c>
    </row>
    <row r="541" spans="1:46" x14ac:dyDescent="0.25">
      <c r="A541" s="2" t="s">
        <v>1123</v>
      </c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8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6">
        <v>1</v>
      </c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>
        <v>1</v>
      </c>
    </row>
    <row r="542" spans="1:46" x14ac:dyDescent="0.25">
      <c r="A542" s="2" t="s">
        <v>1125</v>
      </c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8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6">
        <v>1</v>
      </c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>
        <v>1</v>
      </c>
    </row>
    <row r="543" spans="1:46" x14ac:dyDescent="0.25">
      <c r="A543" s="2" t="s">
        <v>1127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8">
        <v>1</v>
      </c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6">
        <v>1</v>
      </c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>
        <v>2</v>
      </c>
    </row>
    <row r="544" spans="1:46" x14ac:dyDescent="0.25">
      <c r="A544" s="2" t="s">
        <v>1129</v>
      </c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8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6">
        <v>1</v>
      </c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>
        <v>1</v>
      </c>
    </row>
    <row r="545" spans="1:46" x14ac:dyDescent="0.25">
      <c r="A545" s="2" t="s">
        <v>1131</v>
      </c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8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6">
        <v>1</v>
      </c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>
        <v>1</v>
      </c>
    </row>
    <row r="546" spans="1:46" x14ac:dyDescent="0.25">
      <c r="A546" s="2" t="s">
        <v>1133</v>
      </c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8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6">
        <v>1</v>
      </c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>
        <v>1</v>
      </c>
    </row>
    <row r="547" spans="1:46" x14ac:dyDescent="0.25">
      <c r="A547" s="2" t="s">
        <v>1135</v>
      </c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8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6">
        <v>1</v>
      </c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>
        <v>1</v>
      </c>
    </row>
    <row r="548" spans="1:46" x14ac:dyDescent="0.25">
      <c r="A548" s="2" t="s">
        <v>1137</v>
      </c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8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6">
        <v>1</v>
      </c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>
        <v>1</v>
      </c>
    </row>
    <row r="549" spans="1:46" x14ac:dyDescent="0.25">
      <c r="A549" s="2" t="s">
        <v>1139</v>
      </c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8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6">
        <v>1</v>
      </c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>
        <v>1</v>
      </c>
    </row>
    <row r="550" spans="1:46" x14ac:dyDescent="0.25">
      <c r="A550" s="2" t="s">
        <v>1141</v>
      </c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8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6">
        <v>1</v>
      </c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>
        <v>1</v>
      </c>
    </row>
    <row r="551" spans="1:46" x14ac:dyDescent="0.25">
      <c r="A551" s="2" t="s">
        <v>1143</v>
      </c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8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6">
        <v>1</v>
      </c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>
        <v>1</v>
      </c>
    </row>
    <row r="552" spans="1:46" x14ac:dyDescent="0.25">
      <c r="A552" s="2" t="s">
        <v>1145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8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6">
        <v>1</v>
      </c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>
        <v>1</v>
      </c>
    </row>
    <row r="553" spans="1:46" x14ac:dyDescent="0.25">
      <c r="A553" s="2" t="s">
        <v>1147</v>
      </c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8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6">
        <v>1</v>
      </c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>
        <v>1</v>
      </c>
    </row>
    <row r="554" spans="1:46" x14ac:dyDescent="0.25">
      <c r="A554" s="2" t="s">
        <v>1149</v>
      </c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8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6">
        <v>1</v>
      </c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>
        <v>1</v>
      </c>
    </row>
    <row r="555" spans="1:46" x14ac:dyDescent="0.25">
      <c r="A555" s="2" t="s">
        <v>1151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8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6">
        <v>1</v>
      </c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>
        <v>1</v>
      </c>
    </row>
    <row r="556" spans="1:46" x14ac:dyDescent="0.25">
      <c r="A556" s="2" t="s">
        <v>1153</v>
      </c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8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6">
        <v>1</v>
      </c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>
        <v>1</v>
      </c>
    </row>
    <row r="557" spans="1:46" x14ac:dyDescent="0.25">
      <c r="A557" s="2" t="s">
        <v>1155</v>
      </c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8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6">
        <v>1</v>
      </c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>
        <v>1</v>
      </c>
    </row>
    <row r="558" spans="1:46" x14ac:dyDescent="0.25">
      <c r="A558" s="2" t="s">
        <v>1157</v>
      </c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8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6">
        <v>1</v>
      </c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>
        <v>1</v>
      </c>
    </row>
    <row r="559" spans="1:46" x14ac:dyDescent="0.25">
      <c r="A559" s="2" t="s">
        <v>1159</v>
      </c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8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6">
        <v>1</v>
      </c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>
        <v>1</v>
      </c>
    </row>
    <row r="560" spans="1:46" x14ac:dyDescent="0.25">
      <c r="A560" s="2" t="s">
        <v>1161</v>
      </c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8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6">
        <v>1</v>
      </c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>
        <v>1</v>
      </c>
    </row>
    <row r="561" spans="1:46" x14ac:dyDescent="0.25">
      <c r="A561" s="2" t="s">
        <v>1163</v>
      </c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8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6">
        <v>1</v>
      </c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>
        <v>1</v>
      </c>
    </row>
    <row r="562" spans="1:46" x14ac:dyDescent="0.25">
      <c r="A562" s="2" t="s">
        <v>1165</v>
      </c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8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6">
        <v>1</v>
      </c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>
        <v>1</v>
      </c>
    </row>
    <row r="563" spans="1:46" x14ac:dyDescent="0.25">
      <c r="A563" s="2" t="s">
        <v>1167</v>
      </c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8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6">
        <v>1</v>
      </c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>
        <v>1</v>
      </c>
    </row>
    <row r="564" spans="1:46" x14ac:dyDescent="0.25">
      <c r="A564" s="2" t="s">
        <v>1169</v>
      </c>
      <c r="B564" s="3"/>
      <c r="C564" s="3">
        <v>2</v>
      </c>
      <c r="D564" s="3"/>
      <c r="E564" s="3"/>
      <c r="F564" s="3"/>
      <c r="G564" s="3"/>
      <c r="H564" s="3"/>
      <c r="I564" s="3"/>
      <c r="J564" s="3"/>
      <c r="K564" s="3"/>
      <c r="L564" s="3"/>
      <c r="M564" s="8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6">
        <v>1</v>
      </c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>
        <v>3</v>
      </c>
    </row>
    <row r="565" spans="1:46" x14ac:dyDescent="0.25">
      <c r="A565" s="2" t="s">
        <v>1171</v>
      </c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8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6">
        <v>1</v>
      </c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>
        <v>1</v>
      </c>
    </row>
    <row r="566" spans="1:46" x14ac:dyDescent="0.25">
      <c r="A566" s="2" t="s">
        <v>1173</v>
      </c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8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6">
        <v>1</v>
      </c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>
        <v>1</v>
      </c>
    </row>
    <row r="567" spans="1:46" x14ac:dyDescent="0.25">
      <c r="A567" s="2" t="s">
        <v>1175</v>
      </c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8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6">
        <v>1</v>
      </c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>
        <v>1</v>
      </c>
    </row>
    <row r="568" spans="1:46" x14ac:dyDescent="0.25">
      <c r="A568" s="2" t="s">
        <v>1177</v>
      </c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8">
        <v>1</v>
      </c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6">
        <v>1</v>
      </c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>
        <v>2</v>
      </c>
    </row>
    <row r="569" spans="1:46" x14ac:dyDescent="0.25">
      <c r="A569" s="2" t="s">
        <v>1179</v>
      </c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8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6">
        <v>1</v>
      </c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>
        <v>1</v>
      </c>
    </row>
    <row r="570" spans="1:46" x14ac:dyDescent="0.25">
      <c r="A570" s="2" t="s">
        <v>1181</v>
      </c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8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>
        <v>1</v>
      </c>
      <c r="AA570" s="3"/>
      <c r="AB570" s="6">
        <v>1</v>
      </c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>
        <v>2</v>
      </c>
    </row>
    <row r="571" spans="1:46" x14ac:dyDescent="0.25">
      <c r="A571" s="2" t="s">
        <v>1183</v>
      </c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8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6">
        <v>1</v>
      </c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>
        <v>1</v>
      </c>
    </row>
    <row r="572" spans="1:46" x14ac:dyDescent="0.25">
      <c r="A572" s="2" t="s">
        <v>1185</v>
      </c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8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6">
        <v>1</v>
      </c>
      <c r="AC572" s="3"/>
      <c r="AD572" s="3">
        <v>2</v>
      </c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>
        <v>3</v>
      </c>
    </row>
    <row r="573" spans="1:46" x14ac:dyDescent="0.25">
      <c r="A573" s="2" t="s">
        <v>1187</v>
      </c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8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6">
        <v>1</v>
      </c>
      <c r="AC573" s="3"/>
      <c r="AD573" s="3">
        <v>2</v>
      </c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>
        <v>3</v>
      </c>
    </row>
    <row r="574" spans="1:46" x14ac:dyDescent="0.25">
      <c r="A574" s="2" t="s">
        <v>1189</v>
      </c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8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6">
        <v>1</v>
      </c>
      <c r="AC574" s="3"/>
      <c r="AD574" s="3">
        <v>2</v>
      </c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>
        <v>3</v>
      </c>
    </row>
    <row r="575" spans="1:46" x14ac:dyDescent="0.25">
      <c r="A575" s="2" t="s">
        <v>1191</v>
      </c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8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6">
        <v>1</v>
      </c>
      <c r="AC575" s="3"/>
      <c r="AD575" s="3">
        <v>2</v>
      </c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>
        <v>3</v>
      </c>
    </row>
    <row r="576" spans="1:46" x14ac:dyDescent="0.25">
      <c r="A576" s="2" t="s">
        <v>1193</v>
      </c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8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>
        <v>2</v>
      </c>
      <c r="AA576" s="3"/>
      <c r="AB576" s="6">
        <v>1</v>
      </c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>
        <v>3</v>
      </c>
    </row>
    <row r="577" spans="1:46" x14ac:dyDescent="0.25">
      <c r="A577" s="2" t="s">
        <v>1195</v>
      </c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8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>
        <v>1</v>
      </c>
      <c r="AA577" s="3"/>
      <c r="AB577" s="6">
        <v>1</v>
      </c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>
        <v>2</v>
      </c>
    </row>
    <row r="578" spans="1:46" x14ac:dyDescent="0.25">
      <c r="A578" s="2" t="s">
        <v>1197</v>
      </c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8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6">
        <v>1</v>
      </c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>
        <v>1</v>
      </c>
    </row>
    <row r="579" spans="1:46" x14ac:dyDescent="0.25">
      <c r="A579" s="2" t="s">
        <v>1199</v>
      </c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8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6">
        <v>1</v>
      </c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>
        <v>1</v>
      </c>
    </row>
    <row r="580" spans="1:46" x14ac:dyDescent="0.25">
      <c r="A580" s="2" t="s">
        <v>1201</v>
      </c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8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6">
        <v>1</v>
      </c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>
        <v>1</v>
      </c>
    </row>
    <row r="581" spans="1:46" x14ac:dyDescent="0.25">
      <c r="A581" s="2" t="s">
        <v>1203</v>
      </c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8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6">
        <v>1</v>
      </c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>
        <v>1</v>
      </c>
    </row>
    <row r="582" spans="1:46" x14ac:dyDescent="0.25">
      <c r="A582" s="2" t="s">
        <v>1205</v>
      </c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8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>
        <v>1</v>
      </c>
      <c r="AA582" s="3"/>
      <c r="AB582" s="6">
        <v>1</v>
      </c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>
        <v>2</v>
      </c>
    </row>
    <row r="583" spans="1:46" x14ac:dyDescent="0.25">
      <c r="A583" s="2" t="s">
        <v>1207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8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6">
        <v>1</v>
      </c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>
        <v>1</v>
      </c>
    </row>
    <row r="584" spans="1:46" x14ac:dyDescent="0.25">
      <c r="A584" s="2" t="s">
        <v>1209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8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6">
        <v>1</v>
      </c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>
        <v>1</v>
      </c>
    </row>
    <row r="585" spans="1:46" x14ac:dyDescent="0.25">
      <c r="A585" s="2" t="s">
        <v>1211</v>
      </c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8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6">
        <v>1</v>
      </c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>
        <v>1</v>
      </c>
    </row>
    <row r="586" spans="1:46" x14ac:dyDescent="0.25">
      <c r="A586" s="2" t="s">
        <v>1213</v>
      </c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8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6">
        <v>1</v>
      </c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>
        <v>1</v>
      </c>
    </row>
    <row r="587" spans="1:46" x14ac:dyDescent="0.25">
      <c r="A587" s="2" t="s">
        <v>1215</v>
      </c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8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6">
        <v>1</v>
      </c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>
        <v>1</v>
      </c>
    </row>
    <row r="588" spans="1:46" x14ac:dyDescent="0.25">
      <c r="A588" s="2" t="s">
        <v>1217</v>
      </c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8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>
        <v>1</v>
      </c>
      <c r="AA588" s="3"/>
      <c r="AB588" s="6">
        <v>1</v>
      </c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>
        <v>2</v>
      </c>
    </row>
    <row r="589" spans="1:46" x14ac:dyDescent="0.25">
      <c r="A589" s="2" t="s">
        <v>1219</v>
      </c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8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>
        <v>1</v>
      </c>
      <c r="AA589" s="3"/>
      <c r="AB589" s="6">
        <v>1</v>
      </c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>
        <v>2</v>
      </c>
    </row>
    <row r="590" spans="1:46" x14ac:dyDescent="0.25">
      <c r="A590" s="2" t="s">
        <v>1221</v>
      </c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8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6">
        <v>1</v>
      </c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>
        <v>1</v>
      </c>
    </row>
    <row r="591" spans="1:46" x14ac:dyDescent="0.25">
      <c r="A591" s="2" t="s">
        <v>1223</v>
      </c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8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6">
        <v>1</v>
      </c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>
        <v>1</v>
      </c>
    </row>
    <row r="592" spans="1:46" x14ac:dyDescent="0.25">
      <c r="A592" s="2" t="s">
        <v>1225</v>
      </c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8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6">
        <v>1</v>
      </c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>
        <v>1</v>
      </c>
    </row>
    <row r="593" spans="1:46" x14ac:dyDescent="0.25">
      <c r="A593" s="2" t="s">
        <v>1227</v>
      </c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8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6">
        <v>1</v>
      </c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>
        <v>1</v>
      </c>
      <c r="AO593" s="3"/>
      <c r="AP593" s="3"/>
      <c r="AQ593" s="3"/>
      <c r="AR593" s="3"/>
      <c r="AS593" s="3"/>
      <c r="AT593" s="3">
        <v>2</v>
      </c>
    </row>
    <row r="594" spans="1:46" x14ac:dyDescent="0.25">
      <c r="A594" s="2" t="s">
        <v>1229</v>
      </c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8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6">
        <v>1</v>
      </c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>
        <v>1</v>
      </c>
    </row>
    <row r="595" spans="1:46" x14ac:dyDescent="0.25">
      <c r="A595" s="2" t="s">
        <v>1231</v>
      </c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8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6">
        <v>1</v>
      </c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>
        <v>1</v>
      </c>
    </row>
    <row r="596" spans="1:46" x14ac:dyDescent="0.25">
      <c r="A596" s="2" t="s">
        <v>1233</v>
      </c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8"/>
      <c r="N596" s="3">
        <v>1</v>
      </c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6">
        <v>1</v>
      </c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>
        <v>2</v>
      </c>
    </row>
    <row r="597" spans="1:46" x14ac:dyDescent="0.25">
      <c r="A597" s="2" t="s">
        <v>1235</v>
      </c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8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6">
        <v>1</v>
      </c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>
        <v>1</v>
      </c>
    </row>
    <row r="598" spans="1:46" x14ac:dyDescent="0.25">
      <c r="A598" s="2" t="s">
        <v>1237</v>
      </c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8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6">
        <v>1</v>
      </c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>
        <v>1</v>
      </c>
    </row>
    <row r="599" spans="1:46" x14ac:dyDescent="0.25">
      <c r="A599" s="2" t="s">
        <v>1239</v>
      </c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8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6">
        <v>1</v>
      </c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>
        <v>1</v>
      </c>
    </row>
    <row r="600" spans="1:46" x14ac:dyDescent="0.25">
      <c r="A600" s="2" t="s">
        <v>1241</v>
      </c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8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6">
        <v>1</v>
      </c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>
        <v>1</v>
      </c>
    </row>
    <row r="601" spans="1:46" x14ac:dyDescent="0.25">
      <c r="A601" s="2" t="s">
        <v>1243</v>
      </c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8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6">
        <v>1</v>
      </c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>
        <v>1</v>
      </c>
    </row>
    <row r="602" spans="1:46" x14ac:dyDescent="0.25">
      <c r="A602" s="2" t="s">
        <v>1245</v>
      </c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8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6">
        <v>1</v>
      </c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>
        <v>1</v>
      </c>
    </row>
    <row r="603" spans="1:46" x14ac:dyDescent="0.25">
      <c r="A603" s="2" t="s">
        <v>1247</v>
      </c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8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6">
        <v>1</v>
      </c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>
        <v>1</v>
      </c>
    </row>
    <row r="604" spans="1:46" x14ac:dyDescent="0.25">
      <c r="A604" s="2" t="s">
        <v>1249</v>
      </c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8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6">
        <v>1</v>
      </c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>
        <v>1</v>
      </c>
    </row>
    <row r="605" spans="1:46" x14ac:dyDescent="0.25">
      <c r="A605" s="2" t="s">
        <v>1251</v>
      </c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8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6">
        <v>1</v>
      </c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>
        <v>1</v>
      </c>
    </row>
    <row r="606" spans="1:46" x14ac:dyDescent="0.25">
      <c r="A606" s="2" t="s">
        <v>1253</v>
      </c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8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6">
        <v>1</v>
      </c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>
        <v>1</v>
      </c>
    </row>
    <row r="607" spans="1:46" x14ac:dyDescent="0.25">
      <c r="A607" s="2" t="s">
        <v>1255</v>
      </c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8">
        <v>1</v>
      </c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6">
        <v>1</v>
      </c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>
        <v>2</v>
      </c>
    </row>
    <row r="608" spans="1:46" x14ac:dyDescent="0.25">
      <c r="A608" s="2" t="s">
        <v>1257</v>
      </c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8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6">
        <v>1</v>
      </c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>
        <v>1</v>
      </c>
    </row>
    <row r="609" spans="1:46" x14ac:dyDescent="0.25">
      <c r="A609" s="2" t="s">
        <v>1259</v>
      </c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8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6">
        <v>1</v>
      </c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>
        <v>1</v>
      </c>
    </row>
    <row r="610" spans="1:46" x14ac:dyDescent="0.25">
      <c r="A610" s="2" t="s">
        <v>1261</v>
      </c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8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6">
        <v>1</v>
      </c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>
        <v>1</v>
      </c>
    </row>
    <row r="611" spans="1:46" x14ac:dyDescent="0.25">
      <c r="A611" s="2" t="s">
        <v>1263</v>
      </c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8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6">
        <v>1</v>
      </c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>
        <v>1</v>
      </c>
      <c r="AQ611" s="3"/>
      <c r="AR611" s="3"/>
      <c r="AS611" s="3"/>
      <c r="AT611" s="3">
        <v>2</v>
      </c>
    </row>
    <row r="612" spans="1:46" x14ac:dyDescent="0.25">
      <c r="A612" s="2" t="s">
        <v>1267</v>
      </c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8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6">
        <v>1</v>
      </c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>
        <v>1</v>
      </c>
    </row>
    <row r="613" spans="1:46" x14ac:dyDescent="0.25">
      <c r="A613" s="2" t="s">
        <v>1269</v>
      </c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8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6">
        <v>1</v>
      </c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>
        <v>1</v>
      </c>
    </row>
    <row r="614" spans="1:46" x14ac:dyDescent="0.25">
      <c r="A614" s="2" t="s">
        <v>1271</v>
      </c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8"/>
      <c r="N614" s="3">
        <v>1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6">
        <v>1</v>
      </c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>
        <v>2</v>
      </c>
    </row>
    <row r="615" spans="1:46" x14ac:dyDescent="0.25">
      <c r="A615" s="2" t="s">
        <v>1273</v>
      </c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8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6">
        <v>1</v>
      </c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>
        <v>1</v>
      </c>
    </row>
    <row r="616" spans="1:46" x14ac:dyDescent="0.25">
      <c r="A616" s="2" t="s">
        <v>1275</v>
      </c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8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6">
        <v>1</v>
      </c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>
        <v>1</v>
      </c>
    </row>
    <row r="617" spans="1:46" x14ac:dyDescent="0.25">
      <c r="A617" s="2" t="s">
        <v>1277</v>
      </c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8">
        <v>1</v>
      </c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6">
        <v>1</v>
      </c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>
        <v>2</v>
      </c>
    </row>
    <row r="618" spans="1:46" x14ac:dyDescent="0.25">
      <c r="A618" s="2" t="s">
        <v>1279</v>
      </c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8">
        <v>1</v>
      </c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6">
        <v>1</v>
      </c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>
        <v>2</v>
      </c>
    </row>
    <row r="619" spans="1:46" x14ac:dyDescent="0.25">
      <c r="A619" s="2" t="s">
        <v>1281</v>
      </c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8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6">
        <v>1</v>
      </c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>
        <v>1</v>
      </c>
    </row>
    <row r="620" spans="1:46" x14ac:dyDescent="0.25">
      <c r="A620" s="2" t="s">
        <v>1283</v>
      </c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8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6">
        <v>1</v>
      </c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>
        <v>1</v>
      </c>
    </row>
    <row r="621" spans="1:46" x14ac:dyDescent="0.25">
      <c r="A621" s="2" t="s">
        <v>1285</v>
      </c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8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6">
        <v>1</v>
      </c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>
        <v>1</v>
      </c>
    </row>
    <row r="622" spans="1:46" x14ac:dyDescent="0.25">
      <c r="A622" s="2" t="s">
        <v>1287</v>
      </c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8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6">
        <v>1</v>
      </c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>
        <v>1</v>
      </c>
    </row>
    <row r="623" spans="1:46" x14ac:dyDescent="0.25">
      <c r="A623" s="2" t="s">
        <v>1289</v>
      </c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8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6">
        <v>1</v>
      </c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>
        <v>1</v>
      </c>
    </row>
    <row r="624" spans="1:46" x14ac:dyDescent="0.25">
      <c r="A624" s="2" t="s">
        <v>1291</v>
      </c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8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6">
        <v>1</v>
      </c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>
        <v>1</v>
      </c>
    </row>
    <row r="625" spans="1:46" x14ac:dyDescent="0.25">
      <c r="A625" s="2" t="s">
        <v>1293</v>
      </c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8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6">
        <v>1</v>
      </c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>
        <v>1</v>
      </c>
    </row>
    <row r="626" spans="1:46" x14ac:dyDescent="0.25">
      <c r="A626" s="2" t="s">
        <v>1295</v>
      </c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8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6">
        <v>1</v>
      </c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>
        <v>1</v>
      </c>
    </row>
    <row r="627" spans="1:46" x14ac:dyDescent="0.25">
      <c r="A627" s="2" t="s">
        <v>1297</v>
      </c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8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6">
        <v>1</v>
      </c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>
        <v>1</v>
      </c>
    </row>
    <row r="628" spans="1:46" x14ac:dyDescent="0.25">
      <c r="A628" s="2" t="s">
        <v>1299</v>
      </c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8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6">
        <v>1</v>
      </c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>
        <v>1</v>
      </c>
    </row>
    <row r="629" spans="1:46" x14ac:dyDescent="0.25">
      <c r="A629" s="2" t="s">
        <v>1301</v>
      </c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8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6">
        <v>1</v>
      </c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>
        <v>1</v>
      </c>
    </row>
    <row r="630" spans="1:46" x14ac:dyDescent="0.25">
      <c r="A630" s="2" t="s">
        <v>1303</v>
      </c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8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6">
        <v>1</v>
      </c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>
        <v>1</v>
      </c>
    </row>
    <row r="631" spans="1:46" x14ac:dyDescent="0.25">
      <c r="A631" s="2" t="s">
        <v>1305</v>
      </c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8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6">
        <v>1</v>
      </c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>
        <v>1</v>
      </c>
    </row>
    <row r="632" spans="1:46" x14ac:dyDescent="0.25">
      <c r="A632" s="2" t="s">
        <v>1307</v>
      </c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8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6">
        <v>1</v>
      </c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>
        <v>1</v>
      </c>
    </row>
    <row r="633" spans="1:46" x14ac:dyDescent="0.25">
      <c r="A633" s="2" t="s">
        <v>1309</v>
      </c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8">
        <v>1</v>
      </c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6">
        <v>1</v>
      </c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>
        <v>2</v>
      </c>
    </row>
    <row r="634" spans="1:46" x14ac:dyDescent="0.25">
      <c r="A634" s="2" t="s">
        <v>1311</v>
      </c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8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6">
        <v>1</v>
      </c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>
        <v>1</v>
      </c>
    </row>
    <row r="635" spans="1:46" x14ac:dyDescent="0.25">
      <c r="A635" s="2" t="s">
        <v>1313</v>
      </c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8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6">
        <v>1</v>
      </c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>
        <v>1</v>
      </c>
    </row>
    <row r="636" spans="1:46" x14ac:dyDescent="0.25">
      <c r="A636" s="2" t="s">
        <v>1315</v>
      </c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8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6">
        <v>1</v>
      </c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>
        <v>1</v>
      </c>
    </row>
    <row r="637" spans="1:46" x14ac:dyDescent="0.25">
      <c r="A637" s="2" t="s">
        <v>1317</v>
      </c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8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6">
        <v>1</v>
      </c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>
        <v>1</v>
      </c>
    </row>
    <row r="638" spans="1:46" x14ac:dyDescent="0.25">
      <c r="A638" s="2" t="s">
        <v>1319</v>
      </c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8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6">
        <v>1</v>
      </c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>
        <v>1</v>
      </c>
    </row>
    <row r="639" spans="1:46" x14ac:dyDescent="0.25">
      <c r="A639" s="2" t="s">
        <v>1321</v>
      </c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8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6">
        <v>1</v>
      </c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>
        <v>1</v>
      </c>
    </row>
    <row r="640" spans="1:46" x14ac:dyDescent="0.25">
      <c r="A640" s="2" t="s">
        <v>1323</v>
      </c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8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6">
        <v>1</v>
      </c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>
        <v>1</v>
      </c>
    </row>
    <row r="641" spans="1:46" x14ac:dyDescent="0.25">
      <c r="A641" s="2" t="s">
        <v>1325</v>
      </c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8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6">
        <v>1</v>
      </c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>
        <v>1</v>
      </c>
    </row>
    <row r="642" spans="1:46" x14ac:dyDescent="0.25">
      <c r="A642" s="2" t="s">
        <v>1327</v>
      </c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8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6">
        <v>1</v>
      </c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>
        <v>1</v>
      </c>
    </row>
    <row r="643" spans="1:46" x14ac:dyDescent="0.25">
      <c r="A643" s="2" t="s">
        <v>1329</v>
      </c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8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6">
        <v>1</v>
      </c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>
        <v>1</v>
      </c>
    </row>
    <row r="644" spans="1:46" x14ac:dyDescent="0.25">
      <c r="A644" s="2" t="s">
        <v>1331</v>
      </c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8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6">
        <v>1</v>
      </c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>
        <v>1</v>
      </c>
    </row>
    <row r="645" spans="1:46" x14ac:dyDescent="0.25">
      <c r="A645" s="2" t="s">
        <v>1333</v>
      </c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8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6">
        <v>1</v>
      </c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>
        <v>1</v>
      </c>
    </row>
    <row r="646" spans="1:46" x14ac:dyDescent="0.25">
      <c r="A646" s="2" t="s">
        <v>1335</v>
      </c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8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6">
        <v>1</v>
      </c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>
        <v>1</v>
      </c>
    </row>
    <row r="647" spans="1:46" x14ac:dyDescent="0.25">
      <c r="A647" s="2" t="s">
        <v>1337</v>
      </c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8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6">
        <v>1</v>
      </c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>
        <v>1</v>
      </c>
    </row>
    <row r="648" spans="1:46" x14ac:dyDescent="0.25">
      <c r="A648" s="2" t="s">
        <v>1339</v>
      </c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8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6">
        <v>1</v>
      </c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>
        <v>1</v>
      </c>
    </row>
    <row r="649" spans="1:46" x14ac:dyDescent="0.25">
      <c r="A649" s="2" t="s">
        <v>1341</v>
      </c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8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6">
        <v>1</v>
      </c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>
        <v>1</v>
      </c>
    </row>
    <row r="650" spans="1:46" x14ac:dyDescent="0.25">
      <c r="A650" s="2" t="s">
        <v>1343</v>
      </c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8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6">
        <v>1</v>
      </c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>
        <v>1</v>
      </c>
    </row>
    <row r="651" spans="1:46" x14ac:dyDescent="0.25">
      <c r="A651" s="2" t="s">
        <v>1345</v>
      </c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8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6">
        <v>1</v>
      </c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>
        <v>1</v>
      </c>
    </row>
    <row r="652" spans="1:46" x14ac:dyDescent="0.25">
      <c r="A652" s="2" t="s">
        <v>1347</v>
      </c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8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6">
        <v>1</v>
      </c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>
        <v>1</v>
      </c>
    </row>
    <row r="653" spans="1:46" x14ac:dyDescent="0.25">
      <c r="A653" s="2" t="s">
        <v>1349</v>
      </c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8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6">
        <v>1</v>
      </c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>
        <v>1</v>
      </c>
    </row>
    <row r="654" spans="1:46" x14ac:dyDescent="0.25">
      <c r="A654" s="2" t="s">
        <v>1351</v>
      </c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8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6">
        <v>1</v>
      </c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>
        <v>1</v>
      </c>
    </row>
    <row r="655" spans="1:46" x14ac:dyDescent="0.25">
      <c r="A655" s="2" t="s">
        <v>1353</v>
      </c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8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6">
        <v>1</v>
      </c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>
        <v>1</v>
      </c>
    </row>
    <row r="656" spans="1:46" x14ac:dyDescent="0.25">
      <c r="A656" s="2" t="s">
        <v>1355</v>
      </c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8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6">
        <v>1</v>
      </c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>
        <v>1</v>
      </c>
    </row>
    <row r="657" spans="1:46" x14ac:dyDescent="0.25">
      <c r="A657" s="2" t="s">
        <v>1357</v>
      </c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8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6">
        <v>1</v>
      </c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>
        <v>1</v>
      </c>
    </row>
    <row r="658" spans="1:46" x14ac:dyDescent="0.25">
      <c r="A658" s="2" t="s">
        <v>1359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8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6">
        <v>1</v>
      </c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>
        <v>1</v>
      </c>
    </row>
    <row r="659" spans="1:46" x14ac:dyDescent="0.25">
      <c r="A659" s="2" t="s">
        <v>1361</v>
      </c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8">
        <v>1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6">
        <v>1</v>
      </c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>
        <v>2</v>
      </c>
    </row>
    <row r="660" spans="1:46" x14ac:dyDescent="0.25">
      <c r="A660" s="2" t="s">
        <v>1363</v>
      </c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8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6">
        <v>1</v>
      </c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>
        <v>1</v>
      </c>
    </row>
    <row r="661" spans="1:46" x14ac:dyDescent="0.25">
      <c r="A661" s="2" t="s">
        <v>1365</v>
      </c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8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6">
        <v>1</v>
      </c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>
        <v>1</v>
      </c>
    </row>
    <row r="662" spans="1:46" x14ac:dyDescent="0.25">
      <c r="A662" s="2" t="s">
        <v>1367</v>
      </c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8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6">
        <v>1</v>
      </c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>
        <v>1</v>
      </c>
    </row>
    <row r="663" spans="1:46" x14ac:dyDescent="0.25">
      <c r="A663" s="2" t="s">
        <v>1369</v>
      </c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8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6">
        <v>1</v>
      </c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>
        <v>1</v>
      </c>
    </row>
    <row r="664" spans="1:46" x14ac:dyDescent="0.25">
      <c r="A664" s="2" t="s">
        <v>1371</v>
      </c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8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6">
        <v>1</v>
      </c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>
        <v>1</v>
      </c>
    </row>
    <row r="665" spans="1:46" x14ac:dyDescent="0.25">
      <c r="A665" s="2" t="s">
        <v>1373</v>
      </c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8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6">
        <v>1</v>
      </c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>
        <v>1</v>
      </c>
    </row>
    <row r="666" spans="1:46" x14ac:dyDescent="0.25">
      <c r="A666" s="2" t="s">
        <v>1375</v>
      </c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8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6">
        <v>1</v>
      </c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>
        <v>1</v>
      </c>
    </row>
    <row r="667" spans="1:46" x14ac:dyDescent="0.25">
      <c r="A667" s="2" t="s">
        <v>1377</v>
      </c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8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6">
        <v>1</v>
      </c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>
        <v>1</v>
      </c>
    </row>
    <row r="668" spans="1:46" x14ac:dyDescent="0.25">
      <c r="A668" s="2" t="s">
        <v>1379</v>
      </c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8">
        <v>1</v>
      </c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6">
        <v>1</v>
      </c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>
        <v>2</v>
      </c>
    </row>
    <row r="669" spans="1:46" x14ac:dyDescent="0.25">
      <c r="A669" s="2" t="s">
        <v>1381</v>
      </c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8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6">
        <v>1</v>
      </c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>
        <v>1</v>
      </c>
    </row>
    <row r="670" spans="1:46" x14ac:dyDescent="0.25">
      <c r="A670" s="2" t="s">
        <v>1383</v>
      </c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8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6">
        <v>1</v>
      </c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>
        <v>1</v>
      </c>
    </row>
    <row r="671" spans="1:46" x14ac:dyDescent="0.25">
      <c r="A671" s="2" t="s">
        <v>1385</v>
      </c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8">
        <v>1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6">
        <v>1</v>
      </c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>
        <v>2</v>
      </c>
    </row>
    <row r="672" spans="1:46" x14ac:dyDescent="0.25">
      <c r="A672" s="2" t="s">
        <v>1387</v>
      </c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8">
        <v>1</v>
      </c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6">
        <v>1</v>
      </c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>
        <v>2</v>
      </c>
    </row>
    <row r="673" spans="1:46" x14ac:dyDescent="0.25">
      <c r="A673" s="2" t="s">
        <v>1389</v>
      </c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8">
        <v>1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6">
        <v>1</v>
      </c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>
        <v>2</v>
      </c>
    </row>
    <row r="674" spans="1:46" x14ac:dyDescent="0.25">
      <c r="A674" s="2" t="s">
        <v>1391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8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6">
        <v>1</v>
      </c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>
        <v>1</v>
      </c>
    </row>
    <row r="675" spans="1:46" x14ac:dyDescent="0.25">
      <c r="A675" s="2" t="s">
        <v>1393</v>
      </c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8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6">
        <v>1</v>
      </c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>
        <v>1</v>
      </c>
      <c r="AQ675" s="3"/>
      <c r="AR675" s="3"/>
      <c r="AS675" s="3"/>
      <c r="AT675" s="3">
        <v>2</v>
      </c>
    </row>
    <row r="676" spans="1:46" x14ac:dyDescent="0.25">
      <c r="A676" s="2" t="s">
        <v>1395</v>
      </c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8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6">
        <v>1</v>
      </c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>
        <v>1</v>
      </c>
    </row>
    <row r="677" spans="1:46" x14ac:dyDescent="0.25">
      <c r="A677" s="2" t="s">
        <v>1397</v>
      </c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8"/>
      <c r="N677" s="3">
        <v>1</v>
      </c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6">
        <v>1</v>
      </c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>
        <v>2</v>
      </c>
    </row>
    <row r="678" spans="1:46" x14ac:dyDescent="0.25">
      <c r="A678" s="2" t="s">
        <v>1399</v>
      </c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8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6">
        <v>1</v>
      </c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>
        <v>1</v>
      </c>
    </row>
    <row r="679" spans="1:46" x14ac:dyDescent="0.25">
      <c r="A679" s="2" t="s">
        <v>1401</v>
      </c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8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6">
        <v>1</v>
      </c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>
        <v>1</v>
      </c>
    </row>
    <row r="680" spans="1:46" x14ac:dyDescent="0.25">
      <c r="A680" s="2" t="s">
        <v>1403</v>
      </c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8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6">
        <v>1</v>
      </c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>
        <v>1</v>
      </c>
    </row>
    <row r="681" spans="1:46" x14ac:dyDescent="0.25">
      <c r="A681" s="2" t="s">
        <v>1405</v>
      </c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8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6">
        <v>1</v>
      </c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>
        <v>1</v>
      </c>
    </row>
    <row r="682" spans="1:46" x14ac:dyDescent="0.25">
      <c r="A682" s="2" t="s">
        <v>1407</v>
      </c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8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6">
        <v>1</v>
      </c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>
        <v>1</v>
      </c>
    </row>
    <row r="683" spans="1:46" x14ac:dyDescent="0.25">
      <c r="A683" s="2" t="s">
        <v>1409</v>
      </c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8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6">
        <v>1</v>
      </c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>
        <v>1</v>
      </c>
    </row>
    <row r="684" spans="1:46" x14ac:dyDescent="0.25">
      <c r="A684" s="2" t="s">
        <v>1411</v>
      </c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8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6">
        <v>1</v>
      </c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>
        <v>1</v>
      </c>
    </row>
    <row r="685" spans="1:46" x14ac:dyDescent="0.25">
      <c r="A685" s="2" t="s">
        <v>1413</v>
      </c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8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6">
        <v>1</v>
      </c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>
        <v>1</v>
      </c>
    </row>
    <row r="686" spans="1:46" x14ac:dyDescent="0.25">
      <c r="A686" s="2" t="s">
        <v>1415</v>
      </c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8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6">
        <v>1</v>
      </c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>
        <v>1</v>
      </c>
    </row>
    <row r="687" spans="1:46" x14ac:dyDescent="0.25">
      <c r="A687" s="2" t="s">
        <v>1417</v>
      </c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8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6">
        <v>1</v>
      </c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>
        <v>1</v>
      </c>
    </row>
    <row r="688" spans="1:46" x14ac:dyDescent="0.25">
      <c r="A688" s="2" t="s">
        <v>1419</v>
      </c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8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6">
        <v>1</v>
      </c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>
        <v>1</v>
      </c>
    </row>
    <row r="689" spans="1:46" x14ac:dyDescent="0.25">
      <c r="A689" s="2" t="s">
        <v>1421</v>
      </c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8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6">
        <v>1</v>
      </c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>
        <v>1</v>
      </c>
    </row>
    <row r="690" spans="1:46" x14ac:dyDescent="0.25">
      <c r="A690" s="2" t="s">
        <v>1423</v>
      </c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8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6">
        <v>1</v>
      </c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>
        <v>1</v>
      </c>
    </row>
    <row r="691" spans="1:46" x14ac:dyDescent="0.25">
      <c r="A691" s="2" t="s">
        <v>1425</v>
      </c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8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6">
        <v>1</v>
      </c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>
        <v>1</v>
      </c>
    </row>
    <row r="692" spans="1:46" x14ac:dyDescent="0.25">
      <c r="A692" s="2" t="s">
        <v>1427</v>
      </c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8">
        <v>1</v>
      </c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6">
        <v>1</v>
      </c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>
        <v>2</v>
      </c>
    </row>
    <row r="693" spans="1:46" x14ac:dyDescent="0.25">
      <c r="A693" s="2" t="s">
        <v>1429</v>
      </c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8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6">
        <v>1</v>
      </c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>
        <v>1</v>
      </c>
    </row>
    <row r="694" spans="1:46" x14ac:dyDescent="0.25">
      <c r="A694" s="2" t="s">
        <v>1431</v>
      </c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8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6">
        <v>1</v>
      </c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>
        <v>1</v>
      </c>
    </row>
    <row r="695" spans="1:46" x14ac:dyDescent="0.25">
      <c r="A695" s="2" t="s">
        <v>1433</v>
      </c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8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6">
        <v>1</v>
      </c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>
        <v>1</v>
      </c>
    </row>
    <row r="696" spans="1:46" x14ac:dyDescent="0.25">
      <c r="A696" s="2" t="s">
        <v>1435</v>
      </c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8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6">
        <v>1</v>
      </c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>
        <v>1</v>
      </c>
    </row>
    <row r="697" spans="1:46" x14ac:dyDescent="0.25">
      <c r="A697" s="2" t="s">
        <v>1437</v>
      </c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8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6">
        <v>1</v>
      </c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>
        <v>1</v>
      </c>
    </row>
    <row r="698" spans="1:46" x14ac:dyDescent="0.25">
      <c r="A698" s="2" t="s">
        <v>1439</v>
      </c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8">
        <v>1</v>
      </c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6">
        <v>1</v>
      </c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>
        <v>2</v>
      </c>
    </row>
    <row r="699" spans="1:46" x14ac:dyDescent="0.25">
      <c r="A699" s="2" t="s">
        <v>1441</v>
      </c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8">
        <v>1</v>
      </c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6">
        <v>1</v>
      </c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>
        <v>2</v>
      </c>
    </row>
    <row r="700" spans="1:46" x14ac:dyDescent="0.25">
      <c r="A700" s="2" t="s">
        <v>1443</v>
      </c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8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6">
        <v>1</v>
      </c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>
        <v>1</v>
      </c>
    </row>
    <row r="701" spans="1:46" x14ac:dyDescent="0.25">
      <c r="A701" s="2" t="s">
        <v>1445</v>
      </c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8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6">
        <v>1</v>
      </c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>
        <v>1</v>
      </c>
    </row>
    <row r="702" spans="1:46" x14ac:dyDescent="0.25">
      <c r="A702" s="2" t="s">
        <v>1447</v>
      </c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8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6">
        <v>1</v>
      </c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>
        <v>1</v>
      </c>
    </row>
    <row r="703" spans="1:46" x14ac:dyDescent="0.25">
      <c r="A703" s="2" t="s">
        <v>1449</v>
      </c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8">
        <v>1</v>
      </c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6">
        <v>1</v>
      </c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>
        <v>2</v>
      </c>
    </row>
    <row r="704" spans="1:46" x14ac:dyDescent="0.25">
      <c r="A704" s="2" t="s">
        <v>1451</v>
      </c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8">
        <v>1</v>
      </c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6">
        <v>1</v>
      </c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>
        <v>2</v>
      </c>
    </row>
    <row r="705" spans="1:46" x14ac:dyDescent="0.25">
      <c r="A705" s="2" t="s">
        <v>1453</v>
      </c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8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6">
        <v>1</v>
      </c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>
        <v>1</v>
      </c>
    </row>
    <row r="706" spans="1:46" x14ac:dyDescent="0.25">
      <c r="A706" s="2" t="s">
        <v>1455</v>
      </c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8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6">
        <v>1</v>
      </c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>
        <v>1</v>
      </c>
    </row>
    <row r="707" spans="1:46" x14ac:dyDescent="0.25">
      <c r="A707" s="2" t="s">
        <v>1457</v>
      </c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8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6">
        <v>1</v>
      </c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>
        <v>1</v>
      </c>
    </row>
    <row r="708" spans="1:46" x14ac:dyDescent="0.25">
      <c r="A708" s="2" t="s">
        <v>1459</v>
      </c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8">
        <v>1</v>
      </c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6">
        <v>1</v>
      </c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>
        <v>2</v>
      </c>
    </row>
    <row r="709" spans="1:46" x14ac:dyDescent="0.25">
      <c r="A709" s="2" t="s">
        <v>1461</v>
      </c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8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6">
        <v>1</v>
      </c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>
        <v>1</v>
      </c>
    </row>
    <row r="710" spans="1:46" x14ac:dyDescent="0.25">
      <c r="A710" s="2" t="s">
        <v>1463</v>
      </c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8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6">
        <v>1</v>
      </c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>
        <v>1</v>
      </c>
    </row>
    <row r="711" spans="1:46" x14ac:dyDescent="0.25">
      <c r="A711" s="2" t="s">
        <v>1465</v>
      </c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8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6">
        <v>1</v>
      </c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>
        <v>1</v>
      </c>
    </row>
    <row r="712" spans="1:46" x14ac:dyDescent="0.25">
      <c r="A712" s="2" t="s">
        <v>1467</v>
      </c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8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6">
        <v>1</v>
      </c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>
        <v>1</v>
      </c>
    </row>
    <row r="713" spans="1:46" x14ac:dyDescent="0.25">
      <c r="A713" s="2" t="s">
        <v>1469</v>
      </c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8">
        <v>1</v>
      </c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6">
        <v>1</v>
      </c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>
        <v>2</v>
      </c>
    </row>
    <row r="714" spans="1:46" x14ac:dyDescent="0.25">
      <c r="A714" s="2" t="s">
        <v>1471</v>
      </c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8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6">
        <v>1</v>
      </c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>
        <v>1</v>
      </c>
    </row>
    <row r="715" spans="1:46" x14ac:dyDescent="0.25">
      <c r="A715" s="2" t="s">
        <v>1473</v>
      </c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8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6">
        <v>1</v>
      </c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>
        <v>1</v>
      </c>
    </row>
    <row r="716" spans="1:46" x14ac:dyDescent="0.25">
      <c r="A716" s="2" t="s">
        <v>1475</v>
      </c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8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6">
        <v>1</v>
      </c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>
        <v>1</v>
      </c>
    </row>
    <row r="717" spans="1:46" x14ac:dyDescent="0.25">
      <c r="A717" s="2" t="s">
        <v>1477</v>
      </c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8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6">
        <v>1</v>
      </c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>
        <v>1</v>
      </c>
    </row>
    <row r="718" spans="1:46" x14ac:dyDescent="0.25">
      <c r="A718" s="2" t="s">
        <v>1479</v>
      </c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8"/>
      <c r="N718" s="3">
        <v>1</v>
      </c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6">
        <v>1</v>
      </c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>
        <v>2</v>
      </c>
    </row>
    <row r="719" spans="1:46" x14ac:dyDescent="0.25">
      <c r="A719" s="2" t="s">
        <v>1481</v>
      </c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8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6">
        <v>1</v>
      </c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>
        <v>1</v>
      </c>
    </row>
    <row r="720" spans="1:46" x14ac:dyDescent="0.25">
      <c r="A720" s="2" t="s">
        <v>1483</v>
      </c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8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6">
        <v>1</v>
      </c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>
        <v>1</v>
      </c>
    </row>
    <row r="721" spans="1:46" x14ac:dyDescent="0.25">
      <c r="A721" s="2" t="s">
        <v>1485</v>
      </c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8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6">
        <v>1</v>
      </c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>
        <v>1</v>
      </c>
    </row>
    <row r="722" spans="1:46" x14ac:dyDescent="0.25">
      <c r="A722" s="2" t="s">
        <v>1487</v>
      </c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8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6">
        <v>1</v>
      </c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>
        <v>1</v>
      </c>
    </row>
    <row r="723" spans="1:46" x14ac:dyDescent="0.25">
      <c r="A723" s="2" t="s">
        <v>1489</v>
      </c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8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6">
        <v>1</v>
      </c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>
        <v>1</v>
      </c>
    </row>
    <row r="724" spans="1:46" x14ac:dyDescent="0.25">
      <c r="A724" s="2" t="s">
        <v>1491</v>
      </c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8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6">
        <v>1</v>
      </c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>
        <v>1</v>
      </c>
    </row>
    <row r="725" spans="1:46" x14ac:dyDescent="0.25">
      <c r="A725" s="2" t="s">
        <v>1493</v>
      </c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8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6">
        <v>1</v>
      </c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>
        <v>1</v>
      </c>
    </row>
    <row r="726" spans="1:46" x14ac:dyDescent="0.25">
      <c r="A726" s="2" t="s">
        <v>1495</v>
      </c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8"/>
      <c r="N726" s="3">
        <v>1</v>
      </c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6">
        <v>1</v>
      </c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>
        <v>2</v>
      </c>
    </row>
    <row r="727" spans="1:46" x14ac:dyDescent="0.25">
      <c r="A727" s="2" t="s">
        <v>1497</v>
      </c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8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6">
        <v>1</v>
      </c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>
        <v>1</v>
      </c>
    </row>
    <row r="728" spans="1:46" x14ac:dyDescent="0.25">
      <c r="A728" s="2" t="s">
        <v>1499</v>
      </c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8"/>
      <c r="N728" s="3">
        <v>1</v>
      </c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6">
        <v>1</v>
      </c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>
        <v>2</v>
      </c>
    </row>
    <row r="729" spans="1:46" x14ac:dyDescent="0.25">
      <c r="A729" s="2" t="s">
        <v>1501</v>
      </c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8"/>
      <c r="N729" s="3">
        <v>1</v>
      </c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6">
        <v>1</v>
      </c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>
        <v>2</v>
      </c>
    </row>
    <row r="730" spans="1:46" x14ac:dyDescent="0.25">
      <c r="A730" s="2" t="s">
        <v>1503</v>
      </c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8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6">
        <v>1</v>
      </c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>
        <v>1</v>
      </c>
    </row>
    <row r="731" spans="1:46" x14ac:dyDescent="0.25">
      <c r="A731" s="2" t="s">
        <v>1505</v>
      </c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8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6">
        <v>1</v>
      </c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>
        <v>1</v>
      </c>
    </row>
    <row r="732" spans="1:46" x14ac:dyDescent="0.25">
      <c r="A732" s="2" t="s">
        <v>1507</v>
      </c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8">
        <v>1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6">
        <v>1</v>
      </c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>
        <v>2</v>
      </c>
    </row>
    <row r="733" spans="1:46" x14ac:dyDescent="0.25">
      <c r="A733" s="2" t="s">
        <v>1509</v>
      </c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8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6">
        <v>1</v>
      </c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>
        <v>1</v>
      </c>
    </row>
    <row r="734" spans="1:46" x14ac:dyDescent="0.25">
      <c r="A734" s="2" t="s">
        <v>1511</v>
      </c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8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6">
        <v>1</v>
      </c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>
        <v>1</v>
      </c>
    </row>
    <row r="735" spans="1:46" x14ac:dyDescent="0.25">
      <c r="A735" s="2" t="s">
        <v>1513</v>
      </c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8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6">
        <v>1</v>
      </c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>
        <v>1</v>
      </c>
    </row>
    <row r="736" spans="1:46" x14ac:dyDescent="0.25">
      <c r="A736" s="2" t="s">
        <v>1515</v>
      </c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8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6">
        <v>1</v>
      </c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>
        <v>1</v>
      </c>
    </row>
    <row r="737" spans="1:46" x14ac:dyDescent="0.25">
      <c r="A737" s="2" t="s">
        <v>1517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8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6">
        <v>1</v>
      </c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>
        <v>1</v>
      </c>
    </row>
    <row r="738" spans="1:46" x14ac:dyDescent="0.25">
      <c r="A738" s="2" t="s">
        <v>1519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8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6">
        <v>1</v>
      </c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>
        <v>1</v>
      </c>
    </row>
    <row r="739" spans="1:46" x14ac:dyDescent="0.25">
      <c r="A739" s="2" t="s">
        <v>1521</v>
      </c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8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6">
        <v>1</v>
      </c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>
        <v>1</v>
      </c>
    </row>
    <row r="740" spans="1:46" x14ac:dyDescent="0.25">
      <c r="A740" s="2" t="s">
        <v>1523</v>
      </c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8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6">
        <v>1</v>
      </c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>
        <v>1</v>
      </c>
    </row>
    <row r="741" spans="1:46" x14ac:dyDescent="0.25">
      <c r="A741" s="2" t="s">
        <v>1525</v>
      </c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8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6">
        <v>1</v>
      </c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>
        <v>1</v>
      </c>
    </row>
    <row r="742" spans="1:46" x14ac:dyDescent="0.25">
      <c r="A742" s="2" t="s">
        <v>1527</v>
      </c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8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6">
        <v>1</v>
      </c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>
        <v>1</v>
      </c>
    </row>
    <row r="743" spans="1:46" x14ac:dyDescent="0.25">
      <c r="A743" s="2" t="s">
        <v>1529</v>
      </c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8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6">
        <v>1</v>
      </c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>
        <v>1</v>
      </c>
    </row>
    <row r="744" spans="1:46" x14ac:dyDescent="0.25">
      <c r="A744" s="2" t="s">
        <v>1531</v>
      </c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8">
        <v>1</v>
      </c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6">
        <v>1</v>
      </c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>
        <v>2</v>
      </c>
    </row>
    <row r="745" spans="1:46" x14ac:dyDescent="0.25">
      <c r="A745" s="2" t="s">
        <v>1533</v>
      </c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8">
        <v>2</v>
      </c>
      <c r="N745" s="3"/>
      <c r="O745" s="3"/>
      <c r="P745" s="3"/>
      <c r="Q745" s="3">
        <v>1</v>
      </c>
      <c r="R745" s="3"/>
      <c r="S745" s="3">
        <v>1</v>
      </c>
      <c r="T745" s="3"/>
      <c r="U745" s="3"/>
      <c r="V745" s="3"/>
      <c r="W745" s="3"/>
      <c r="X745" s="3"/>
      <c r="Y745" s="3"/>
      <c r="Z745" s="3"/>
      <c r="AA745" s="3"/>
      <c r="AB745" s="6">
        <v>1</v>
      </c>
      <c r="AC745" s="3">
        <v>1</v>
      </c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>
        <v>6</v>
      </c>
    </row>
    <row r="746" spans="1:46" x14ac:dyDescent="0.25">
      <c r="A746" s="2" t="s">
        <v>1541</v>
      </c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8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6">
        <v>1</v>
      </c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>
        <v>1</v>
      </c>
    </row>
    <row r="747" spans="1:46" x14ac:dyDescent="0.25">
      <c r="A747" s="2" t="s">
        <v>1543</v>
      </c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8"/>
      <c r="N747" s="3">
        <v>1</v>
      </c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6">
        <v>1</v>
      </c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>
        <v>2</v>
      </c>
    </row>
    <row r="748" spans="1:46" x14ac:dyDescent="0.25">
      <c r="A748" s="2" t="s">
        <v>1545</v>
      </c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8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6">
        <v>1</v>
      </c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>
        <v>1</v>
      </c>
    </row>
    <row r="749" spans="1:46" x14ac:dyDescent="0.25">
      <c r="A749" s="2" t="s">
        <v>1547</v>
      </c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8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6">
        <v>1</v>
      </c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>
        <v>1</v>
      </c>
    </row>
    <row r="750" spans="1:46" x14ac:dyDescent="0.25">
      <c r="A750" s="2" t="s">
        <v>1549</v>
      </c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8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6">
        <v>1</v>
      </c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>
        <v>1</v>
      </c>
    </row>
    <row r="751" spans="1:46" x14ac:dyDescent="0.25">
      <c r="A751" s="2" t="s">
        <v>1551</v>
      </c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8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6">
        <v>1</v>
      </c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>
        <v>1</v>
      </c>
    </row>
    <row r="752" spans="1:46" x14ac:dyDescent="0.25">
      <c r="A752" s="2" t="s">
        <v>1553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8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6">
        <v>1</v>
      </c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>
        <v>1</v>
      </c>
      <c r="AS752" s="3"/>
      <c r="AT752" s="3">
        <v>2</v>
      </c>
    </row>
    <row r="753" spans="1:46" x14ac:dyDescent="0.25">
      <c r="A753" s="2" t="s">
        <v>1555</v>
      </c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8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6">
        <v>1</v>
      </c>
      <c r="AC753" s="3"/>
      <c r="AD753" s="3">
        <v>2</v>
      </c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>
        <v>3</v>
      </c>
    </row>
    <row r="754" spans="1:46" x14ac:dyDescent="0.25">
      <c r="A754" s="2" t="s">
        <v>1557</v>
      </c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8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6">
        <v>1</v>
      </c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>
        <v>1</v>
      </c>
    </row>
    <row r="755" spans="1:46" x14ac:dyDescent="0.25">
      <c r="A755" s="2" t="s">
        <v>1559</v>
      </c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8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6">
        <v>1</v>
      </c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>
        <v>1</v>
      </c>
    </row>
    <row r="756" spans="1:46" x14ac:dyDescent="0.25">
      <c r="A756" s="2" t="s">
        <v>1561</v>
      </c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8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6">
        <v>1</v>
      </c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>
        <v>1</v>
      </c>
    </row>
    <row r="757" spans="1:46" x14ac:dyDescent="0.25">
      <c r="A757" s="2" t="s">
        <v>1563</v>
      </c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8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6">
        <v>1</v>
      </c>
      <c r="AC757" s="3"/>
      <c r="AD757" s="3">
        <v>2</v>
      </c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>
        <v>3</v>
      </c>
    </row>
    <row r="758" spans="1:46" x14ac:dyDescent="0.25">
      <c r="A758" s="2" t="s">
        <v>1565</v>
      </c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8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6">
        <v>1</v>
      </c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>
        <v>1</v>
      </c>
    </row>
    <row r="759" spans="1:46" x14ac:dyDescent="0.25">
      <c r="A759" s="2" t="s">
        <v>1567</v>
      </c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8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6">
        <v>1</v>
      </c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>
        <v>1</v>
      </c>
    </row>
    <row r="760" spans="1:46" x14ac:dyDescent="0.25">
      <c r="A760" s="2" t="s">
        <v>1569</v>
      </c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8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6">
        <v>1</v>
      </c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>
        <v>1</v>
      </c>
    </row>
    <row r="761" spans="1:46" x14ac:dyDescent="0.25">
      <c r="A761" s="2" t="s">
        <v>1571</v>
      </c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8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6">
        <v>1</v>
      </c>
      <c r="AC761" s="3"/>
      <c r="AD761" s="3">
        <v>2</v>
      </c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>
        <v>3</v>
      </c>
    </row>
    <row r="762" spans="1:46" x14ac:dyDescent="0.25">
      <c r="A762" s="2" t="s">
        <v>1573</v>
      </c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8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6">
        <v>1</v>
      </c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>
        <v>1</v>
      </c>
    </row>
    <row r="763" spans="1:46" x14ac:dyDescent="0.25">
      <c r="A763" s="2" t="s">
        <v>1575</v>
      </c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8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6">
        <v>1</v>
      </c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>
        <v>1</v>
      </c>
    </row>
    <row r="764" spans="1:46" x14ac:dyDescent="0.25">
      <c r="A764" s="2" t="s">
        <v>1577</v>
      </c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8">
        <v>1</v>
      </c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6">
        <v>1</v>
      </c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>
        <v>2</v>
      </c>
    </row>
    <row r="765" spans="1:46" x14ac:dyDescent="0.25">
      <c r="A765" s="2" t="s">
        <v>1579</v>
      </c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8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6">
        <v>1</v>
      </c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>
        <v>1</v>
      </c>
    </row>
    <row r="766" spans="1:46" x14ac:dyDescent="0.25">
      <c r="A766" s="2" t="s">
        <v>1581</v>
      </c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8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6">
        <v>1</v>
      </c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>
        <v>1</v>
      </c>
    </row>
    <row r="767" spans="1:46" x14ac:dyDescent="0.25">
      <c r="A767" s="2" t="s">
        <v>1583</v>
      </c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8"/>
      <c r="N767" s="3">
        <v>1</v>
      </c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6">
        <v>1</v>
      </c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>
        <v>2</v>
      </c>
    </row>
    <row r="768" spans="1:46" x14ac:dyDescent="0.25">
      <c r="A768" s="2" t="s">
        <v>1585</v>
      </c>
      <c r="B768" s="3"/>
      <c r="C768" s="3">
        <v>2</v>
      </c>
      <c r="D768" s="3"/>
      <c r="E768" s="3"/>
      <c r="F768" s="3"/>
      <c r="G768" s="3"/>
      <c r="H768" s="3"/>
      <c r="I768" s="3"/>
      <c r="J768" s="3"/>
      <c r="K768" s="3"/>
      <c r="L768" s="3"/>
      <c r="M768" s="8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6">
        <v>1</v>
      </c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>
        <v>3</v>
      </c>
    </row>
    <row r="769" spans="1:46" x14ac:dyDescent="0.25">
      <c r="A769" s="2" t="s">
        <v>1587</v>
      </c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8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6">
        <v>1</v>
      </c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>
        <v>1</v>
      </c>
    </row>
    <row r="770" spans="1:46" x14ac:dyDescent="0.25">
      <c r="A770" s="2" t="s">
        <v>1589</v>
      </c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8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6">
        <v>1</v>
      </c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>
        <v>1</v>
      </c>
    </row>
    <row r="771" spans="1:46" x14ac:dyDescent="0.25">
      <c r="A771" s="2" t="s">
        <v>1591</v>
      </c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8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6">
        <v>1</v>
      </c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>
        <v>1</v>
      </c>
    </row>
    <row r="772" spans="1:46" x14ac:dyDescent="0.25">
      <c r="A772" s="2" t="s">
        <v>1593</v>
      </c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8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6">
        <v>1</v>
      </c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>
        <v>1</v>
      </c>
    </row>
    <row r="773" spans="1:46" x14ac:dyDescent="0.25">
      <c r="A773" s="2" t="s">
        <v>1595</v>
      </c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8"/>
      <c r="N773" s="3"/>
      <c r="O773" s="3"/>
      <c r="P773" s="3"/>
      <c r="Q773" s="3"/>
      <c r="R773" s="3">
        <v>2</v>
      </c>
      <c r="S773" s="3"/>
      <c r="T773" s="3"/>
      <c r="U773" s="3"/>
      <c r="V773" s="3"/>
      <c r="W773" s="3"/>
      <c r="X773" s="3"/>
      <c r="Y773" s="3"/>
      <c r="Z773" s="3"/>
      <c r="AA773" s="3"/>
      <c r="AB773" s="6">
        <v>1</v>
      </c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>
        <v>3</v>
      </c>
    </row>
    <row r="774" spans="1:46" x14ac:dyDescent="0.25">
      <c r="A774" s="2" t="s">
        <v>1599</v>
      </c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8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6">
        <v>1</v>
      </c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>
        <v>1</v>
      </c>
    </row>
    <row r="775" spans="1:46" x14ac:dyDescent="0.25">
      <c r="A775" s="2" t="s">
        <v>1601</v>
      </c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8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6">
        <v>1</v>
      </c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>
        <v>1</v>
      </c>
    </row>
    <row r="776" spans="1:46" x14ac:dyDescent="0.25">
      <c r="A776" s="2" t="s">
        <v>1603</v>
      </c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8"/>
      <c r="N776" s="3">
        <v>1</v>
      </c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6">
        <v>1</v>
      </c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>
        <v>2</v>
      </c>
    </row>
    <row r="777" spans="1:46" x14ac:dyDescent="0.25">
      <c r="A777" s="2" t="s">
        <v>1605</v>
      </c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8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6">
        <v>1</v>
      </c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>
        <v>1</v>
      </c>
    </row>
    <row r="778" spans="1:46" x14ac:dyDescent="0.25">
      <c r="A778" s="2" t="s">
        <v>1607</v>
      </c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8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6">
        <v>1</v>
      </c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>
        <v>1</v>
      </c>
    </row>
    <row r="779" spans="1:46" x14ac:dyDescent="0.25">
      <c r="A779" s="2" t="s">
        <v>1609</v>
      </c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8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6">
        <v>1</v>
      </c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>
        <v>1</v>
      </c>
    </row>
    <row r="780" spans="1:46" x14ac:dyDescent="0.25">
      <c r="A780" s="2" t="s">
        <v>1611</v>
      </c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8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6">
        <v>1</v>
      </c>
      <c r="AC780" s="3"/>
      <c r="AD780" s="3"/>
      <c r="AE780" s="3"/>
      <c r="AF780" s="3"/>
      <c r="AG780" s="3"/>
      <c r="AH780" s="3"/>
      <c r="AI780" s="3"/>
      <c r="AJ780" s="3">
        <v>1</v>
      </c>
      <c r="AK780" s="3"/>
      <c r="AL780" s="3"/>
      <c r="AM780" s="3"/>
      <c r="AN780" s="3"/>
      <c r="AO780" s="3"/>
      <c r="AP780" s="3"/>
      <c r="AQ780" s="3"/>
      <c r="AR780" s="3"/>
      <c r="AS780" s="3"/>
      <c r="AT780" s="3">
        <v>2</v>
      </c>
    </row>
    <row r="781" spans="1:46" x14ac:dyDescent="0.25">
      <c r="A781" s="2" t="s">
        <v>1613</v>
      </c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8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6">
        <v>1</v>
      </c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>
        <v>1</v>
      </c>
    </row>
    <row r="782" spans="1:46" x14ac:dyDescent="0.25">
      <c r="A782" s="2" t="s">
        <v>1615</v>
      </c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8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6">
        <v>1</v>
      </c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>
        <v>1</v>
      </c>
    </row>
    <row r="783" spans="1:46" x14ac:dyDescent="0.25">
      <c r="A783" s="2" t="s">
        <v>1617</v>
      </c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8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6">
        <v>1</v>
      </c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>
        <v>1</v>
      </c>
    </row>
    <row r="784" spans="1:46" x14ac:dyDescent="0.25">
      <c r="A784" s="2" t="s">
        <v>1619</v>
      </c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8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6">
        <v>1</v>
      </c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>
        <v>1</v>
      </c>
    </row>
    <row r="785" spans="1:46" x14ac:dyDescent="0.25">
      <c r="A785" s="2" t="s">
        <v>1621</v>
      </c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8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6">
        <v>1</v>
      </c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>
        <v>1</v>
      </c>
    </row>
    <row r="786" spans="1:46" x14ac:dyDescent="0.25">
      <c r="A786" s="2" t="s">
        <v>1623</v>
      </c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8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6">
        <v>1</v>
      </c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>
        <v>1</v>
      </c>
    </row>
    <row r="787" spans="1:46" x14ac:dyDescent="0.25">
      <c r="A787" s="2" t="s">
        <v>1625</v>
      </c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8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6">
        <v>1</v>
      </c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>
        <v>1</v>
      </c>
    </row>
    <row r="788" spans="1:46" x14ac:dyDescent="0.25">
      <c r="A788" s="2" t="s">
        <v>1627</v>
      </c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8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6">
        <v>1</v>
      </c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>
        <v>1</v>
      </c>
    </row>
    <row r="789" spans="1:46" x14ac:dyDescent="0.25">
      <c r="A789" s="2" t="s">
        <v>1629</v>
      </c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8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6">
        <v>1</v>
      </c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>
        <v>1</v>
      </c>
    </row>
    <row r="790" spans="1:46" x14ac:dyDescent="0.25">
      <c r="A790" s="2" t="s">
        <v>1631</v>
      </c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8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6">
        <v>1</v>
      </c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>
        <v>1</v>
      </c>
    </row>
    <row r="791" spans="1:46" x14ac:dyDescent="0.25">
      <c r="A791" s="2" t="s">
        <v>1633</v>
      </c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8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6">
        <v>1</v>
      </c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>
        <v>1</v>
      </c>
    </row>
    <row r="792" spans="1:46" x14ac:dyDescent="0.25">
      <c r="A792" s="2" t="s">
        <v>1635</v>
      </c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8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6">
        <v>1</v>
      </c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>
        <v>1</v>
      </c>
    </row>
    <row r="793" spans="1:46" x14ac:dyDescent="0.25">
      <c r="A793" s="2" t="s">
        <v>1637</v>
      </c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8"/>
      <c r="N793" s="3">
        <v>1</v>
      </c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6">
        <v>1</v>
      </c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>
        <v>2</v>
      </c>
    </row>
    <row r="794" spans="1:46" x14ac:dyDescent="0.25">
      <c r="A794" s="2" t="s">
        <v>1639</v>
      </c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8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6">
        <v>1</v>
      </c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>
        <v>1</v>
      </c>
    </row>
    <row r="795" spans="1:46" x14ac:dyDescent="0.25">
      <c r="A795" s="2" t="s">
        <v>1641</v>
      </c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8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6">
        <v>1</v>
      </c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>
        <v>1</v>
      </c>
    </row>
    <row r="796" spans="1:46" x14ac:dyDescent="0.25">
      <c r="A796" s="2" t="s">
        <v>1643</v>
      </c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8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6">
        <v>1</v>
      </c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>
        <v>1</v>
      </c>
    </row>
    <row r="797" spans="1:46" x14ac:dyDescent="0.25">
      <c r="A797" s="2" t="s">
        <v>1645</v>
      </c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8">
        <v>1</v>
      </c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6">
        <v>1</v>
      </c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>
        <v>2</v>
      </c>
    </row>
    <row r="798" spans="1:46" x14ac:dyDescent="0.25">
      <c r="A798" s="2" t="s">
        <v>1647</v>
      </c>
      <c r="B798" s="3"/>
      <c r="C798" s="3">
        <v>2</v>
      </c>
      <c r="D798" s="3"/>
      <c r="E798" s="3"/>
      <c r="F798" s="3"/>
      <c r="G798" s="3"/>
      <c r="H798" s="3"/>
      <c r="I798" s="3"/>
      <c r="J798" s="3"/>
      <c r="K798" s="3"/>
      <c r="L798" s="3"/>
      <c r="M798" s="8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6">
        <v>1</v>
      </c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>
        <v>3</v>
      </c>
    </row>
    <row r="799" spans="1:46" x14ac:dyDescent="0.25">
      <c r="A799" s="2" t="s">
        <v>1649</v>
      </c>
      <c r="B799" s="3"/>
      <c r="C799" s="3">
        <v>2</v>
      </c>
      <c r="D799" s="3"/>
      <c r="E799" s="3"/>
      <c r="F799" s="3"/>
      <c r="G799" s="3"/>
      <c r="H799" s="3"/>
      <c r="I799" s="3"/>
      <c r="J799" s="3"/>
      <c r="K799" s="3"/>
      <c r="L799" s="3"/>
      <c r="M799" s="8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6">
        <v>1</v>
      </c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>
        <v>3</v>
      </c>
    </row>
    <row r="800" spans="1:46" x14ac:dyDescent="0.25">
      <c r="A800" s="2" t="s">
        <v>1651</v>
      </c>
      <c r="B800" s="3"/>
      <c r="C800" s="3">
        <v>2</v>
      </c>
      <c r="D800" s="3"/>
      <c r="E800" s="3"/>
      <c r="F800" s="3"/>
      <c r="G800" s="3"/>
      <c r="H800" s="3"/>
      <c r="I800" s="3"/>
      <c r="J800" s="3"/>
      <c r="K800" s="3"/>
      <c r="L800" s="3"/>
      <c r="M800" s="8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>
        <v>1</v>
      </c>
      <c r="AA800" s="3"/>
      <c r="AB800" s="6">
        <v>1</v>
      </c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>
        <v>4</v>
      </c>
    </row>
    <row r="801" spans="1:46" x14ac:dyDescent="0.25">
      <c r="A801" s="2" t="s">
        <v>1653</v>
      </c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8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6">
        <v>1</v>
      </c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>
        <v>1</v>
      </c>
    </row>
    <row r="802" spans="1:46" x14ac:dyDescent="0.25">
      <c r="A802" s="2" t="s">
        <v>1655</v>
      </c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8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6">
        <v>1</v>
      </c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>
        <v>1</v>
      </c>
    </row>
    <row r="803" spans="1:46" x14ac:dyDescent="0.25">
      <c r="A803" s="2" t="s">
        <v>1657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8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6">
        <v>1</v>
      </c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>
        <v>1</v>
      </c>
    </row>
    <row r="804" spans="1:46" x14ac:dyDescent="0.25">
      <c r="A804" s="2" t="s">
        <v>1659</v>
      </c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8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6">
        <v>1</v>
      </c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>
        <v>1</v>
      </c>
    </row>
    <row r="805" spans="1:46" x14ac:dyDescent="0.25">
      <c r="A805" s="2" t="s">
        <v>1661</v>
      </c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8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6">
        <v>1</v>
      </c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>
        <v>1</v>
      </c>
    </row>
    <row r="806" spans="1:46" x14ac:dyDescent="0.25">
      <c r="A806" s="2" t="s">
        <v>1663</v>
      </c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8">
        <v>1</v>
      </c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6">
        <v>1</v>
      </c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>
        <v>2</v>
      </c>
    </row>
    <row r="807" spans="1:46" x14ac:dyDescent="0.25">
      <c r="A807" s="2" t="s">
        <v>1665</v>
      </c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8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>
        <v>1</v>
      </c>
      <c r="AA807" s="3"/>
      <c r="AB807" s="6">
        <v>1</v>
      </c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>
        <v>2</v>
      </c>
    </row>
    <row r="808" spans="1:46" x14ac:dyDescent="0.25">
      <c r="A808" s="2" t="s">
        <v>1667</v>
      </c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8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6">
        <v>1</v>
      </c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>
        <v>1</v>
      </c>
    </row>
    <row r="809" spans="1:46" x14ac:dyDescent="0.25">
      <c r="A809" s="2" t="s">
        <v>1669</v>
      </c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8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6">
        <v>1</v>
      </c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>
        <v>1</v>
      </c>
    </row>
    <row r="810" spans="1:46" x14ac:dyDescent="0.25">
      <c r="A810" s="2" t="s">
        <v>1671</v>
      </c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8"/>
      <c r="N810" s="3">
        <v>1</v>
      </c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6">
        <v>1</v>
      </c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>
        <v>2</v>
      </c>
    </row>
    <row r="811" spans="1:46" x14ac:dyDescent="0.25">
      <c r="A811" s="2" t="s">
        <v>1673</v>
      </c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8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6">
        <v>1</v>
      </c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>
        <v>1</v>
      </c>
    </row>
    <row r="812" spans="1:46" x14ac:dyDescent="0.25">
      <c r="A812" s="2" t="s">
        <v>1675</v>
      </c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8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6">
        <v>1</v>
      </c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>
        <v>1</v>
      </c>
    </row>
    <row r="813" spans="1:46" x14ac:dyDescent="0.25">
      <c r="A813" s="2" t="s">
        <v>1677</v>
      </c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8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6">
        <v>1</v>
      </c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>
        <v>1</v>
      </c>
    </row>
    <row r="814" spans="1:46" x14ac:dyDescent="0.25">
      <c r="A814" s="2" t="s">
        <v>1679</v>
      </c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8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6">
        <v>1</v>
      </c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>
        <v>1</v>
      </c>
    </row>
    <row r="815" spans="1:46" x14ac:dyDescent="0.25">
      <c r="A815" s="2" t="s">
        <v>1681</v>
      </c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8"/>
      <c r="N815" s="3">
        <v>1</v>
      </c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6">
        <v>1</v>
      </c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>
        <v>2</v>
      </c>
    </row>
    <row r="816" spans="1:46" x14ac:dyDescent="0.25">
      <c r="A816" s="2" t="s">
        <v>1683</v>
      </c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8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6">
        <v>1</v>
      </c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>
        <v>1</v>
      </c>
    </row>
    <row r="817" spans="1:46" x14ac:dyDescent="0.25">
      <c r="A817" s="2" t="s">
        <v>1685</v>
      </c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8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6">
        <v>1</v>
      </c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>
        <v>1</v>
      </c>
    </row>
    <row r="818" spans="1:46" x14ac:dyDescent="0.25">
      <c r="A818" s="2" t="s">
        <v>1687</v>
      </c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8">
        <v>1</v>
      </c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6">
        <v>1</v>
      </c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>
        <v>2</v>
      </c>
    </row>
    <row r="819" spans="1:46" x14ac:dyDescent="0.25">
      <c r="A819" s="2" t="s">
        <v>1689</v>
      </c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8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6">
        <v>1</v>
      </c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>
        <v>1</v>
      </c>
    </row>
    <row r="820" spans="1:46" x14ac:dyDescent="0.25">
      <c r="A820" s="2" t="s">
        <v>1691</v>
      </c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8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6">
        <v>1</v>
      </c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>
        <v>1</v>
      </c>
    </row>
    <row r="821" spans="1:46" x14ac:dyDescent="0.25">
      <c r="A821" s="2" t="s">
        <v>1693</v>
      </c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8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6">
        <v>1</v>
      </c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>
        <v>1</v>
      </c>
    </row>
    <row r="822" spans="1:46" x14ac:dyDescent="0.25">
      <c r="A822" s="2" t="s">
        <v>1695</v>
      </c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8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6">
        <v>1</v>
      </c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>
        <v>1</v>
      </c>
    </row>
    <row r="823" spans="1:46" x14ac:dyDescent="0.25">
      <c r="A823" s="2" t="s">
        <v>1697</v>
      </c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8"/>
      <c r="N823" s="3">
        <v>1</v>
      </c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6">
        <v>1</v>
      </c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>
        <v>2</v>
      </c>
    </row>
    <row r="824" spans="1:46" x14ac:dyDescent="0.25">
      <c r="A824" s="2" t="s">
        <v>1699</v>
      </c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8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6">
        <v>1</v>
      </c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>
        <v>1</v>
      </c>
    </row>
    <row r="825" spans="1:46" x14ac:dyDescent="0.25">
      <c r="A825" s="2" t="s">
        <v>1701</v>
      </c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8"/>
      <c r="N825" s="3">
        <v>1</v>
      </c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6">
        <v>1</v>
      </c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>
        <v>2</v>
      </c>
    </row>
    <row r="826" spans="1:46" x14ac:dyDescent="0.25">
      <c r="A826" s="2" t="s">
        <v>1703</v>
      </c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8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6">
        <v>1</v>
      </c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>
        <v>1</v>
      </c>
    </row>
    <row r="827" spans="1:46" x14ac:dyDescent="0.25">
      <c r="A827" s="2" t="s">
        <v>1705</v>
      </c>
      <c r="B827" s="3"/>
      <c r="C827" s="3"/>
      <c r="D827" s="3">
        <v>1</v>
      </c>
      <c r="E827" s="3"/>
      <c r="F827" s="3"/>
      <c r="G827" s="3"/>
      <c r="H827" s="3"/>
      <c r="I827" s="3"/>
      <c r="J827" s="3"/>
      <c r="K827" s="3"/>
      <c r="L827" s="3"/>
      <c r="M827" s="8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6">
        <v>1</v>
      </c>
      <c r="AC827" s="3"/>
      <c r="AD827" s="3">
        <v>2</v>
      </c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>
        <v>4</v>
      </c>
    </row>
    <row r="828" spans="1:46" x14ac:dyDescent="0.25">
      <c r="A828" s="2" t="s">
        <v>1709</v>
      </c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8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6">
        <v>1</v>
      </c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>
        <v>1</v>
      </c>
    </row>
    <row r="829" spans="1:46" x14ac:dyDescent="0.25">
      <c r="A829" s="2" t="s">
        <v>1711</v>
      </c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8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6">
        <v>1</v>
      </c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>
        <v>1</v>
      </c>
    </row>
    <row r="830" spans="1:46" x14ac:dyDescent="0.25">
      <c r="A830" s="2" t="s">
        <v>1713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8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6">
        <v>1</v>
      </c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>
        <v>1</v>
      </c>
    </row>
    <row r="831" spans="1:46" x14ac:dyDescent="0.25">
      <c r="A831" s="2" t="s">
        <v>1715</v>
      </c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8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6">
        <v>1</v>
      </c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>
        <v>1</v>
      </c>
    </row>
    <row r="832" spans="1:46" x14ac:dyDescent="0.25">
      <c r="A832" s="2" t="s">
        <v>1717</v>
      </c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8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6">
        <v>1</v>
      </c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>
        <v>1</v>
      </c>
    </row>
    <row r="833" spans="1:46" x14ac:dyDescent="0.25">
      <c r="A833" s="2" t="s">
        <v>1719</v>
      </c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8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6">
        <v>1</v>
      </c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>
        <v>1</v>
      </c>
    </row>
    <row r="834" spans="1:46" x14ac:dyDescent="0.25">
      <c r="A834" s="2" t="s">
        <v>1721</v>
      </c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8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6">
        <v>1</v>
      </c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>
        <v>1</v>
      </c>
    </row>
    <row r="835" spans="1:46" x14ac:dyDescent="0.25">
      <c r="A835" s="2" t="s">
        <v>1723</v>
      </c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8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6">
        <v>1</v>
      </c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>
        <v>1</v>
      </c>
    </row>
    <row r="836" spans="1:46" x14ac:dyDescent="0.25">
      <c r="A836" s="2" t="s">
        <v>1725</v>
      </c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8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6">
        <v>1</v>
      </c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>
        <v>1</v>
      </c>
    </row>
    <row r="837" spans="1:46" x14ac:dyDescent="0.25">
      <c r="A837" s="2" t="s">
        <v>1727</v>
      </c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8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6">
        <v>1</v>
      </c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>
        <v>1</v>
      </c>
    </row>
    <row r="838" spans="1:46" x14ac:dyDescent="0.25">
      <c r="A838" s="2" t="s">
        <v>1729</v>
      </c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8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6">
        <v>1</v>
      </c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>
        <v>1</v>
      </c>
    </row>
    <row r="839" spans="1:46" x14ac:dyDescent="0.25">
      <c r="A839" s="2" t="s">
        <v>1731</v>
      </c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8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6">
        <v>1</v>
      </c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>
        <v>1</v>
      </c>
    </row>
    <row r="840" spans="1:46" x14ac:dyDescent="0.25">
      <c r="A840" s="2" t="s">
        <v>1733</v>
      </c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8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6">
        <v>1</v>
      </c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>
        <v>1</v>
      </c>
    </row>
    <row r="841" spans="1:46" x14ac:dyDescent="0.25">
      <c r="A841" s="2" t="s">
        <v>1735</v>
      </c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8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6">
        <v>1</v>
      </c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>
        <v>1</v>
      </c>
    </row>
    <row r="842" spans="1:46" x14ac:dyDescent="0.25">
      <c r="A842" s="2" t="s">
        <v>1737</v>
      </c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8"/>
      <c r="N842" s="3">
        <v>1</v>
      </c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6">
        <v>1</v>
      </c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>
        <v>2</v>
      </c>
    </row>
    <row r="843" spans="1:46" x14ac:dyDescent="0.25">
      <c r="A843" s="2" t="s">
        <v>1739</v>
      </c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8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6">
        <v>1</v>
      </c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>
        <v>1</v>
      </c>
    </row>
    <row r="844" spans="1:46" x14ac:dyDescent="0.25">
      <c r="A844" s="2" t="s">
        <v>1741</v>
      </c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8"/>
      <c r="N844" s="3">
        <v>1</v>
      </c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6">
        <v>1</v>
      </c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>
        <v>2</v>
      </c>
    </row>
    <row r="845" spans="1:46" x14ac:dyDescent="0.25">
      <c r="A845" s="2" t="s">
        <v>1743</v>
      </c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8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6">
        <v>1</v>
      </c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>
        <v>1</v>
      </c>
    </row>
    <row r="846" spans="1:46" x14ac:dyDescent="0.25">
      <c r="A846" s="2" t="s">
        <v>1745</v>
      </c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8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6">
        <v>1</v>
      </c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>
        <v>1</v>
      </c>
    </row>
    <row r="847" spans="1:46" x14ac:dyDescent="0.25">
      <c r="A847" s="2" t="s">
        <v>1747</v>
      </c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8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6">
        <v>1</v>
      </c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>
        <v>1</v>
      </c>
    </row>
    <row r="848" spans="1:46" x14ac:dyDescent="0.25">
      <c r="A848" s="2" t="s">
        <v>1749</v>
      </c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8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6">
        <v>1</v>
      </c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>
        <v>1</v>
      </c>
    </row>
    <row r="849" spans="1:46" x14ac:dyDescent="0.25">
      <c r="A849" s="2" t="s">
        <v>1751</v>
      </c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8">
        <v>1</v>
      </c>
      <c r="N849" s="3"/>
      <c r="O849" s="3"/>
      <c r="P849" s="3"/>
      <c r="Q849" s="3"/>
      <c r="R849" s="3">
        <v>1</v>
      </c>
      <c r="S849" s="3"/>
      <c r="T849" s="3"/>
      <c r="U849" s="3"/>
      <c r="V849" s="3"/>
      <c r="W849" s="3"/>
      <c r="X849" s="3"/>
      <c r="Y849" s="3"/>
      <c r="Z849" s="3"/>
      <c r="AA849" s="3"/>
      <c r="AB849" s="6">
        <v>1</v>
      </c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>
        <v>3</v>
      </c>
    </row>
    <row r="850" spans="1:46" x14ac:dyDescent="0.25">
      <c r="A850" s="2" t="s">
        <v>1753</v>
      </c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8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6">
        <v>1</v>
      </c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>
        <v>1</v>
      </c>
    </row>
    <row r="851" spans="1:46" x14ac:dyDescent="0.25">
      <c r="A851" s="2" t="s">
        <v>1755</v>
      </c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8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>
        <v>1</v>
      </c>
      <c r="AA851" s="3"/>
      <c r="AB851" s="6">
        <v>1</v>
      </c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>
        <v>2</v>
      </c>
    </row>
    <row r="852" spans="1:46" x14ac:dyDescent="0.25">
      <c r="A852" s="2" t="s">
        <v>1757</v>
      </c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8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6">
        <v>1</v>
      </c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>
        <v>1</v>
      </c>
    </row>
    <row r="853" spans="1:46" x14ac:dyDescent="0.25">
      <c r="A853" s="2" t="s">
        <v>1759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8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6">
        <v>1</v>
      </c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>
        <v>1</v>
      </c>
    </row>
    <row r="854" spans="1:46" x14ac:dyDescent="0.25">
      <c r="A854" s="2" t="s">
        <v>1761</v>
      </c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8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6">
        <v>1</v>
      </c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>
        <v>1</v>
      </c>
    </row>
    <row r="855" spans="1:46" x14ac:dyDescent="0.25">
      <c r="A855" s="2" t="s">
        <v>1763</v>
      </c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8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6">
        <v>1</v>
      </c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>
        <v>1</v>
      </c>
    </row>
    <row r="856" spans="1:46" x14ac:dyDescent="0.25">
      <c r="A856" s="2" t="s">
        <v>1765</v>
      </c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8">
        <v>1</v>
      </c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6">
        <v>1</v>
      </c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>
        <v>2</v>
      </c>
    </row>
    <row r="857" spans="1:46" x14ac:dyDescent="0.25">
      <c r="A857" s="2" t="s">
        <v>1767</v>
      </c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8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6">
        <v>1</v>
      </c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>
        <v>1</v>
      </c>
    </row>
    <row r="858" spans="1:46" x14ac:dyDescent="0.25">
      <c r="A858" s="2" t="s">
        <v>1769</v>
      </c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8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6">
        <v>1</v>
      </c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>
        <v>1</v>
      </c>
    </row>
    <row r="859" spans="1:46" x14ac:dyDescent="0.25">
      <c r="A859" s="2" t="s">
        <v>1771</v>
      </c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8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6">
        <v>1</v>
      </c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>
        <v>1</v>
      </c>
    </row>
    <row r="860" spans="1:46" x14ac:dyDescent="0.25">
      <c r="A860" s="2" t="s">
        <v>1773</v>
      </c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8"/>
      <c r="N860" s="3">
        <v>1</v>
      </c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6">
        <v>1</v>
      </c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>
        <v>2</v>
      </c>
    </row>
    <row r="861" spans="1:46" x14ac:dyDescent="0.25">
      <c r="A861" s="2" t="s">
        <v>1775</v>
      </c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8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6">
        <v>1</v>
      </c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>
        <v>1</v>
      </c>
    </row>
    <row r="862" spans="1:46" x14ac:dyDescent="0.25">
      <c r="A862" s="2" t="s">
        <v>1777</v>
      </c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8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6">
        <v>1</v>
      </c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>
        <v>1</v>
      </c>
    </row>
    <row r="863" spans="1:46" x14ac:dyDescent="0.25">
      <c r="A863" s="2" t="s">
        <v>1779</v>
      </c>
      <c r="B863" s="3"/>
      <c r="C863" s="3">
        <v>1</v>
      </c>
      <c r="D863" s="3"/>
      <c r="E863" s="3"/>
      <c r="F863" s="3"/>
      <c r="G863" s="3"/>
      <c r="H863" s="3"/>
      <c r="I863" s="3"/>
      <c r="J863" s="3"/>
      <c r="K863" s="3"/>
      <c r="L863" s="3"/>
      <c r="M863" s="8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6">
        <v>1</v>
      </c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>
        <v>2</v>
      </c>
    </row>
    <row r="864" spans="1:46" x14ac:dyDescent="0.25">
      <c r="A864" s="2" t="s">
        <v>1781</v>
      </c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8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6">
        <v>1</v>
      </c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>
        <v>1</v>
      </c>
    </row>
    <row r="865" spans="1:46" x14ac:dyDescent="0.25">
      <c r="A865" s="2" t="s">
        <v>1783</v>
      </c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8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6">
        <v>1</v>
      </c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>
        <v>1</v>
      </c>
    </row>
    <row r="866" spans="1:46" x14ac:dyDescent="0.25">
      <c r="A866" s="2" t="s">
        <v>1785</v>
      </c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8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6">
        <v>1</v>
      </c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>
        <v>1</v>
      </c>
    </row>
    <row r="867" spans="1:46" x14ac:dyDescent="0.25">
      <c r="A867" s="2" t="s">
        <v>1787</v>
      </c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8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6">
        <v>1</v>
      </c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>
        <v>1</v>
      </c>
    </row>
    <row r="868" spans="1:46" x14ac:dyDescent="0.25">
      <c r="A868" s="2" t="s">
        <v>1789</v>
      </c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8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6">
        <v>1</v>
      </c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>
        <v>1</v>
      </c>
    </row>
    <row r="869" spans="1:46" x14ac:dyDescent="0.25">
      <c r="A869" s="2" t="s">
        <v>1791</v>
      </c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8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6">
        <v>1</v>
      </c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>
        <v>1</v>
      </c>
    </row>
    <row r="870" spans="1:46" x14ac:dyDescent="0.25">
      <c r="A870" s="2" t="s">
        <v>1793</v>
      </c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8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6">
        <v>1</v>
      </c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>
        <v>1</v>
      </c>
    </row>
    <row r="871" spans="1:46" x14ac:dyDescent="0.25">
      <c r="A871" s="2" t="s">
        <v>1795</v>
      </c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8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6">
        <v>1</v>
      </c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>
        <v>1</v>
      </c>
    </row>
    <row r="872" spans="1:46" x14ac:dyDescent="0.25">
      <c r="A872" s="2" t="s">
        <v>1797</v>
      </c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8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6">
        <v>1</v>
      </c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>
        <v>1</v>
      </c>
    </row>
    <row r="873" spans="1:46" x14ac:dyDescent="0.25">
      <c r="A873" s="2" t="s">
        <v>1799</v>
      </c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8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6">
        <v>1</v>
      </c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>
        <v>1</v>
      </c>
    </row>
    <row r="874" spans="1:46" x14ac:dyDescent="0.25">
      <c r="A874" s="2" t="s">
        <v>1801</v>
      </c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8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6">
        <v>1</v>
      </c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>
        <v>1</v>
      </c>
    </row>
    <row r="875" spans="1:46" x14ac:dyDescent="0.25">
      <c r="A875" s="2" t="s">
        <v>1803</v>
      </c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8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6">
        <v>1</v>
      </c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>
        <v>1</v>
      </c>
    </row>
    <row r="876" spans="1:46" x14ac:dyDescent="0.25">
      <c r="A876" s="2" t="s">
        <v>1805</v>
      </c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8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6">
        <v>1</v>
      </c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>
        <v>1</v>
      </c>
    </row>
    <row r="877" spans="1:46" x14ac:dyDescent="0.25">
      <c r="A877" s="2" t="s">
        <v>1807</v>
      </c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8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6">
        <v>1</v>
      </c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>
        <v>1</v>
      </c>
    </row>
    <row r="878" spans="1:46" x14ac:dyDescent="0.25">
      <c r="A878" s="2" t="s">
        <v>1809</v>
      </c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8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6">
        <v>1</v>
      </c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>
        <v>1</v>
      </c>
    </row>
    <row r="879" spans="1:46" x14ac:dyDescent="0.25">
      <c r="A879" s="2" t="s">
        <v>1811</v>
      </c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8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6">
        <v>1</v>
      </c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>
        <v>1</v>
      </c>
    </row>
    <row r="880" spans="1:46" x14ac:dyDescent="0.25">
      <c r="A880" s="2" t="s">
        <v>1813</v>
      </c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8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6">
        <v>1</v>
      </c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>
        <v>1</v>
      </c>
    </row>
    <row r="881" spans="1:46" x14ac:dyDescent="0.25">
      <c r="A881" s="2" t="s">
        <v>1815</v>
      </c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8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6">
        <v>1</v>
      </c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>
        <v>1</v>
      </c>
    </row>
    <row r="882" spans="1:46" x14ac:dyDescent="0.25">
      <c r="A882" s="2" t="s">
        <v>1817</v>
      </c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8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6">
        <v>1</v>
      </c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>
        <v>1</v>
      </c>
    </row>
    <row r="883" spans="1:46" x14ac:dyDescent="0.25">
      <c r="A883" s="2" t="s">
        <v>1819</v>
      </c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8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6">
        <v>1</v>
      </c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>
        <v>1</v>
      </c>
    </row>
    <row r="884" spans="1:46" x14ac:dyDescent="0.25">
      <c r="A884" s="2" t="s">
        <v>1821</v>
      </c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8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6">
        <v>1</v>
      </c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>
        <v>1</v>
      </c>
    </row>
    <row r="885" spans="1:46" x14ac:dyDescent="0.25">
      <c r="A885" s="2" t="s">
        <v>1823</v>
      </c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8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6">
        <v>1</v>
      </c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>
        <v>1</v>
      </c>
    </row>
    <row r="886" spans="1:46" x14ac:dyDescent="0.25">
      <c r="A886" s="2" t="s">
        <v>1825</v>
      </c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8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6">
        <v>1</v>
      </c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>
        <v>1</v>
      </c>
    </row>
    <row r="887" spans="1:46" x14ac:dyDescent="0.25">
      <c r="A887" s="2" t="s">
        <v>1827</v>
      </c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8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6">
        <v>1</v>
      </c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>
        <v>1</v>
      </c>
    </row>
    <row r="888" spans="1:46" x14ac:dyDescent="0.25">
      <c r="A888" s="2" t="s">
        <v>1829</v>
      </c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8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6">
        <v>1</v>
      </c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>
        <v>1</v>
      </c>
    </row>
    <row r="889" spans="1:46" x14ac:dyDescent="0.25">
      <c r="A889" s="2" t="s">
        <v>1831</v>
      </c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8">
        <v>1</v>
      </c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6">
        <v>1</v>
      </c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>
        <v>2</v>
      </c>
    </row>
    <row r="890" spans="1:46" x14ac:dyDescent="0.25">
      <c r="A890" s="2" t="s">
        <v>1833</v>
      </c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8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6">
        <v>1</v>
      </c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>
        <v>1</v>
      </c>
    </row>
    <row r="891" spans="1:46" x14ac:dyDescent="0.25">
      <c r="A891" s="2" t="s">
        <v>1835</v>
      </c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8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6">
        <v>1</v>
      </c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>
        <v>1</v>
      </c>
    </row>
    <row r="892" spans="1:46" x14ac:dyDescent="0.25">
      <c r="A892" s="2" t="s">
        <v>1837</v>
      </c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8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6">
        <v>1</v>
      </c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>
        <v>1</v>
      </c>
    </row>
    <row r="893" spans="1:46" x14ac:dyDescent="0.25">
      <c r="A893" s="2" t="s">
        <v>1839</v>
      </c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8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6">
        <v>1</v>
      </c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>
        <v>1</v>
      </c>
    </row>
    <row r="894" spans="1:46" x14ac:dyDescent="0.25">
      <c r="A894" s="2" t="s">
        <v>1841</v>
      </c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8"/>
      <c r="N894" s="3">
        <v>1</v>
      </c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6">
        <v>1</v>
      </c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>
        <v>2</v>
      </c>
    </row>
    <row r="895" spans="1:46" x14ac:dyDescent="0.25">
      <c r="A895" s="2" t="s">
        <v>1843</v>
      </c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8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6">
        <v>1</v>
      </c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>
        <v>1</v>
      </c>
    </row>
    <row r="896" spans="1:46" x14ac:dyDescent="0.25">
      <c r="A896" s="2" t="s">
        <v>1845</v>
      </c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8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6">
        <v>1</v>
      </c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>
        <v>1</v>
      </c>
    </row>
    <row r="897" spans="1:46" x14ac:dyDescent="0.25">
      <c r="A897" s="2" t="s">
        <v>1847</v>
      </c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8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6">
        <v>1</v>
      </c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>
        <v>1</v>
      </c>
    </row>
    <row r="898" spans="1:46" x14ac:dyDescent="0.25">
      <c r="A898" s="2" t="s">
        <v>1849</v>
      </c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8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6">
        <v>1</v>
      </c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>
        <v>1</v>
      </c>
    </row>
    <row r="899" spans="1:46" x14ac:dyDescent="0.25">
      <c r="A899" s="2" t="s">
        <v>1851</v>
      </c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8"/>
      <c r="N899" s="3">
        <v>1</v>
      </c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6">
        <v>1</v>
      </c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>
        <v>2</v>
      </c>
    </row>
    <row r="900" spans="1:46" x14ac:dyDescent="0.25">
      <c r="A900" s="2" t="s">
        <v>1853</v>
      </c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8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6">
        <v>1</v>
      </c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>
        <v>1</v>
      </c>
    </row>
    <row r="901" spans="1:46" x14ac:dyDescent="0.25">
      <c r="A901" s="2" t="s">
        <v>1855</v>
      </c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8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6">
        <v>1</v>
      </c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>
        <v>1</v>
      </c>
    </row>
    <row r="902" spans="1:46" x14ac:dyDescent="0.25">
      <c r="A902" s="2" t="s">
        <v>1857</v>
      </c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8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6">
        <v>1</v>
      </c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>
        <v>1</v>
      </c>
    </row>
    <row r="903" spans="1:46" x14ac:dyDescent="0.25">
      <c r="A903" s="2" t="s">
        <v>1859</v>
      </c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8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6">
        <v>1</v>
      </c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>
        <v>1</v>
      </c>
    </row>
    <row r="904" spans="1:46" x14ac:dyDescent="0.25">
      <c r="A904" s="2" t="s">
        <v>1861</v>
      </c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8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6">
        <v>1</v>
      </c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>
        <v>1</v>
      </c>
    </row>
    <row r="905" spans="1:46" x14ac:dyDescent="0.25">
      <c r="A905" s="2" t="s">
        <v>1863</v>
      </c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8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6">
        <v>1</v>
      </c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>
        <v>1</v>
      </c>
    </row>
    <row r="906" spans="1:46" x14ac:dyDescent="0.25">
      <c r="A906" s="2" t="s">
        <v>1865</v>
      </c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8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6">
        <v>1</v>
      </c>
      <c r="AC906" s="3"/>
      <c r="AD906" s="3">
        <v>3</v>
      </c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>
        <v>4</v>
      </c>
    </row>
    <row r="907" spans="1:46" x14ac:dyDescent="0.25">
      <c r="A907" s="2" t="s">
        <v>1867</v>
      </c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8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6">
        <v>1</v>
      </c>
      <c r="AC907" s="3"/>
      <c r="AD907" s="3">
        <v>2</v>
      </c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>
        <v>3</v>
      </c>
    </row>
    <row r="908" spans="1:46" x14ac:dyDescent="0.25">
      <c r="A908" s="2" t="s">
        <v>1869</v>
      </c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8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6">
        <v>1</v>
      </c>
      <c r="AC908" s="3"/>
      <c r="AD908" s="3">
        <v>2</v>
      </c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>
        <v>3</v>
      </c>
    </row>
    <row r="909" spans="1:46" x14ac:dyDescent="0.25">
      <c r="A909" s="2" t="s">
        <v>1871</v>
      </c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8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6">
        <v>1</v>
      </c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>
        <v>1</v>
      </c>
    </row>
    <row r="910" spans="1:46" x14ac:dyDescent="0.25">
      <c r="A910" s="2" t="s">
        <v>1873</v>
      </c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8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6">
        <v>1</v>
      </c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>
        <v>1</v>
      </c>
    </row>
    <row r="911" spans="1:46" x14ac:dyDescent="0.25">
      <c r="A911" s="2" t="s">
        <v>1875</v>
      </c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8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6">
        <v>1</v>
      </c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>
        <v>1</v>
      </c>
    </row>
    <row r="912" spans="1:46" x14ac:dyDescent="0.25">
      <c r="A912" s="2" t="s">
        <v>1877</v>
      </c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8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6">
        <v>1</v>
      </c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>
        <v>1</v>
      </c>
    </row>
    <row r="913" spans="1:46" x14ac:dyDescent="0.25">
      <c r="A913" s="2" t="s">
        <v>1879</v>
      </c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8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6">
        <v>1</v>
      </c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>
        <v>1</v>
      </c>
    </row>
    <row r="914" spans="1:46" x14ac:dyDescent="0.25">
      <c r="A914" s="2" t="s">
        <v>1881</v>
      </c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8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6">
        <v>1</v>
      </c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>
        <v>1</v>
      </c>
    </row>
    <row r="915" spans="1:46" x14ac:dyDescent="0.25">
      <c r="A915" s="2" t="s">
        <v>1883</v>
      </c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8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6">
        <v>1</v>
      </c>
      <c r="AC915" s="3"/>
      <c r="AD915" s="3">
        <v>2</v>
      </c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>
        <v>3</v>
      </c>
    </row>
    <row r="916" spans="1:46" x14ac:dyDescent="0.25">
      <c r="A916" s="2" t="s">
        <v>1885</v>
      </c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8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6">
        <v>1</v>
      </c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>
        <v>1</v>
      </c>
    </row>
    <row r="917" spans="1:46" x14ac:dyDescent="0.25">
      <c r="A917" s="2" t="s">
        <v>1887</v>
      </c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8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6">
        <v>1</v>
      </c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>
        <v>1</v>
      </c>
    </row>
    <row r="918" spans="1:46" x14ac:dyDescent="0.25">
      <c r="A918" s="2" t="s">
        <v>1889</v>
      </c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8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6">
        <v>1</v>
      </c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>
        <v>1</v>
      </c>
    </row>
    <row r="919" spans="1:46" x14ac:dyDescent="0.25">
      <c r="A919" s="2" t="s">
        <v>1891</v>
      </c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8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6">
        <v>1</v>
      </c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>
        <v>1</v>
      </c>
    </row>
    <row r="920" spans="1:46" x14ac:dyDescent="0.25">
      <c r="A920" s="2" t="s">
        <v>1893</v>
      </c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8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6">
        <v>1</v>
      </c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>
        <v>1</v>
      </c>
    </row>
    <row r="921" spans="1:46" x14ac:dyDescent="0.25">
      <c r="A921" s="2" t="s">
        <v>1895</v>
      </c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8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6">
        <v>1</v>
      </c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>
        <v>1</v>
      </c>
    </row>
    <row r="922" spans="1:46" x14ac:dyDescent="0.25">
      <c r="A922" s="2" t="s">
        <v>1897</v>
      </c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8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6">
        <v>1</v>
      </c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>
        <v>1</v>
      </c>
    </row>
    <row r="923" spans="1:46" x14ac:dyDescent="0.25">
      <c r="A923" s="2" t="s">
        <v>1899</v>
      </c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8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6">
        <v>1</v>
      </c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>
        <v>1</v>
      </c>
    </row>
    <row r="924" spans="1:46" x14ac:dyDescent="0.25">
      <c r="A924" s="2" t="s">
        <v>1901</v>
      </c>
      <c r="B924" s="3">
        <v>1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8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6">
        <v>1</v>
      </c>
      <c r="AC924" s="3"/>
      <c r="AD924" s="3"/>
      <c r="AE924" s="3"/>
      <c r="AF924" s="3"/>
      <c r="AG924" s="3"/>
      <c r="AH924" s="3"/>
      <c r="AI924" s="3"/>
      <c r="AJ924" s="3"/>
      <c r="AK924" s="3"/>
      <c r="AL924" s="3">
        <v>1</v>
      </c>
      <c r="AM924" s="3"/>
      <c r="AN924" s="3"/>
      <c r="AO924" s="3"/>
      <c r="AP924" s="3"/>
      <c r="AQ924" s="3"/>
      <c r="AR924" s="3"/>
      <c r="AS924" s="3"/>
      <c r="AT924" s="3">
        <v>3</v>
      </c>
    </row>
    <row r="925" spans="1:46" x14ac:dyDescent="0.25">
      <c r="A925" s="2" t="s">
        <v>1907</v>
      </c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8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6">
        <v>1</v>
      </c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>
        <v>1</v>
      </c>
    </row>
    <row r="926" spans="1:46" x14ac:dyDescent="0.25">
      <c r="A926" s="2" t="s">
        <v>1909</v>
      </c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8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6">
        <v>1</v>
      </c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>
        <v>1</v>
      </c>
    </row>
    <row r="927" spans="1:46" x14ac:dyDescent="0.25">
      <c r="A927" s="2" t="s">
        <v>1911</v>
      </c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8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6">
        <v>1</v>
      </c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>
        <v>1</v>
      </c>
    </row>
    <row r="928" spans="1:46" x14ac:dyDescent="0.25">
      <c r="A928" s="2" t="s">
        <v>1913</v>
      </c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8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6">
        <v>1</v>
      </c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>
        <v>1</v>
      </c>
    </row>
    <row r="929" spans="1:46" x14ac:dyDescent="0.25">
      <c r="A929" s="2" t="s">
        <v>1915</v>
      </c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8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6">
        <v>1</v>
      </c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>
        <v>1</v>
      </c>
    </row>
    <row r="930" spans="1:46" x14ac:dyDescent="0.25">
      <c r="A930" s="2" t="s">
        <v>1917</v>
      </c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8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6">
        <v>1</v>
      </c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>
        <v>1</v>
      </c>
    </row>
    <row r="931" spans="1:46" x14ac:dyDescent="0.25">
      <c r="A931" s="2" t="s">
        <v>1919</v>
      </c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8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6">
        <v>1</v>
      </c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>
        <v>1</v>
      </c>
    </row>
    <row r="932" spans="1:46" x14ac:dyDescent="0.25">
      <c r="A932" s="2" t="s">
        <v>1921</v>
      </c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8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6">
        <v>1</v>
      </c>
      <c r="AC932" s="3"/>
      <c r="AD932" s="3">
        <v>2</v>
      </c>
      <c r="AE932" s="3"/>
      <c r="AF932" s="3"/>
      <c r="AG932" s="3"/>
      <c r="AH932" s="3"/>
      <c r="AI932" s="3"/>
      <c r="AJ932" s="3">
        <v>1</v>
      </c>
      <c r="AK932" s="3"/>
      <c r="AL932" s="3"/>
      <c r="AM932" s="3"/>
      <c r="AN932" s="3"/>
      <c r="AO932" s="3"/>
      <c r="AP932" s="3"/>
      <c r="AQ932" s="3"/>
      <c r="AR932" s="3"/>
      <c r="AS932" s="3"/>
      <c r="AT932" s="3">
        <v>4</v>
      </c>
    </row>
    <row r="933" spans="1:46" x14ac:dyDescent="0.25">
      <c r="A933" s="2" t="s">
        <v>1923</v>
      </c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8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6">
        <v>1</v>
      </c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>
        <v>1</v>
      </c>
    </row>
    <row r="934" spans="1:46" x14ac:dyDescent="0.25">
      <c r="A934" s="2" t="s">
        <v>1925</v>
      </c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8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6">
        <v>1</v>
      </c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>
        <v>1</v>
      </c>
    </row>
    <row r="935" spans="1:46" x14ac:dyDescent="0.25">
      <c r="A935" s="2" t="s">
        <v>1927</v>
      </c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8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6">
        <v>1</v>
      </c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>
        <v>1</v>
      </c>
    </row>
    <row r="936" spans="1:46" x14ac:dyDescent="0.25">
      <c r="A936" s="2" t="s">
        <v>1929</v>
      </c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8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6">
        <v>1</v>
      </c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>
        <v>1</v>
      </c>
    </row>
    <row r="937" spans="1:46" x14ac:dyDescent="0.25">
      <c r="A937" s="2" t="s">
        <v>1931</v>
      </c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8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6">
        <v>1</v>
      </c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>
        <v>1</v>
      </c>
    </row>
    <row r="938" spans="1:46" x14ac:dyDescent="0.25">
      <c r="A938" s="2" t="s">
        <v>1933</v>
      </c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8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6">
        <v>1</v>
      </c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>
        <v>1</v>
      </c>
    </row>
    <row r="939" spans="1:46" x14ac:dyDescent="0.25">
      <c r="A939" s="2" t="s">
        <v>1935</v>
      </c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8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6">
        <v>1</v>
      </c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>
        <v>1</v>
      </c>
    </row>
    <row r="940" spans="1:46" x14ac:dyDescent="0.25">
      <c r="A940" s="2" t="s">
        <v>1937</v>
      </c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8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6">
        <v>1</v>
      </c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>
        <v>1</v>
      </c>
    </row>
    <row r="941" spans="1:46" x14ac:dyDescent="0.25">
      <c r="A941" s="2" t="s">
        <v>1939</v>
      </c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8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6">
        <v>1</v>
      </c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>
        <v>1</v>
      </c>
    </row>
    <row r="942" spans="1:46" x14ac:dyDescent="0.25">
      <c r="A942" s="2" t="s">
        <v>1941</v>
      </c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8">
        <v>1</v>
      </c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6">
        <v>1</v>
      </c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>
        <v>2</v>
      </c>
    </row>
    <row r="943" spans="1:46" x14ac:dyDescent="0.25">
      <c r="A943" s="2" t="s">
        <v>1943</v>
      </c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8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6">
        <v>1</v>
      </c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>
        <v>1</v>
      </c>
    </row>
    <row r="944" spans="1:46" x14ac:dyDescent="0.25">
      <c r="A944" s="2" t="s">
        <v>1945</v>
      </c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8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6">
        <v>1</v>
      </c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>
        <v>1</v>
      </c>
    </row>
    <row r="945" spans="1:46" x14ac:dyDescent="0.25">
      <c r="A945" s="2" t="s">
        <v>1947</v>
      </c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8">
        <v>1</v>
      </c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6">
        <v>1</v>
      </c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>
        <v>2</v>
      </c>
    </row>
    <row r="946" spans="1:46" x14ac:dyDescent="0.25">
      <c r="A946" s="2" t="s">
        <v>1949</v>
      </c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8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6">
        <v>1</v>
      </c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>
        <v>1</v>
      </c>
    </row>
    <row r="947" spans="1:46" x14ac:dyDescent="0.25">
      <c r="A947" s="2" t="s">
        <v>1951</v>
      </c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8"/>
      <c r="N947" s="3">
        <v>1</v>
      </c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6">
        <v>1</v>
      </c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>
        <v>2</v>
      </c>
    </row>
    <row r="948" spans="1:46" x14ac:dyDescent="0.25">
      <c r="A948" s="2" t="s">
        <v>1953</v>
      </c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8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6">
        <v>1</v>
      </c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>
        <v>1</v>
      </c>
    </row>
    <row r="949" spans="1:46" x14ac:dyDescent="0.25">
      <c r="A949" s="2" t="s">
        <v>1955</v>
      </c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8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6">
        <v>1</v>
      </c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>
        <v>1</v>
      </c>
    </row>
    <row r="950" spans="1:46" x14ac:dyDescent="0.25">
      <c r="A950" s="2" t="s">
        <v>1957</v>
      </c>
      <c r="B950" s="3"/>
      <c r="C950" s="3"/>
      <c r="D950" s="3"/>
      <c r="E950" s="3"/>
      <c r="F950" s="3"/>
      <c r="G950" s="3"/>
      <c r="H950" s="3"/>
      <c r="I950" s="3"/>
      <c r="J950" s="3">
        <v>1</v>
      </c>
      <c r="K950" s="3"/>
      <c r="L950" s="3"/>
      <c r="M950" s="8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6">
        <v>1</v>
      </c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>
        <v>2</v>
      </c>
    </row>
    <row r="951" spans="1:46" x14ac:dyDescent="0.25">
      <c r="A951" s="2" t="s">
        <v>1961</v>
      </c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8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6">
        <v>1</v>
      </c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>
        <v>1</v>
      </c>
    </row>
    <row r="952" spans="1:46" x14ac:dyDescent="0.25">
      <c r="A952" s="2" t="s">
        <v>1963</v>
      </c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8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6">
        <v>1</v>
      </c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>
        <v>1</v>
      </c>
    </row>
    <row r="953" spans="1:46" x14ac:dyDescent="0.25">
      <c r="A953" s="2" t="s">
        <v>1965</v>
      </c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8"/>
      <c r="N953" s="3"/>
      <c r="O953" s="3">
        <v>1</v>
      </c>
      <c r="P953" s="3"/>
      <c r="Q953" s="3"/>
      <c r="R953" s="3"/>
      <c r="S953" s="3"/>
      <c r="T953" s="3"/>
      <c r="U953" s="3"/>
      <c r="V953" s="3">
        <v>2</v>
      </c>
      <c r="W953" s="3"/>
      <c r="X953" s="3"/>
      <c r="Y953" s="3"/>
      <c r="Z953" s="3"/>
      <c r="AA953" s="3"/>
      <c r="AB953" s="6">
        <v>1</v>
      </c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>
        <v>4</v>
      </c>
    </row>
    <row r="954" spans="1:46" x14ac:dyDescent="0.25">
      <c r="A954" s="2" t="s">
        <v>1967</v>
      </c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8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6">
        <v>1</v>
      </c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>
        <v>1</v>
      </c>
    </row>
    <row r="955" spans="1:46" x14ac:dyDescent="0.25">
      <c r="A955" s="2" t="s">
        <v>1969</v>
      </c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8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6">
        <v>1</v>
      </c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>
        <v>1</v>
      </c>
    </row>
    <row r="956" spans="1:46" x14ac:dyDescent="0.25">
      <c r="A956" s="2" t="s">
        <v>1971</v>
      </c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8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6">
        <v>1</v>
      </c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>
        <v>1</v>
      </c>
    </row>
    <row r="957" spans="1:46" x14ac:dyDescent="0.25">
      <c r="A957" s="2" t="s">
        <v>1973</v>
      </c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8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6">
        <v>1</v>
      </c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>
        <v>1</v>
      </c>
    </row>
    <row r="958" spans="1:46" x14ac:dyDescent="0.25">
      <c r="A958" s="2" t="s">
        <v>1975</v>
      </c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8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6">
        <v>1</v>
      </c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>
        <v>1</v>
      </c>
    </row>
    <row r="959" spans="1:46" x14ac:dyDescent="0.25">
      <c r="A959" s="2" t="s">
        <v>1977</v>
      </c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8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6">
        <v>1</v>
      </c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>
        <v>1</v>
      </c>
    </row>
    <row r="960" spans="1:46" x14ac:dyDescent="0.25">
      <c r="A960" s="2" t="s">
        <v>1979</v>
      </c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8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>
        <v>1</v>
      </c>
      <c r="AA960" s="3"/>
      <c r="AB960" s="6">
        <v>1</v>
      </c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>
        <v>2</v>
      </c>
    </row>
    <row r="961" spans="1:46" x14ac:dyDescent="0.25">
      <c r="A961" s="2" t="s">
        <v>1981</v>
      </c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8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6">
        <v>1</v>
      </c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>
        <v>1</v>
      </c>
    </row>
    <row r="962" spans="1:46" x14ac:dyDescent="0.25">
      <c r="A962" s="2" t="s">
        <v>1983</v>
      </c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8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6">
        <v>1</v>
      </c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>
        <v>1</v>
      </c>
    </row>
    <row r="963" spans="1:46" x14ac:dyDescent="0.25">
      <c r="A963" s="2" t="s">
        <v>1985</v>
      </c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8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6">
        <v>1</v>
      </c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>
        <v>1</v>
      </c>
    </row>
    <row r="964" spans="1:46" x14ac:dyDescent="0.25">
      <c r="A964" s="2" t="s">
        <v>1987</v>
      </c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8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6">
        <v>1</v>
      </c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>
        <v>1</v>
      </c>
    </row>
    <row r="965" spans="1:46" x14ac:dyDescent="0.25">
      <c r="A965" s="2" t="s">
        <v>1989</v>
      </c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8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6">
        <v>1</v>
      </c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>
        <v>1</v>
      </c>
    </row>
    <row r="966" spans="1:46" x14ac:dyDescent="0.25">
      <c r="A966" s="2" t="s">
        <v>1991</v>
      </c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8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6">
        <v>1</v>
      </c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>
        <v>1</v>
      </c>
    </row>
    <row r="967" spans="1:46" x14ac:dyDescent="0.25">
      <c r="A967" s="2" t="s">
        <v>1993</v>
      </c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8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6">
        <v>1</v>
      </c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>
        <v>1</v>
      </c>
    </row>
    <row r="968" spans="1:46" x14ac:dyDescent="0.25">
      <c r="A968" s="2" t="s">
        <v>1995</v>
      </c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8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6">
        <v>1</v>
      </c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>
        <v>1</v>
      </c>
    </row>
    <row r="969" spans="1:46" x14ac:dyDescent="0.25">
      <c r="A969" s="2" t="s">
        <v>1997</v>
      </c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8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6">
        <v>1</v>
      </c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>
        <v>1</v>
      </c>
    </row>
    <row r="970" spans="1:46" x14ac:dyDescent="0.25">
      <c r="A970" s="2" t="s">
        <v>1999</v>
      </c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8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6">
        <v>1</v>
      </c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>
        <v>1</v>
      </c>
    </row>
    <row r="971" spans="1:46" x14ac:dyDescent="0.25">
      <c r="A971" s="2" t="s">
        <v>2001</v>
      </c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8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6">
        <v>1</v>
      </c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>
        <v>1</v>
      </c>
    </row>
    <row r="972" spans="1:46" x14ac:dyDescent="0.25">
      <c r="A972" s="2" t="s">
        <v>2003</v>
      </c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8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6">
        <v>1</v>
      </c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>
        <v>1</v>
      </c>
    </row>
    <row r="973" spans="1:46" x14ac:dyDescent="0.25">
      <c r="A973" s="2" t="s">
        <v>2005</v>
      </c>
      <c r="B973" s="3"/>
      <c r="C973" s="3">
        <v>2</v>
      </c>
      <c r="D973" s="3"/>
      <c r="E973" s="3"/>
      <c r="F973" s="3"/>
      <c r="G973" s="3"/>
      <c r="H973" s="3"/>
      <c r="I973" s="3"/>
      <c r="J973" s="3"/>
      <c r="K973" s="3"/>
      <c r="L973" s="3"/>
      <c r="M973" s="8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6">
        <v>1</v>
      </c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>
        <v>3</v>
      </c>
    </row>
    <row r="974" spans="1:46" x14ac:dyDescent="0.25">
      <c r="A974" s="2" t="s">
        <v>2007</v>
      </c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8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6">
        <v>1</v>
      </c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>
        <v>1</v>
      </c>
    </row>
    <row r="975" spans="1:46" x14ac:dyDescent="0.25">
      <c r="A975" s="2" t="s">
        <v>2009</v>
      </c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8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6">
        <v>1</v>
      </c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>
        <v>1</v>
      </c>
    </row>
    <row r="976" spans="1:46" x14ac:dyDescent="0.25">
      <c r="A976" s="2" t="s">
        <v>2011</v>
      </c>
      <c r="B976" s="3"/>
      <c r="C976" s="3">
        <v>1</v>
      </c>
      <c r="D976" s="3"/>
      <c r="E976" s="3"/>
      <c r="F976" s="3"/>
      <c r="G976" s="3"/>
      <c r="H976" s="3"/>
      <c r="I976" s="3"/>
      <c r="J976" s="3"/>
      <c r="K976" s="3"/>
      <c r="L976" s="3"/>
      <c r="M976" s="8">
        <v>1</v>
      </c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6">
        <v>1</v>
      </c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>
        <v>3</v>
      </c>
    </row>
    <row r="977" spans="1:46" x14ac:dyDescent="0.25">
      <c r="A977" s="2" t="s">
        <v>2013</v>
      </c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8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6">
        <v>1</v>
      </c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>
        <v>1</v>
      </c>
    </row>
    <row r="978" spans="1:46" x14ac:dyDescent="0.25">
      <c r="A978" s="2" t="s">
        <v>2015</v>
      </c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8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6">
        <v>1</v>
      </c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>
        <v>1</v>
      </c>
    </row>
    <row r="979" spans="1:46" x14ac:dyDescent="0.25">
      <c r="A979" s="2" t="s">
        <v>2017</v>
      </c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8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>
        <v>2</v>
      </c>
      <c r="AA979" s="3"/>
      <c r="AB979" s="6">
        <v>1</v>
      </c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>
        <v>3</v>
      </c>
    </row>
    <row r="980" spans="1:46" x14ac:dyDescent="0.25">
      <c r="A980" s="2" t="s">
        <v>2019</v>
      </c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8">
        <v>1</v>
      </c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6">
        <v>1</v>
      </c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>
        <v>2</v>
      </c>
    </row>
    <row r="981" spans="1:46" x14ac:dyDescent="0.25">
      <c r="A981" s="2" t="s">
        <v>2021</v>
      </c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8">
        <v>1</v>
      </c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6">
        <v>1</v>
      </c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>
        <v>2</v>
      </c>
    </row>
    <row r="982" spans="1:46" x14ac:dyDescent="0.25">
      <c r="A982" s="2" t="s">
        <v>2023</v>
      </c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8"/>
      <c r="N982" s="3"/>
      <c r="O982" s="3">
        <v>1</v>
      </c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6">
        <v>1</v>
      </c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>
        <v>2</v>
      </c>
    </row>
    <row r="983" spans="1:46" x14ac:dyDescent="0.25">
      <c r="A983" s="2" t="s">
        <v>2025</v>
      </c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8"/>
      <c r="N983" s="3">
        <v>1</v>
      </c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6">
        <v>1</v>
      </c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>
        <v>2</v>
      </c>
    </row>
    <row r="984" spans="1:46" x14ac:dyDescent="0.25">
      <c r="A984" s="2" t="s">
        <v>2027</v>
      </c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8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6">
        <v>1</v>
      </c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>
        <v>1</v>
      </c>
    </row>
    <row r="985" spans="1:46" x14ac:dyDescent="0.25">
      <c r="A985" s="2" t="s">
        <v>2029</v>
      </c>
      <c r="B985" s="3"/>
      <c r="C985" s="3">
        <v>1</v>
      </c>
      <c r="D985" s="3"/>
      <c r="E985" s="3"/>
      <c r="F985" s="3"/>
      <c r="G985" s="3"/>
      <c r="H985" s="3"/>
      <c r="I985" s="3"/>
      <c r="J985" s="3"/>
      <c r="K985" s="3"/>
      <c r="L985" s="3"/>
      <c r="M985" s="8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6">
        <v>1</v>
      </c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>
        <v>2</v>
      </c>
    </row>
    <row r="986" spans="1:46" x14ac:dyDescent="0.25">
      <c r="A986" s="2" t="s">
        <v>2031</v>
      </c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8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6">
        <v>1</v>
      </c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>
        <v>1</v>
      </c>
    </row>
    <row r="987" spans="1:46" x14ac:dyDescent="0.25">
      <c r="A987" s="2" t="s">
        <v>2033</v>
      </c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8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6">
        <v>1</v>
      </c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>
        <v>1</v>
      </c>
    </row>
    <row r="988" spans="1:46" x14ac:dyDescent="0.25">
      <c r="A988" s="2" t="s">
        <v>2035</v>
      </c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8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6">
        <v>1</v>
      </c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>
        <v>1</v>
      </c>
    </row>
    <row r="989" spans="1:46" x14ac:dyDescent="0.25">
      <c r="A989" s="2" t="s">
        <v>2037</v>
      </c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8"/>
      <c r="N989" s="3">
        <v>1</v>
      </c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6">
        <v>1</v>
      </c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>
        <v>2</v>
      </c>
    </row>
    <row r="990" spans="1:46" x14ac:dyDescent="0.25">
      <c r="A990" s="2" t="s">
        <v>2039</v>
      </c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8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6">
        <v>1</v>
      </c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>
        <v>1</v>
      </c>
    </row>
    <row r="991" spans="1:46" x14ac:dyDescent="0.25">
      <c r="A991" s="2" t="s">
        <v>2041</v>
      </c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8">
        <v>1</v>
      </c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6">
        <v>1</v>
      </c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>
        <v>2</v>
      </c>
    </row>
    <row r="992" spans="1:46" x14ac:dyDescent="0.25">
      <c r="A992" s="2" t="s">
        <v>2043</v>
      </c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8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6">
        <v>1</v>
      </c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>
        <v>1</v>
      </c>
    </row>
    <row r="993" spans="1:46" x14ac:dyDescent="0.25">
      <c r="A993" s="2" t="s">
        <v>2045</v>
      </c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8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6">
        <v>1</v>
      </c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>
        <v>1</v>
      </c>
    </row>
    <row r="994" spans="1:46" x14ac:dyDescent="0.25">
      <c r="A994" s="2" t="s">
        <v>2049</v>
      </c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8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6">
        <v>1</v>
      </c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>
        <v>1</v>
      </c>
    </row>
    <row r="995" spans="1:46" x14ac:dyDescent="0.25">
      <c r="A995" s="2" t="s">
        <v>2051</v>
      </c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8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6">
        <v>1</v>
      </c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>
        <v>1</v>
      </c>
    </row>
    <row r="996" spans="1:46" x14ac:dyDescent="0.25">
      <c r="A996" s="2" t="s">
        <v>2053</v>
      </c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8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6">
        <v>1</v>
      </c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>
        <v>1</v>
      </c>
    </row>
    <row r="997" spans="1:46" x14ac:dyDescent="0.25">
      <c r="A997" s="2" t="s">
        <v>2055</v>
      </c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8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6">
        <v>1</v>
      </c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>
        <v>1</v>
      </c>
    </row>
    <row r="998" spans="1:46" x14ac:dyDescent="0.25">
      <c r="A998" s="2" t="s">
        <v>2057</v>
      </c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8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6">
        <v>1</v>
      </c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>
        <v>1</v>
      </c>
    </row>
    <row r="999" spans="1:46" x14ac:dyDescent="0.25">
      <c r="A999" s="2" t="s">
        <v>2059</v>
      </c>
      <c r="B999" s="3"/>
      <c r="C999" s="3">
        <v>1</v>
      </c>
      <c r="D999" s="3"/>
      <c r="E999" s="3"/>
      <c r="F999" s="3"/>
      <c r="G999" s="3"/>
      <c r="H999" s="3"/>
      <c r="I999" s="3"/>
      <c r="J999" s="3"/>
      <c r="K999" s="3"/>
      <c r="L999" s="3"/>
      <c r="M999" s="8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6">
        <v>1</v>
      </c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>
        <v>2</v>
      </c>
    </row>
    <row r="1000" spans="1:46" x14ac:dyDescent="0.25">
      <c r="A1000" s="2" t="s">
        <v>2061</v>
      </c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8">
        <v>1</v>
      </c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6">
        <v>1</v>
      </c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>
        <v>2</v>
      </c>
    </row>
    <row r="1001" spans="1:46" x14ac:dyDescent="0.25">
      <c r="A1001" s="2" t="s">
        <v>2063</v>
      </c>
      <c r="B1001" s="3"/>
      <c r="C1001" s="3">
        <v>1</v>
      </c>
      <c r="D1001" s="3"/>
      <c r="E1001" s="3"/>
      <c r="F1001" s="3"/>
      <c r="G1001" s="3"/>
      <c r="H1001" s="3"/>
      <c r="I1001" s="3"/>
      <c r="J1001" s="3"/>
      <c r="K1001" s="3"/>
      <c r="L1001" s="3"/>
      <c r="M1001" s="8">
        <v>1</v>
      </c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6">
        <v>1</v>
      </c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>
        <v>3</v>
      </c>
    </row>
    <row r="1002" spans="1:46" x14ac:dyDescent="0.25">
      <c r="A1002" s="2" t="s">
        <v>2065</v>
      </c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8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6">
        <v>1</v>
      </c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>
        <v>1</v>
      </c>
    </row>
    <row r="1003" spans="1:46" x14ac:dyDescent="0.25">
      <c r="A1003" s="2" t="s">
        <v>2067</v>
      </c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8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6">
        <v>1</v>
      </c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>
        <v>1</v>
      </c>
    </row>
    <row r="1004" spans="1:46" x14ac:dyDescent="0.25">
      <c r="A1004" s="2" t="s">
        <v>2069</v>
      </c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8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6">
        <v>1</v>
      </c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>
        <v>1</v>
      </c>
    </row>
    <row r="1005" spans="1:46" x14ac:dyDescent="0.25">
      <c r="A1005" s="2" t="s">
        <v>2071</v>
      </c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8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6">
        <v>1</v>
      </c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>
        <v>1</v>
      </c>
    </row>
    <row r="1006" spans="1:46" x14ac:dyDescent="0.25">
      <c r="A1006" s="2" t="s">
        <v>2073</v>
      </c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8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6">
        <v>1</v>
      </c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>
        <v>1</v>
      </c>
    </row>
    <row r="1007" spans="1:46" x14ac:dyDescent="0.25">
      <c r="A1007" s="2" t="s">
        <v>2075</v>
      </c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8">
        <v>1</v>
      </c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6">
        <v>1</v>
      </c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>
        <v>2</v>
      </c>
    </row>
    <row r="1008" spans="1:46" x14ac:dyDescent="0.25">
      <c r="A1008" s="2" t="s">
        <v>2077</v>
      </c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8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6">
        <v>1</v>
      </c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>
        <v>1</v>
      </c>
    </row>
    <row r="1009" spans="1:46" x14ac:dyDescent="0.25">
      <c r="A1009" s="2" t="s">
        <v>2079</v>
      </c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8"/>
      <c r="N1009" s="3"/>
      <c r="O1009" s="3"/>
      <c r="P1009" s="3"/>
      <c r="Q1009" s="3"/>
      <c r="R1009" s="3"/>
      <c r="S1009" s="3"/>
      <c r="T1009" s="3"/>
      <c r="U1009" s="3">
        <v>1</v>
      </c>
      <c r="V1009" s="3"/>
      <c r="W1009" s="3"/>
      <c r="X1009" s="3"/>
      <c r="Y1009" s="3"/>
      <c r="Z1009" s="3"/>
      <c r="AA1009" s="3"/>
      <c r="AB1009" s="6">
        <v>1</v>
      </c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>
        <v>2</v>
      </c>
    </row>
    <row r="1010" spans="1:46" x14ac:dyDescent="0.25">
      <c r="A1010" s="2" t="s">
        <v>2083</v>
      </c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8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6">
        <v>1</v>
      </c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>
        <v>1</v>
      </c>
    </row>
    <row r="1011" spans="1:46" x14ac:dyDescent="0.25">
      <c r="A1011" s="2" t="s">
        <v>2085</v>
      </c>
      <c r="B1011" s="3"/>
      <c r="C1011" s="3"/>
      <c r="D1011" s="3"/>
      <c r="E1011" s="3"/>
      <c r="F1011" s="3"/>
      <c r="G1011" s="3"/>
      <c r="H1011" s="3">
        <v>2</v>
      </c>
      <c r="I1011" s="3"/>
      <c r="J1011" s="3"/>
      <c r="K1011" s="3"/>
      <c r="L1011" s="3"/>
      <c r="M1011" s="8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6">
        <v>1</v>
      </c>
      <c r="AC1011" s="3"/>
      <c r="AD1011" s="3"/>
      <c r="AE1011" s="3"/>
      <c r="AF1011" s="3"/>
      <c r="AG1011" s="3"/>
      <c r="AH1011" s="3">
        <v>1</v>
      </c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>
        <v>4</v>
      </c>
    </row>
    <row r="1012" spans="1:46" x14ac:dyDescent="0.25">
      <c r="A1012" s="2" t="s">
        <v>2091</v>
      </c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8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6">
        <v>1</v>
      </c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>
        <v>1</v>
      </c>
    </row>
    <row r="1013" spans="1:46" x14ac:dyDescent="0.25">
      <c r="A1013" s="2" t="s">
        <v>2093</v>
      </c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8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6">
        <v>1</v>
      </c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>
        <v>1</v>
      </c>
    </row>
    <row r="1014" spans="1:46" x14ac:dyDescent="0.25">
      <c r="A1014" s="2" t="s">
        <v>2095</v>
      </c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8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6">
        <v>1</v>
      </c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>
        <v>1</v>
      </c>
    </row>
    <row r="1015" spans="1:46" x14ac:dyDescent="0.25">
      <c r="A1015" s="2" t="s">
        <v>2097</v>
      </c>
      <c r="B1015" s="3"/>
      <c r="C1015" s="3">
        <v>2</v>
      </c>
      <c r="D1015" s="3"/>
      <c r="E1015" s="3"/>
      <c r="F1015" s="3"/>
      <c r="G1015" s="3"/>
      <c r="H1015" s="3"/>
      <c r="I1015" s="3"/>
      <c r="J1015" s="3"/>
      <c r="K1015" s="3"/>
      <c r="L1015" s="3"/>
      <c r="M1015" s="8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6">
        <v>1</v>
      </c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>
        <v>3</v>
      </c>
    </row>
    <row r="1016" spans="1:46" x14ac:dyDescent="0.25">
      <c r="A1016" s="2" t="s">
        <v>2099</v>
      </c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8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>
        <v>1</v>
      </c>
      <c r="AA1016" s="3"/>
      <c r="AB1016" s="6">
        <v>1</v>
      </c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>
        <v>2</v>
      </c>
    </row>
    <row r="1017" spans="1:46" x14ac:dyDescent="0.25">
      <c r="A1017" s="2" t="s">
        <v>2101</v>
      </c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8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6">
        <v>1</v>
      </c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>
        <v>1</v>
      </c>
    </row>
    <row r="1018" spans="1:46" x14ac:dyDescent="0.25">
      <c r="A1018" s="2" t="s">
        <v>2103</v>
      </c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8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6">
        <v>1</v>
      </c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>
        <v>1</v>
      </c>
    </row>
    <row r="1019" spans="1:46" x14ac:dyDescent="0.25">
      <c r="A1019" s="2" t="s">
        <v>2105</v>
      </c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8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6">
        <v>1</v>
      </c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>
        <v>1</v>
      </c>
    </row>
    <row r="1020" spans="1:46" x14ac:dyDescent="0.25">
      <c r="A1020" s="2" t="s">
        <v>2107</v>
      </c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8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6">
        <v>1</v>
      </c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>
        <v>1</v>
      </c>
    </row>
    <row r="1021" spans="1:46" x14ac:dyDescent="0.25">
      <c r="A1021" s="2" t="s">
        <v>2109</v>
      </c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8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6">
        <v>1</v>
      </c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>
        <v>1</v>
      </c>
    </row>
    <row r="1022" spans="1:46" x14ac:dyDescent="0.25">
      <c r="A1022" s="2" t="s">
        <v>2111</v>
      </c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8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6">
        <v>1</v>
      </c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>
        <v>1</v>
      </c>
    </row>
    <row r="1023" spans="1:46" x14ac:dyDescent="0.25">
      <c r="A1023" s="2" t="s">
        <v>2113</v>
      </c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8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6">
        <v>1</v>
      </c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>
        <v>1</v>
      </c>
    </row>
    <row r="1024" spans="1:46" x14ac:dyDescent="0.25">
      <c r="A1024" s="2" t="s">
        <v>2115</v>
      </c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8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6">
        <v>1</v>
      </c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>
        <v>1</v>
      </c>
    </row>
    <row r="1025" spans="1:46" x14ac:dyDescent="0.25">
      <c r="A1025" s="2" t="s">
        <v>2117</v>
      </c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8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6">
        <v>1</v>
      </c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>
        <v>1</v>
      </c>
    </row>
    <row r="1026" spans="1:46" x14ac:dyDescent="0.25">
      <c r="A1026" s="2" t="s">
        <v>2119</v>
      </c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8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6">
        <v>1</v>
      </c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>
        <v>1</v>
      </c>
    </row>
    <row r="1027" spans="1:46" x14ac:dyDescent="0.25">
      <c r="A1027" s="2" t="s">
        <v>2121</v>
      </c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8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6">
        <v>1</v>
      </c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>
        <v>1</v>
      </c>
    </row>
    <row r="1028" spans="1:46" x14ac:dyDescent="0.25">
      <c r="A1028" s="2" t="s">
        <v>2123</v>
      </c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8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6">
        <v>1</v>
      </c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>
        <v>1</v>
      </c>
    </row>
    <row r="1029" spans="1:46" x14ac:dyDescent="0.25">
      <c r="A1029" s="2" t="s">
        <v>2125</v>
      </c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8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6">
        <v>1</v>
      </c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>
        <v>1</v>
      </c>
    </row>
    <row r="1030" spans="1:46" x14ac:dyDescent="0.25">
      <c r="A1030" s="2" t="s">
        <v>2127</v>
      </c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8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6">
        <v>1</v>
      </c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>
        <v>1</v>
      </c>
    </row>
    <row r="1031" spans="1:46" x14ac:dyDescent="0.25">
      <c r="A1031" s="2" t="s">
        <v>2129</v>
      </c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8">
        <v>1</v>
      </c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6">
        <v>1</v>
      </c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>
        <v>2</v>
      </c>
    </row>
    <row r="1032" spans="1:46" x14ac:dyDescent="0.25">
      <c r="A1032" s="2" t="s">
        <v>2131</v>
      </c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8">
        <v>1</v>
      </c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6">
        <v>1</v>
      </c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>
        <v>2</v>
      </c>
    </row>
    <row r="1033" spans="1:46" x14ac:dyDescent="0.25">
      <c r="A1033" s="2" t="s">
        <v>2133</v>
      </c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8">
        <v>1</v>
      </c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6">
        <v>1</v>
      </c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>
        <v>2</v>
      </c>
    </row>
    <row r="1034" spans="1:46" x14ac:dyDescent="0.25">
      <c r="A1034" s="2" t="s">
        <v>2135</v>
      </c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8">
        <v>1</v>
      </c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6">
        <v>1</v>
      </c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>
        <v>2</v>
      </c>
    </row>
    <row r="1035" spans="1:46" x14ac:dyDescent="0.25">
      <c r="A1035" s="2" t="s">
        <v>2137</v>
      </c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8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6">
        <v>1</v>
      </c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>
        <v>1</v>
      </c>
    </row>
    <row r="1036" spans="1:46" x14ac:dyDescent="0.25">
      <c r="A1036" s="2" t="s">
        <v>2139</v>
      </c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8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6">
        <v>1</v>
      </c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>
        <v>1</v>
      </c>
    </row>
    <row r="1037" spans="1:46" x14ac:dyDescent="0.25">
      <c r="A1037" s="2" t="s">
        <v>2141</v>
      </c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8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6">
        <v>1</v>
      </c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>
        <v>1</v>
      </c>
    </row>
    <row r="1038" spans="1:46" x14ac:dyDescent="0.25">
      <c r="A1038" s="2" t="s">
        <v>2143</v>
      </c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8">
        <v>1</v>
      </c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6">
        <v>1</v>
      </c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>
        <v>2</v>
      </c>
    </row>
    <row r="1039" spans="1:46" x14ac:dyDescent="0.25">
      <c r="A1039" s="2" t="s">
        <v>2145</v>
      </c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8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6">
        <v>1</v>
      </c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>
        <v>1</v>
      </c>
    </row>
    <row r="1040" spans="1:46" x14ac:dyDescent="0.25">
      <c r="A1040" s="2" t="s">
        <v>2147</v>
      </c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8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6">
        <v>1</v>
      </c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>
        <v>1</v>
      </c>
    </row>
    <row r="1041" spans="1:46" x14ac:dyDescent="0.25">
      <c r="A1041" s="2" t="s">
        <v>2149</v>
      </c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8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6">
        <v>1</v>
      </c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>
        <v>1</v>
      </c>
    </row>
    <row r="1042" spans="1:46" x14ac:dyDescent="0.25">
      <c r="A1042" s="2" t="s">
        <v>2151</v>
      </c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8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6">
        <v>1</v>
      </c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>
        <v>1</v>
      </c>
    </row>
    <row r="1043" spans="1:46" x14ac:dyDescent="0.25">
      <c r="A1043" s="2" t="s">
        <v>2153</v>
      </c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8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6">
        <v>1</v>
      </c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>
        <v>1</v>
      </c>
    </row>
    <row r="1044" spans="1:46" x14ac:dyDescent="0.25">
      <c r="A1044" s="2" t="s">
        <v>2155</v>
      </c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8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6">
        <v>1</v>
      </c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>
        <v>1</v>
      </c>
    </row>
    <row r="1045" spans="1:46" x14ac:dyDescent="0.25">
      <c r="A1045" s="2" t="s">
        <v>2157</v>
      </c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8">
        <v>1</v>
      </c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6">
        <v>1</v>
      </c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>
        <v>2</v>
      </c>
    </row>
    <row r="1046" spans="1:46" x14ac:dyDescent="0.25">
      <c r="A1046" s="2" t="s">
        <v>2159</v>
      </c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8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6">
        <v>1</v>
      </c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>
        <v>1</v>
      </c>
    </row>
    <row r="1047" spans="1:46" x14ac:dyDescent="0.25">
      <c r="A1047" s="2" t="s">
        <v>2161</v>
      </c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8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6">
        <v>1</v>
      </c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>
        <v>1</v>
      </c>
    </row>
    <row r="1048" spans="1:46" x14ac:dyDescent="0.25">
      <c r="A1048" s="2" t="s">
        <v>2163</v>
      </c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8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6">
        <v>1</v>
      </c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>
        <v>1</v>
      </c>
    </row>
    <row r="1049" spans="1:46" x14ac:dyDescent="0.25">
      <c r="A1049" s="2" t="s">
        <v>2165</v>
      </c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8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6">
        <v>1</v>
      </c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>
        <v>1</v>
      </c>
    </row>
    <row r="1050" spans="1:46" x14ac:dyDescent="0.25">
      <c r="A1050" s="2" t="s">
        <v>2167</v>
      </c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8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6">
        <v>1</v>
      </c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>
        <v>1</v>
      </c>
    </row>
    <row r="1051" spans="1:46" x14ac:dyDescent="0.25">
      <c r="A1051" s="2" t="s">
        <v>2169</v>
      </c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8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6">
        <v>1</v>
      </c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>
        <v>1</v>
      </c>
    </row>
    <row r="1052" spans="1:46" x14ac:dyDescent="0.25">
      <c r="A1052" s="2" t="s">
        <v>2171</v>
      </c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8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6">
        <v>1</v>
      </c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>
        <v>1</v>
      </c>
    </row>
    <row r="1053" spans="1:46" x14ac:dyDescent="0.25">
      <c r="A1053" s="2" t="s">
        <v>2173</v>
      </c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8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6">
        <v>1</v>
      </c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>
        <v>1</v>
      </c>
    </row>
    <row r="1054" spans="1:46" x14ac:dyDescent="0.25">
      <c r="A1054" s="2" t="s">
        <v>2175</v>
      </c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8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6">
        <v>1</v>
      </c>
      <c r="AC1054" s="3"/>
      <c r="AD1054" s="3">
        <v>2</v>
      </c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>
        <v>3</v>
      </c>
    </row>
    <row r="1055" spans="1:46" x14ac:dyDescent="0.25">
      <c r="A1055" s="2" t="s">
        <v>2177</v>
      </c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8">
        <v>1</v>
      </c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6">
        <v>1</v>
      </c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>
        <v>2</v>
      </c>
    </row>
    <row r="1056" spans="1:46" x14ac:dyDescent="0.25">
      <c r="A1056" s="2" t="s">
        <v>2179</v>
      </c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8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6">
        <v>1</v>
      </c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>
        <v>1</v>
      </c>
    </row>
    <row r="1057" spans="1:46" x14ac:dyDescent="0.25">
      <c r="A1057" s="2" t="s">
        <v>2181</v>
      </c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8">
        <v>1</v>
      </c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6">
        <v>1</v>
      </c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>
        <v>2</v>
      </c>
    </row>
    <row r="1058" spans="1:46" x14ac:dyDescent="0.25">
      <c r="A1058" s="2" t="s">
        <v>2183</v>
      </c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8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6">
        <v>1</v>
      </c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>
        <v>1</v>
      </c>
    </row>
    <row r="1059" spans="1:46" x14ac:dyDescent="0.25">
      <c r="A1059" s="2" t="s">
        <v>2185</v>
      </c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8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6">
        <v>1</v>
      </c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>
        <v>1</v>
      </c>
    </row>
    <row r="1060" spans="1:46" x14ac:dyDescent="0.25">
      <c r="A1060" s="2" t="s">
        <v>2187</v>
      </c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8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6">
        <v>1</v>
      </c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>
        <v>1</v>
      </c>
    </row>
    <row r="1061" spans="1:46" x14ac:dyDescent="0.25">
      <c r="A1061" s="2" t="s">
        <v>2189</v>
      </c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8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6">
        <v>1</v>
      </c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>
        <v>1</v>
      </c>
    </row>
    <row r="1062" spans="1:46" x14ac:dyDescent="0.25">
      <c r="A1062" s="2" t="s">
        <v>2191</v>
      </c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8">
        <v>1</v>
      </c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6">
        <v>1</v>
      </c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>
        <v>2</v>
      </c>
    </row>
    <row r="1063" spans="1:46" x14ac:dyDescent="0.25">
      <c r="A1063" s="2" t="s">
        <v>2193</v>
      </c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8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6">
        <v>1</v>
      </c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>
        <v>1</v>
      </c>
    </row>
    <row r="1064" spans="1:46" x14ac:dyDescent="0.25">
      <c r="A1064" s="2" t="s">
        <v>2195</v>
      </c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8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6">
        <v>1</v>
      </c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>
        <v>1</v>
      </c>
    </row>
    <row r="1065" spans="1:46" x14ac:dyDescent="0.25">
      <c r="A1065" s="2" t="s">
        <v>2197</v>
      </c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8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6">
        <v>1</v>
      </c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>
        <v>1</v>
      </c>
    </row>
    <row r="1066" spans="1:46" x14ac:dyDescent="0.25">
      <c r="A1066" s="2" t="s">
        <v>2199</v>
      </c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8"/>
      <c r="N1066" s="3"/>
      <c r="O1066" s="3"/>
      <c r="P1066" s="3">
        <v>2</v>
      </c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6">
        <v>1</v>
      </c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>
        <v>3</v>
      </c>
    </row>
    <row r="1067" spans="1:46" x14ac:dyDescent="0.25">
      <c r="A1067" s="2" t="s">
        <v>2201</v>
      </c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8"/>
      <c r="N1067" s="3"/>
      <c r="O1067" s="3"/>
      <c r="P1067" s="3">
        <v>1</v>
      </c>
      <c r="Q1067" s="3"/>
      <c r="R1067" s="3"/>
      <c r="S1067" s="3"/>
      <c r="T1067" s="3"/>
      <c r="U1067" s="3"/>
      <c r="V1067" s="3"/>
      <c r="W1067" s="3"/>
      <c r="X1067" s="3">
        <v>2</v>
      </c>
      <c r="Y1067" s="3"/>
      <c r="Z1067" s="3"/>
      <c r="AA1067" s="3"/>
      <c r="AB1067" s="6">
        <v>1</v>
      </c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>
        <v>4</v>
      </c>
    </row>
    <row r="1068" spans="1:46" x14ac:dyDescent="0.25">
      <c r="A1068" s="2" t="s">
        <v>2205</v>
      </c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8"/>
      <c r="N1068" s="3"/>
      <c r="O1068" s="3"/>
      <c r="P1068" s="3">
        <v>2</v>
      </c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6">
        <v>1</v>
      </c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>
        <v>3</v>
      </c>
    </row>
    <row r="1069" spans="1:46" x14ac:dyDescent="0.25">
      <c r="A1069" s="2" t="s">
        <v>2207</v>
      </c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8"/>
      <c r="N1069" s="3"/>
      <c r="O1069" s="3"/>
      <c r="P1069" s="3">
        <v>1</v>
      </c>
      <c r="Q1069" s="3"/>
      <c r="R1069" s="3"/>
      <c r="S1069" s="3"/>
      <c r="T1069" s="3"/>
      <c r="U1069" s="3"/>
      <c r="V1069" s="3"/>
      <c r="W1069" s="3"/>
      <c r="X1069" s="3">
        <v>1</v>
      </c>
      <c r="Y1069" s="3"/>
      <c r="Z1069" s="3"/>
      <c r="AA1069" s="3"/>
      <c r="AB1069" s="6">
        <v>1</v>
      </c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>
        <v>3</v>
      </c>
    </row>
    <row r="1070" spans="1:46" x14ac:dyDescent="0.25">
      <c r="A1070" s="2" t="s">
        <v>2209</v>
      </c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8"/>
      <c r="N1070" s="3"/>
      <c r="O1070" s="3"/>
      <c r="P1070" s="3">
        <v>2</v>
      </c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6">
        <v>1</v>
      </c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>
        <v>3</v>
      </c>
    </row>
    <row r="1071" spans="1:46" x14ac:dyDescent="0.25">
      <c r="A1071" s="2" t="s">
        <v>2211</v>
      </c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8"/>
      <c r="N1071" s="3"/>
      <c r="O1071" s="3"/>
      <c r="P1071" s="3">
        <v>1</v>
      </c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6">
        <v>1</v>
      </c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>
        <v>2</v>
      </c>
    </row>
    <row r="1072" spans="1:46" x14ac:dyDescent="0.25">
      <c r="A1072" s="2" t="s">
        <v>2213</v>
      </c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8"/>
      <c r="N1072" s="3"/>
      <c r="O1072" s="3"/>
      <c r="P1072" s="3">
        <v>2</v>
      </c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6">
        <v>1</v>
      </c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>
        <v>3</v>
      </c>
    </row>
    <row r="1073" spans="1:46" x14ac:dyDescent="0.25">
      <c r="A1073" s="2" t="s">
        <v>2215</v>
      </c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8"/>
      <c r="N1073" s="3"/>
      <c r="O1073" s="3"/>
      <c r="P1073" s="3">
        <v>2</v>
      </c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6">
        <v>1</v>
      </c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>
        <v>3</v>
      </c>
    </row>
    <row r="1074" spans="1:46" x14ac:dyDescent="0.25">
      <c r="A1074" s="2" t="s">
        <v>2217</v>
      </c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8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>
        <v>2</v>
      </c>
      <c r="Y1074" s="3"/>
      <c r="Z1074" s="3"/>
      <c r="AA1074" s="3"/>
      <c r="AB1074" s="6">
        <v>1</v>
      </c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>
        <v>3</v>
      </c>
    </row>
    <row r="1075" spans="1:46" x14ac:dyDescent="0.25">
      <c r="A1075" s="2" t="s">
        <v>2219</v>
      </c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8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>
        <v>2</v>
      </c>
      <c r="Y1075" s="3"/>
      <c r="Z1075" s="3"/>
      <c r="AA1075" s="3"/>
      <c r="AB1075" s="6">
        <v>1</v>
      </c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>
        <v>3</v>
      </c>
    </row>
    <row r="1076" spans="1:46" x14ac:dyDescent="0.25">
      <c r="A1076" s="2" t="s">
        <v>2221</v>
      </c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8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>
        <v>2</v>
      </c>
      <c r="Y1076" s="3"/>
      <c r="Z1076" s="3"/>
      <c r="AA1076" s="3"/>
      <c r="AB1076" s="6">
        <v>1</v>
      </c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>
        <v>3</v>
      </c>
    </row>
    <row r="1077" spans="1:46" x14ac:dyDescent="0.25">
      <c r="A1077" s="2" t="s">
        <v>2223</v>
      </c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8"/>
      <c r="N1077" s="3"/>
      <c r="O1077" s="3"/>
      <c r="P1077" s="3">
        <v>2</v>
      </c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6">
        <v>1</v>
      </c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>
        <v>3</v>
      </c>
    </row>
    <row r="1078" spans="1:46" x14ac:dyDescent="0.25">
      <c r="A1078" s="2" t="s">
        <v>2225</v>
      </c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8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6">
        <v>1</v>
      </c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>
        <v>1</v>
      </c>
    </row>
    <row r="1079" spans="1:46" x14ac:dyDescent="0.25">
      <c r="A1079" s="2" t="s">
        <v>2227</v>
      </c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8"/>
      <c r="N1079" s="3"/>
      <c r="O1079" s="3"/>
      <c r="P1079" s="3">
        <v>2</v>
      </c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6">
        <v>1</v>
      </c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>
        <v>3</v>
      </c>
    </row>
    <row r="1080" spans="1:46" x14ac:dyDescent="0.25">
      <c r="A1080" s="2" t="s">
        <v>2229</v>
      </c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8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6">
        <v>1</v>
      </c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>
        <v>1</v>
      </c>
    </row>
    <row r="1081" spans="1:46" x14ac:dyDescent="0.25">
      <c r="A1081" s="2" t="s">
        <v>2231</v>
      </c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8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6">
        <v>1</v>
      </c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>
        <v>1</v>
      </c>
    </row>
    <row r="1082" spans="1:46" x14ac:dyDescent="0.25">
      <c r="A1082" s="2" t="s">
        <v>2233</v>
      </c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8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6">
        <v>1</v>
      </c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>
        <v>1</v>
      </c>
    </row>
    <row r="1083" spans="1:46" x14ac:dyDescent="0.25">
      <c r="A1083" s="2" t="s">
        <v>2235</v>
      </c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8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6">
        <v>1</v>
      </c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>
        <v>1</v>
      </c>
    </row>
    <row r="1084" spans="1:46" x14ac:dyDescent="0.25">
      <c r="A1084" s="2" t="s">
        <v>2237</v>
      </c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8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6">
        <v>1</v>
      </c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>
        <v>1</v>
      </c>
    </row>
    <row r="1085" spans="1:46" x14ac:dyDescent="0.25">
      <c r="A1085" s="2" t="s">
        <v>2239</v>
      </c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8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6">
        <v>1</v>
      </c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>
        <v>1</v>
      </c>
    </row>
    <row r="1086" spans="1:46" x14ac:dyDescent="0.25">
      <c r="A1086" s="2" t="s">
        <v>2241</v>
      </c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8">
        <v>1</v>
      </c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6">
        <v>1</v>
      </c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>
        <v>2</v>
      </c>
    </row>
    <row r="1087" spans="1:46" x14ac:dyDescent="0.25">
      <c r="A1087" s="2" t="s">
        <v>2243</v>
      </c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8">
        <v>1</v>
      </c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6">
        <v>1</v>
      </c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>
        <v>2</v>
      </c>
    </row>
    <row r="1088" spans="1:46" x14ac:dyDescent="0.25">
      <c r="A1088" s="2" t="s">
        <v>2245</v>
      </c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8">
        <v>1</v>
      </c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6">
        <v>1</v>
      </c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>
        <v>2</v>
      </c>
    </row>
    <row r="1089" spans="1:46" x14ac:dyDescent="0.25">
      <c r="A1089" s="2" t="s">
        <v>2247</v>
      </c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8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6">
        <v>1</v>
      </c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>
        <v>1</v>
      </c>
    </row>
    <row r="1090" spans="1:46" x14ac:dyDescent="0.25">
      <c r="A1090" s="2" t="s">
        <v>2249</v>
      </c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8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6">
        <v>1</v>
      </c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>
        <v>1</v>
      </c>
    </row>
    <row r="1091" spans="1:46" x14ac:dyDescent="0.25">
      <c r="A1091" s="2" t="s">
        <v>2251</v>
      </c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8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6">
        <v>1</v>
      </c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>
        <v>1</v>
      </c>
    </row>
    <row r="1092" spans="1:46" x14ac:dyDescent="0.25">
      <c r="A1092" s="2" t="s">
        <v>2253</v>
      </c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8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6">
        <v>1</v>
      </c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>
        <v>1</v>
      </c>
    </row>
    <row r="1093" spans="1:46" x14ac:dyDescent="0.25">
      <c r="A1093" s="2" t="s">
        <v>2255</v>
      </c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8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6">
        <v>1</v>
      </c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>
        <v>1</v>
      </c>
    </row>
    <row r="1094" spans="1:46" x14ac:dyDescent="0.25">
      <c r="A1094" s="2" t="s">
        <v>2257</v>
      </c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8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6">
        <v>1</v>
      </c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>
        <v>1</v>
      </c>
    </row>
    <row r="1095" spans="1:46" x14ac:dyDescent="0.25">
      <c r="A1095" s="2" t="s">
        <v>2259</v>
      </c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8">
        <v>1</v>
      </c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6">
        <v>1</v>
      </c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>
        <v>2</v>
      </c>
    </row>
    <row r="1096" spans="1:46" x14ac:dyDescent="0.25">
      <c r="A1096" s="2" t="s">
        <v>2261</v>
      </c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8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6">
        <v>1</v>
      </c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>
        <v>1</v>
      </c>
    </row>
    <row r="1097" spans="1:46" x14ac:dyDescent="0.25">
      <c r="A1097" s="2" t="s">
        <v>2263</v>
      </c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8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6">
        <v>1</v>
      </c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>
        <v>1</v>
      </c>
    </row>
    <row r="1098" spans="1:46" x14ac:dyDescent="0.25">
      <c r="A1098" s="2" t="s">
        <v>2265</v>
      </c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8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6">
        <v>1</v>
      </c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>
        <v>1</v>
      </c>
    </row>
    <row r="1099" spans="1:46" x14ac:dyDescent="0.25">
      <c r="A1099" s="2" t="s">
        <v>2267</v>
      </c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8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6">
        <v>1</v>
      </c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>
        <v>1</v>
      </c>
    </row>
    <row r="1100" spans="1:46" x14ac:dyDescent="0.25">
      <c r="A1100" s="2" t="s">
        <v>2269</v>
      </c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8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6">
        <v>1</v>
      </c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>
        <v>1</v>
      </c>
    </row>
    <row r="1101" spans="1:46" x14ac:dyDescent="0.25">
      <c r="A1101" s="2" t="s">
        <v>2271</v>
      </c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8">
        <v>1</v>
      </c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6">
        <v>1</v>
      </c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>
        <v>2</v>
      </c>
    </row>
    <row r="1102" spans="1:46" x14ac:dyDescent="0.25">
      <c r="A1102" s="2" t="s">
        <v>2273</v>
      </c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8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6">
        <v>1</v>
      </c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>
        <v>1</v>
      </c>
    </row>
    <row r="1103" spans="1:46" x14ac:dyDescent="0.25">
      <c r="A1103" s="2" t="s">
        <v>2275</v>
      </c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8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6">
        <v>1</v>
      </c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>
        <v>1</v>
      </c>
    </row>
    <row r="1104" spans="1:46" x14ac:dyDescent="0.25">
      <c r="A1104" s="2" t="s">
        <v>2277</v>
      </c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8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6">
        <v>1</v>
      </c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>
        <v>1</v>
      </c>
    </row>
    <row r="1105" spans="1:46" x14ac:dyDescent="0.25">
      <c r="A1105" s="2" t="s">
        <v>2279</v>
      </c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8">
        <v>1</v>
      </c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6">
        <v>1</v>
      </c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>
        <v>2</v>
      </c>
    </row>
    <row r="1106" spans="1:46" x14ac:dyDescent="0.25">
      <c r="A1106" s="2" t="s">
        <v>2281</v>
      </c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8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6">
        <v>1</v>
      </c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>
        <v>1</v>
      </c>
    </row>
    <row r="1107" spans="1:46" x14ac:dyDescent="0.25">
      <c r="A1107" s="2" t="s">
        <v>2283</v>
      </c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8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6">
        <v>1</v>
      </c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>
        <v>1</v>
      </c>
    </row>
    <row r="1108" spans="1:46" x14ac:dyDescent="0.25">
      <c r="A1108" s="2" t="s">
        <v>2285</v>
      </c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8">
        <v>1</v>
      </c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6">
        <v>1</v>
      </c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>
        <v>2</v>
      </c>
    </row>
    <row r="1109" spans="1:46" x14ac:dyDescent="0.25">
      <c r="A1109" s="2" t="s">
        <v>2287</v>
      </c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8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6">
        <v>1</v>
      </c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>
        <v>1</v>
      </c>
    </row>
    <row r="1110" spans="1:46" x14ac:dyDescent="0.25">
      <c r="A1110" s="2" t="s">
        <v>2289</v>
      </c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8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6">
        <v>1</v>
      </c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>
        <v>1</v>
      </c>
    </row>
    <row r="1111" spans="1:46" x14ac:dyDescent="0.25">
      <c r="A1111" s="2" t="s">
        <v>2291</v>
      </c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8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6">
        <v>1</v>
      </c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>
        <v>1</v>
      </c>
    </row>
    <row r="1112" spans="1:46" x14ac:dyDescent="0.25">
      <c r="A1112" s="2" t="s">
        <v>2293</v>
      </c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8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6">
        <v>1</v>
      </c>
      <c r="AC1112" s="3"/>
      <c r="AD1112" s="3">
        <v>2</v>
      </c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>
        <v>3</v>
      </c>
    </row>
    <row r="1113" spans="1:46" x14ac:dyDescent="0.25">
      <c r="A1113" s="2" t="s">
        <v>2295</v>
      </c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8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6">
        <v>1</v>
      </c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>
        <v>1</v>
      </c>
    </row>
    <row r="1114" spans="1:46" x14ac:dyDescent="0.25">
      <c r="A1114" s="2" t="s">
        <v>2297</v>
      </c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8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6">
        <v>1</v>
      </c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>
        <v>1</v>
      </c>
    </row>
    <row r="1115" spans="1:46" x14ac:dyDescent="0.25">
      <c r="A1115" s="2" t="s">
        <v>2299</v>
      </c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8"/>
      <c r="N1115" s="3"/>
      <c r="O1115" s="3"/>
      <c r="P1115" s="3"/>
      <c r="Q1115" s="3"/>
      <c r="R1115" s="3"/>
      <c r="S1115" s="3"/>
      <c r="T1115" s="3"/>
      <c r="U1115" s="3"/>
      <c r="V1115" s="3">
        <v>1</v>
      </c>
      <c r="W1115" s="3"/>
      <c r="X1115" s="3"/>
      <c r="Y1115" s="3"/>
      <c r="Z1115" s="3"/>
      <c r="AA1115" s="3"/>
      <c r="AB1115" s="6">
        <v>1</v>
      </c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>
        <v>2</v>
      </c>
    </row>
    <row r="1116" spans="1:46" x14ac:dyDescent="0.25">
      <c r="A1116" s="2" t="s">
        <v>2301</v>
      </c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8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6">
        <v>1</v>
      </c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>
        <v>1</v>
      </c>
    </row>
    <row r="1117" spans="1:46" x14ac:dyDescent="0.25">
      <c r="A1117" s="2" t="s">
        <v>2303</v>
      </c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8"/>
      <c r="N1117" s="3"/>
      <c r="O1117" s="3"/>
      <c r="P1117" s="3"/>
      <c r="Q1117" s="3"/>
      <c r="R1117" s="3"/>
      <c r="S1117" s="3"/>
      <c r="T1117" s="3"/>
      <c r="U1117" s="3"/>
      <c r="V1117" s="3">
        <v>1</v>
      </c>
      <c r="W1117" s="3"/>
      <c r="X1117" s="3"/>
      <c r="Y1117" s="3"/>
      <c r="Z1117" s="3"/>
      <c r="AA1117" s="3"/>
      <c r="AB1117" s="6">
        <v>1</v>
      </c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>
        <v>2</v>
      </c>
    </row>
    <row r="1118" spans="1:46" x14ac:dyDescent="0.25">
      <c r="A1118" s="2" t="s">
        <v>2305</v>
      </c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8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6">
        <v>1</v>
      </c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>
        <v>1</v>
      </c>
    </row>
    <row r="1119" spans="1:46" x14ac:dyDescent="0.25">
      <c r="A1119" s="2" t="s">
        <v>2307</v>
      </c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8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6">
        <v>1</v>
      </c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>
        <v>1</v>
      </c>
    </row>
    <row r="1120" spans="1:46" x14ac:dyDescent="0.25">
      <c r="A1120" s="2" t="s">
        <v>2309</v>
      </c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8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6">
        <v>1</v>
      </c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>
        <v>1</v>
      </c>
    </row>
    <row r="1121" spans="1:46" x14ac:dyDescent="0.25">
      <c r="A1121" s="2" t="s">
        <v>2311</v>
      </c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8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6">
        <v>1</v>
      </c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>
        <v>1</v>
      </c>
    </row>
    <row r="1122" spans="1:46" x14ac:dyDescent="0.25">
      <c r="A1122" s="2" t="s">
        <v>2313</v>
      </c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8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6">
        <v>1</v>
      </c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>
        <v>1</v>
      </c>
    </row>
    <row r="1123" spans="1:46" x14ac:dyDescent="0.25">
      <c r="A1123" s="2" t="s">
        <v>2315</v>
      </c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8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6">
        <v>1</v>
      </c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>
        <v>1</v>
      </c>
    </row>
    <row r="1124" spans="1:46" x14ac:dyDescent="0.25">
      <c r="A1124" s="2" t="s">
        <v>2317</v>
      </c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8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6">
        <v>1</v>
      </c>
      <c r="AC1124" s="3"/>
      <c r="AD1124" s="3">
        <v>2</v>
      </c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>
        <v>3</v>
      </c>
    </row>
    <row r="1125" spans="1:46" x14ac:dyDescent="0.25">
      <c r="A1125" s="2" t="s">
        <v>2319</v>
      </c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8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6">
        <v>1</v>
      </c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>
        <v>1</v>
      </c>
    </row>
    <row r="1126" spans="1:46" x14ac:dyDescent="0.25">
      <c r="A1126" s="2" t="s">
        <v>2321</v>
      </c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8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6">
        <v>1</v>
      </c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>
        <v>1</v>
      </c>
    </row>
    <row r="1127" spans="1:46" x14ac:dyDescent="0.25">
      <c r="A1127" s="2" t="s">
        <v>2323</v>
      </c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8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6">
        <v>1</v>
      </c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>
        <v>1</v>
      </c>
    </row>
    <row r="1128" spans="1:46" x14ac:dyDescent="0.25">
      <c r="A1128" s="2" t="s">
        <v>2325</v>
      </c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8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6">
        <v>1</v>
      </c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>
        <v>1</v>
      </c>
    </row>
    <row r="1129" spans="1:46" x14ac:dyDescent="0.25">
      <c r="A1129" s="2" t="s">
        <v>2327</v>
      </c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8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6">
        <v>1</v>
      </c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>
        <v>1</v>
      </c>
    </row>
    <row r="1130" spans="1:46" x14ac:dyDescent="0.25">
      <c r="A1130" s="2" t="s">
        <v>2329</v>
      </c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8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6">
        <v>1</v>
      </c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>
        <v>1</v>
      </c>
    </row>
    <row r="1131" spans="1:46" x14ac:dyDescent="0.25">
      <c r="A1131" s="2" t="s">
        <v>2331</v>
      </c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8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6">
        <v>1</v>
      </c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>
        <v>1</v>
      </c>
    </row>
    <row r="1132" spans="1:46" x14ac:dyDescent="0.25">
      <c r="A1132" s="2" t="s">
        <v>2333</v>
      </c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8"/>
      <c r="N1132" s="3">
        <v>1</v>
      </c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6">
        <v>1</v>
      </c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>
        <v>2</v>
      </c>
    </row>
    <row r="1133" spans="1:46" x14ac:dyDescent="0.25">
      <c r="A1133" s="2" t="s">
        <v>2335</v>
      </c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8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6">
        <v>1</v>
      </c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>
        <v>1</v>
      </c>
    </row>
    <row r="1134" spans="1:46" x14ac:dyDescent="0.25">
      <c r="A1134" s="2" t="s">
        <v>2337</v>
      </c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8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6">
        <v>1</v>
      </c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>
        <v>1</v>
      </c>
    </row>
    <row r="1135" spans="1:46" x14ac:dyDescent="0.25">
      <c r="A1135" s="2" t="s">
        <v>2339</v>
      </c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8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6">
        <v>1</v>
      </c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>
        <v>1</v>
      </c>
    </row>
    <row r="1136" spans="1:46" x14ac:dyDescent="0.25">
      <c r="A1136" s="2" t="s">
        <v>2341</v>
      </c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8"/>
      <c r="N1136" s="3">
        <v>1</v>
      </c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6">
        <v>1</v>
      </c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>
        <v>2</v>
      </c>
    </row>
    <row r="1137" spans="1:46" x14ac:dyDescent="0.25">
      <c r="A1137" s="2" t="s">
        <v>2343</v>
      </c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8">
        <v>1</v>
      </c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6">
        <v>1</v>
      </c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>
        <v>2</v>
      </c>
    </row>
    <row r="1138" spans="1:46" x14ac:dyDescent="0.25">
      <c r="A1138" s="2" t="s">
        <v>2345</v>
      </c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8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6">
        <v>1</v>
      </c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>
        <v>1</v>
      </c>
    </row>
    <row r="1139" spans="1:46" x14ac:dyDescent="0.25">
      <c r="A1139" s="2" t="s">
        <v>2347</v>
      </c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8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6">
        <v>1</v>
      </c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>
        <v>1</v>
      </c>
    </row>
    <row r="1140" spans="1:46" x14ac:dyDescent="0.25">
      <c r="A1140" s="2" t="s">
        <v>2349</v>
      </c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8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6">
        <v>1</v>
      </c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>
        <v>1</v>
      </c>
    </row>
    <row r="1141" spans="1:46" x14ac:dyDescent="0.25">
      <c r="A1141" s="2" t="s">
        <v>2351</v>
      </c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8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6">
        <v>1</v>
      </c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>
        <v>1</v>
      </c>
    </row>
    <row r="1142" spans="1:46" x14ac:dyDescent="0.25">
      <c r="A1142" s="2" t="s">
        <v>2353</v>
      </c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8"/>
      <c r="N1142" s="3"/>
      <c r="O1142" s="3"/>
      <c r="P1142" s="3"/>
      <c r="Q1142" s="3"/>
      <c r="R1142" s="3"/>
      <c r="S1142" s="3"/>
      <c r="T1142" s="3"/>
      <c r="U1142" s="3"/>
      <c r="V1142" s="3">
        <v>1</v>
      </c>
      <c r="W1142" s="3"/>
      <c r="X1142" s="3"/>
      <c r="Y1142" s="3"/>
      <c r="Z1142" s="3"/>
      <c r="AA1142" s="3"/>
      <c r="AB1142" s="6">
        <v>1</v>
      </c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>
        <v>2</v>
      </c>
    </row>
    <row r="1143" spans="1:46" x14ac:dyDescent="0.25">
      <c r="A1143" s="2" t="s">
        <v>2355</v>
      </c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8"/>
      <c r="N1143" s="3"/>
      <c r="O1143" s="3"/>
      <c r="P1143" s="3"/>
      <c r="Q1143" s="3"/>
      <c r="R1143" s="3"/>
      <c r="S1143" s="3"/>
      <c r="T1143" s="3"/>
      <c r="U1143" s="3"/>
      <c r="V1143" s="3">
        <v>1</v>
      </c>
      <c r="W1143" s="3"/>
      <c r="X1143" s="3"/>
      <c r="Y1143" s="3"/>
      <c r="Z1143" s="3"/>
      <c r="AA1143" s="3"/>
      <c r="AB1143" s="6">
        <v>1</v>
      </c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>
        <v>2</v>
      </c>
    </row>
    <row r="1144" spans="1:46" x14ac:dyDescent="0.25">
      <c r="A1144" s="2" t="s">
        <v>2357</v>
      </c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8"/>
      <c r="N1144" s="3"/>
      <c r="O1144" s="3">
        <v>1</v>
      </c>
      <c r="P1144" s="3"/>
      <c r="Q1144" s="3"/>
      <c r="R1144" s="3"/>
      <c r="S1144" s="3"/>
      <c r="T1144" s="3"/>
      <c r="U1144" s="3"/>
      <c r="V1144" s="3">
        <v>2</v>
      </c>
      <c r="W1144" s="3"/>
      <c r="X1144" s="3"/>
      <c r="Y1144" s="3"/>
      <c r="Z1144" s="3"/>
      <c r="AA1144" s="3"/>
      <c r="AB1144" s="6">
        <v>1</v>
      </c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>
        <v>4</v>
      </c>
    </row>
    <row r="1145" spans="1:46" x14ac:dyDescent="0.25">
      <c r="A1145" s="2" t="s">
        <v>2359</v>
      </c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8"/>
      <c r="N1145" s="3"/>
      <c r="O1145" s="3"/>
      <c r="P1145" s="3"/>
      <c r="Q1145" s="3"/>
      <c r="R1145" s="3"/>
      <c r="S1145" s="3"/>
      <c r="T1145" s="3"/>
      <c r="U1145" s="3"/>
      <c r="V1145" s="3">
        <v>1</v>
      </c>
      <c r="W1145" s="3"/>
      <c r="X1145" s="3"/>
      <c r="Y1145" s="3"/>
      <c r="Z1145" s="3"/>
      <c r="AA1145" s="3"/>
      <c r="AB1145" s="6">
        <v>1</v>
      </c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>
        <v>2</v>
      </c>
    </row>
    <row r="1146" spans="1:46" x14ac:dyDescent="0.25">
      <c r="A1146" s="2" t="s">
        <v>2361</v>
      </c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8"/>
      <c r="N1146" s="3"/>
      <c r="O1146" s="3"/>
      <c r="P1146" s="3"/>
      <c r="Q1146" s="3"/>
      <c r="R1146" s="3"/>
      <c r="S1146" s="3"/>
      <c r="T1146" s="3"/>
      <c r="U1146" s="3"/>
      <c r="V1146" s="3">
        <v>1</v>
      </c>
      <c r="W1146" s="3"/>
      <c r="X1146" s="3"/>
      <c r="Y1146" s="3"/>
      <c r="Z1146" s="3"/>
      <c r="AA1146" s="3"/>
      <c r="AB1146" s="6">
        <v>1</v>
      </c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>
        <v>2</v>
      </c>
    </row>
    <row r="1147" spans="1:46" x14ac:dyDescent="0.25">
      <c r="A1147" s="2" t="s">
        <v>2363</v>
      </c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8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6">
        <v>1</v>
      </c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>
        <v>1</v>
      </c>
    </row>
    <row r="1148" spans="1:46" x14ac:dyDescent="0.25">
      <c r="A1148" s="2" t="s">
        <v>2365</v>
      </c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8"/>
      <c r="N1148" s="3">
        <v>1</v>
      </c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6">
        <v>1</v>
      </c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>
        <v>2</v>
      </c>
    </row>
    <row r="1149" spans="1:46" x14ac:dyDescent="0.25">
      <c r="A1149" s="2" t="s">
        <v>2367</v>
      </c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8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6">
        <v>1</v>
      </c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>
        <v>1</v>
      </c>
    </row>
    <row r="1150" spans="1:46" x14ac:dyDescent="0.25">
      <c r="A1150" s="2" t="s">
        <v>2369</v>
      </c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8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>
        <v>1</v>
      </c>
      <c r="AA1150" s="3"/>
      <c r="AB1150" s="6">
        <v>1</v>
      </c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>
        <v>2</v>
      </c>
    </row>
    <row r="1151" spans="1:46" x14ac:dyDescent="0.25">
      <c r="A1151" s="2" t="s">
        <v>2371</v>
      </c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8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6">
        <v>1</v>
      </c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>
        <v>1</v>
      </c>
    </row>
    <row r="1152" spans="1:46" x14ac:dyDescent="0.25">
      <c r="A1152" s="2" t="s">
        <v>2373</v>
      </c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8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6">
        <v>1</v>
      </c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>
        <v>1</v>
      </c>
    </row>
    <row r="1153" spans="1:46" x14ac:dyDescent="0.25">
      <c r="A1153" s="2" t="s">
        <v>2375</v>
      </c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8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6">
        <v>1</v>
      </c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>
        <v>1</v>
      </c>
    </row>
    <row r="1154" spans="1:46" x14ac:dyDescent="0.25">
      <c r="A1154" s="2" t="s">
        <v>2377</v>
      </c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8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6">
        <v>1</v>
      </c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>
        <v>1</v>
      </c>
    </row>
    <row r="1155" spans="1:46" x14ac:dyDescent="0.25">
      <c r="A1155" s="2" t="s">
        <v>2379</v>
      </c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8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6">
        <v>1</v>
      </c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>
        <v>1</v>
      </c>
    </row>
    <row r="1156" spans="1:46" x14ac:dyDescent="0.25">
      <c r="A1156" s="2" t="s">
        <v>2381</v>
      </c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8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6">
        <v>1</v>
      </c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>
        <v>1</v>
      </c>
    </row>
    <row r="1157" spans="1:46" x14ac:dyDescent="0.25">
      <c r="A1157" s="2" t="s">
        <v>2383</v>
      </c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8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6">
        <v>1</v>
      </c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>
        <v>1</v>
      </c>
    </row>
    <row r="1158" spans="1:46" x14ac:dyDescent="0.25">
      <c r="A1158" s="2" t="s">
        <v>2385</v>
      </c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8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6">
        <v>1</v>
      </c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>
        <v>1</v>
      </c>
    </row>
    <row r="1159" spans="1:46" x14ac:dyDescent="0.25">
      <c r="A1159" s="2" t="s">
        <v>2387</v>
      </c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8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6">
        <v>1</v>
      </c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>
        <v>1</v>
      </c>
    </row>
    <row r="1160" spans="1:46" x14ac:dyDescent="0.25">
      <c r="A1160" s="2" t="s">
        <v>2389</v>
      </c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8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6">
        <v>1</v>
      </c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>
        <v>1</v>
      </c>
    </row>
    <row r="1161" spans="1:46" x14ac:dyDescent="0.25">
      <c r="A1161" s="2" t="s">
        <v>2391</v>
      </c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8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6">
        <v>1</v>
      </c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>
        <v>1</v>
      </c>
    </row>
    <row r="1162" spans="1:46" x14ac:dyDescent="0.25">
      <c r="A1162" s="2" t="s">
        <v>2393</v>
      </c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8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6">
        <v>1</v>
      </c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>
        <v>1</v>
      </c>
    </row>
    <row r="1163" spans="1:46" x14ac:dyDescent="0.25">
      <c r="A1163" s="2" t="s">
        <v>2395</v>
      </c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8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6">
        <v>1</v>
      </c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>
        <v>1</v>
      </c>
    </row>
    <row r="1164" spans="1:46" x14ac:dyDescent="0.25">
      <c r="A1164" s="2" t="s">
        <v>2397</v>
      </c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8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6">
        <v>1</v>
      </c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>
        <v>1</v>
      </c>
    </row>
    <row r="1165" spans="1:46" x14ac:dyDescent="0.25">
      <c r="A1165" s="2" t="s">
        <v>2399</v>
      </c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8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6">
        <v>1</v>
      </c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>
        <v>1</v>
      </c>
    </row>
    <row r="1166" spans="1:46" x14ac:dyDescent="0.25">
      <c r="A1166" s="2" t="s">
        <v>2401</v>
      </c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8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6">
        <v>1</v>
      </c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>
        <v>1</v>
      </c>
    </row>
    <row r="1167" spans="1:46" x14ac:dyDescent="0.25">
      <c r="A1167" s="2" t="s">
        <v>2403</v>
      </c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8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6">
        <v>1</v>
      </c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>
        <v>1</v>
      </c>
    </row>
    <row r="1168" spans="1:46" x14ac:dyDescent="0.25">
      <c r="A1168" s="2" t="s">
        <v>2405</v>
      </c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8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6">
        <v>1</v>
      </c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>
        <v>1</v>
      </c>
    </row>
    <row r="1169" spans="1:46" x14ac:dyDescent="0.25">
      <c r="A1169" s="2" t="s">
        <v>2407</v>
      </c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8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6">
        <v>1</v>
      </c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>
        <v>1</v>
      </c>
    </row>
    <row r="1170" spans="1:46" x14ac:dyDescent="0.25">
      <c r="A1170" s="2" t="s">
        <v>2409</v>
      </c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8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>
        <v>1</v>
      </c>
      <c r="AA1170" s="3"/>
      <c r="AB1170" s="6">
        <v>1</v>
      </c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>
        <v>2</v>
      </c>
    </row>
    <row r="1171" spans="1:46" x14ac:dyDescent="0.25">
      <c r="A1171" s="2" t="s">
        <v>2411</v>
      </c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8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6">
        <v>1</v>
      </c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>
        <v>1</v>
      </c>
    </row>
    <row r="1172" spans="1:46" x14ac:dyDescent="0.25">
      <c r="A1172" s="2" t="s">
        <v>2413</v>
      </c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8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6">
        <v>1</v>
      </c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>
        <v>1</v>
      </c>
    </row>
    <row r="1173" spans="1:46" x14ac:dyDescent="0.25">
      <c r="A1173" s="2" t="s">
        <v>2415</v>
      </c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8"/>
      <c r="N1173" s="3"/>
      <c r="O1173" s="3">
        <v>1</v>
      </c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6">
        <v>1</v>
      </c>
      <c r="AC1173" s="3"/>
      <c r="AD1173" s="3"/>
      <c r="AE1173" s="3">
        <v>1</v>
      </c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>
        <v>3</v>
      </c>
    </row>
    <row r="1174" spans="1:46" x14ac:dyDescent="0.25">
      <c r="A1174" s="2" t="s">
        <v>2419</v>
      </c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8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6">
        <v>1</v>
      </c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>
        <v>1</v>
      </c>
    </row>
    <row r="1175" spans="1:46" x14ac:dyDescent="0.25">
      <c r="A1175" s="2" t="s">
        <v>2421</v>
      </c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8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6">
        <v>1</v>
      </c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>
        <v>1</v>
      </c>
    </row>
    <row r="1176" spans="1:46" x14ac:dyDescent="0.25">
      <c r="A1176" s="2" t="s">
        <v>2423</v>
      </c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8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6">
        <v>1</v>
      </c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>
        <v>1</v>
      </c>
    </row>
    <row r="1177" spans="1:46" x14ac:dyDescent="0.25">
      <c r="A1177" s="2" t="s">
        <v>2425</v>
      </c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8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6">
        <v>1</v>
      </c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>
        <v>1</v>
      </c>
    </row>
    <row r="1178" spans="1:46" x14ac:dyDescent="0.25">
      <c r="A1178" s="2" t="s">
        <v>2427</v>
      </c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8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6">
        <v>1</v>
      </c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>
        <v>1</v>
      </c>
    </row>
    <row r="1179" spans="1:46" x14ac:dyDescent="0.25">
      <c r="A1179" s="2" t="s">
        <v>2429</v>
      </c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8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6">
        <v>1</v>
      </c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>
        <v>1</v>
      </c>
    </row>
    <row r="1180" spans="1:46" x14ac:dyDescent="0.25">
      <c r="A1180" s="2" t="s">
        <v>2431</v>
      </c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8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6">
        <v>1</v>
      </c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>
        <v>1</v>
      </c>
    </row>
    <row r="1181" spans="1:46" x14ac:dyDescent="0.25">
      <c r="A1181" s="2" t="s">
        <v>2433</v>
      </c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8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6">
        <v>1</v>
      </c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>
        <v>1</v>
      </c>
    </row>
    <row r="1182" spans="1:46" x14ac:dyDescent="0.25">
      <c r="A1182" s="2" t="s">
        <v>2435</v>
      </c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8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6">
        <v>1</v>
      </c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>
        <v>1</v>
      </c>
    </row>
    <row r="1183" spans="1:46" x14ac:dyDescent="0.25">
      <c r="A1183" s="2" t="s">
        <v>2437</v>
      </c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8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6">
        <v>1</v>
      </c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>
        <v>1</v>
      </c>
    </row>
    <row r="1184" spans="1:46" x14ac:dyDescent="0.25">
      <c r="A1184" s="2" t="s">
        <v>2439</v>
      </c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8"/>
      <c r="N1184" s="3"/>
      <c r="O1184" s="3">
        <v>1</v>
      </c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6">
        <v>1</v>
      </c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>
        <v>2</v>
      </c>
    </row>
    <row r="1185" spans="1:46" x14ac:dyDescent="0.25">
      <c r="A1185" s="2" t="s">
        <v>2441</v>
      </c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8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6">
        <v>1</v>
      </c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>
        <v>1</v>
      </c>
    </row>
    <row r="1186" spans="1:46" x14ac:dyDescent="0.25">
      <c r="A1186" s="2" t="s">
        <v>2443</v>
      </c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8">
        <v>1</v>
      </c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6">
        <v>1</v>
      </c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>
        <v>2</v>
      </c>
    </row>
    <row r="1187" spans="1:46" x14ac:dyDescent="0.25">
      <c r="A1187" s="2" t="s">
        <v>2445</v>
      </c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8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6">
        <v>1</v>
      </c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>
        <v>1</v>
      </c>
    </row>
    <row r="1188" spans="1:46" x14ac:dyDescent="0.25">
      <c r="A1188" s="2" t="s">
        <v>2447</v>
      </c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8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6">
        <v>1</v>
      </c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>
        <v>1</v>
      </c>
    </row>
    <row r="1189" spans="1:46" x14ac:dyDescent="0.25">
      <c r="A1189" s="2" t="s">
        <v>2449</v>
      </c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8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6">
        <v>1</v>
      </c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>
        <v>1</v>
      </c>
    </row>
    <row r="1190" spans="1:46" x14ac:dyDescent="0.25">
      <c r="A1190" s="2" t="s">
        <v>2451</v>
      </c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8">
        <v>1</v>
      </c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6">
        <v>1</v>
      </c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>
        <v>2</v>
      </c>
    </row>
    <row r="1191" spans="1:46" x14ac:dyDescent="0.25">
      <c r="A1191" s="2" t="s">
        <v>2453</v>
      </c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8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6">
        <v>1</v>
      </c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>
        <v>1</v>
      </c>
    </row>
    <row r="1192" spans="1:46" x14ac:dyDescent="0.25">
      <c r="A1192" s="2" t="s">
        <v>2455</v>
      </c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8">
        <v>1</v>
      </c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6">
        <v>1</v>
      </c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>
        <v>2</v>
      </c>
    </row>
    <row r="1193" spans="1:46" x14ac:dyDescent="0.25">
      <c r="A1193" s="2" t="s">
        <v>2457</v>
      </c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8">
        <v>1</v>
      </c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6">
        <v>1</v>
      </c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>
        <v>2</v>
      </c>
    </row>
    <row r="1194" spans="1:46" x14ac:dyDescent="0.25">
      <c r="A1194" s="2" t="s">
        <v>2459</v>
      </c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8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6">
        <v>1</v>
      </c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>
        <v>1</v>
      </c>
    </row>
    <row r="1195" spans="1:46" x14ac:dyDescent="0.25">
      <c r="A1195" s="2" t="s">
        <v>2461</v>
      </c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8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6">
        <v>1</v>
      </c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>
        <v>1</v>
      </c>
    </row>
    <row r="1196" spans="1:46" x14ac:dyDescent="0.25">
      <c r="A1196" s="2" t="s">
        <v>2463</v>
      </c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8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6">
        <v>1</v>
      </c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>
        <v>1</v>
      </c>
    </row>
    <row r="1197" spans="1:46" x14ac:dyDescent="0.25">
      <c r="A1197" s="2" t="s">
        <v>2465</v>
      </c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8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6">
        <v>1</v>
      </c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>
        <v>1</v>
      </c>
    </row>
    <row r="1198" spans="1:46" x14ac:dyDescent="0.25">
      <c r="A1198" s="2" t="s">
        <v>2467</v>
      </c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8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6">
        <v>1</v>
      </c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>
        <v>1</v>
      </c>
    </row>
    <row r="1199" spans="1:46" x14ac:dyDescent="0.25">
      <c r="A1199" s="2" t="s">
        <v>2469</v>
      </c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8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6">
        <v>1</v>
      </c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>
        <v>1</v>
      </c>
    </row>
    <row r="1200" spans="1:46" x14ac:dyDescent="0.25">
      <c r="A1200" s="2" t="s">
        <v>2471</v>
      </c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8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6">
        <v>1</v>
      </c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>
        <v>1</v>
      </c>
    </row>
    <row r="1201" spans="1:46" x14ac:dyDescent="0.25">
      <c r="A1201" s="2" t="s">
        <v>2473</v>
      </c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8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6">
        <v>1</v>
      </c>
      <c r="AC1201" s="3"/>
      <c r="AD1201" s="3">
        <v>2</v>
      </c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>
        <v>3</v>
      </c>
    </row>
    <row r="1202" spans="1:46" x14ac:dyDescent="0.25">
      <c r="A1202" s="2" t="s">
        <v>2475</v>
      </c>
      <c r="B1202" s="3"/>
      <c r="C1202" s="3">
        <v>1</v>
      </c>
      <c r="D1202" s="3"/>
      <c r="E1202" s="3"/>
      <c r="F1202" s="3"/>
      <c r="G1202" s="3"/>
      <c r="H1202" s="3"/>
      <c r="I1202" s="3"/>
      <c r="J1202" s="3"/>
      <c r="K1202" s="3"/>
      <c r="L1202" s="3"/>
      <c r="M1202" s="8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>
        <v>1</v>
      </c>
      <c r="AA1202" s="3"/>
      <c r="AB1202" s="6">
        <v>1</v>
      </c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>
        <v>3</v>
      </c>
    </row>
    <row r="1203" spans="1:46" x14ac:dyDescent="0.25">
      <c r="A1203" s="2" t="s">
        <v>2477</v>
      </c>
      <c r="B1203" s="3"/>
      <c r="C1203" s="3">
        <v>2</v>
      </c>
      <c r="D1203" s="3"/>
      <c r="E1203" s="3"/>
      <c r="F1203" s="3"/>
      <c r="G1203" s="3"/>
      <c r="H1203" s="3"/>
      <c r="I1203" s="3"/>
      <c r="J1203" s="3"/>
      <c r="K1203" s="3"/>
      <c r="L1203" s="3"/>
      <c r="M1203" s="8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6">
        <v>1</v>
      </c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>
        <v>3</v>
      </c>
    </row>
    <row r="1204" spans="1:46" x14ac:dyDescent="0.25">
      <c r="A1204" s="2" t="s">
        <v>2479</v>
      </c>
      <c r="B1204" s="3"/>
      <c r="C1204" s="3">
        <v>2</v>
      </c>
      <c r="D1204" s="3"/>
      <c r="E1204" s="3"/>
      <c r="F1204" s="3"/>
      <c r="G1204" s="3"/>
      <c r="H1204" s="3"/>
      <c r="I1204" s="3"/>
      <c r="J1204" s="3"/>
      <c r="K1204" s="3"/>
      <c r="L1204" s="3"/>
      <c r="M1204" s="8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6">
        <v>1</v>
      </c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>
        <v>3</v>
      </c>
    </row>
    <row r="1205" spans="1:46" x14ac:dyDescent="0.25">
      <c r="A1205" s="2" t="s">
        <v>2481</v>
      </c>
      <c r="B1205" s="3"/>
      <c r="C1205" s="3">
        <v>1</v>
      </c>
      <c r="D1205" s="3"/>
      <c r="E1205" s="3"/>
      <c r="F1205" s="3"/>
      <c r="G1205" s="3"/>
      <c r="H1205" s="3"/>
      <c r="I1205" s="3"/>
      <c r="J1205" s="3"/>
      <c r="K1205" s="3"/>
      <c r="L1205" s="3"/>
      <c r="M1205" s="8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>
        <v>1</v>
      </c>
      <c r="AA1205" s="3"/>
      <c r="AB1205" s="6">
        <v>1</v>
      </c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>
        <v>3</v>
      </c>
    </row>
    <row r="1206" spans="1:46" x14ac:dyDescent="0.25">
      <c r="A1206" s="2" t="s">
        <v>2483</v>
      </c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8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>
        <v>1</v>
      </c>
      <c r="AA1206" s="3"/>
      <c r="AB1206" s="6">
        <v>1</v>
      </c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>
        <v>2</v>
      </c>
    </row>
    <row r="1207" spans="1:46" x14ac:dyDescent="0.25">
      <c r="A1207" s="2" t="s">
        <v>2485</v>
      </c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8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6">
        <v>1</v>
      </c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>
        <v>1</v>
      </c>
    </row>
    <row r="1208" spans="1:46" x14ac:dyDescent="0.25">
      <c r="A1208" s="2" t="s">
        <v>2487</v>
      </c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8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6">
        <v>1</v>
      </c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>
        <v>1</v>
      </c>
    </row>
    <row r="1209" spans="1:46" x14ac:dyDescent="0.25">
      <c r="A1209" s="2" t="s">
        <v>2489</v>
      </c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8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6">
        <v>1</v>
      </c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>
        <v>1</v>
      </c>
      <c r="AQ1209" s="3"/>
      <c r="AR1209" s="3"/>
      <c r="AS1209" s="3"/>
      <c r="AT1209" s="3">
        <v>2</v>
      </c>
    </row>
    <row r="1210" spans="1:46" x14ac:dyDescent="0.25">
      <c r="A1210" s="2" t="s">
        <v>2491</v>
      </c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8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6">
        <v>1</v>
      </c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>
        <v>1</v>
      </c>
    </row>
    <row r="1211" spans="1:46" x14ac:dyDescent="0.25">
      <c r="A1211" s="2" t="s">
        <v>2493</v>
      </c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8"/>
      <c r="N1211" s="3">
        <v>1</v>
      </c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6">
        <v>1</v>
      </c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>
        <v>2</v>
      </c>
    </row>
    <row r="1212" spans="1:46" x14ac:dyDescent="0.25">
      <c r="A1212" s="2" t="s">
        <v>2495</v>
      </c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8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6">
        <v>1</v>
      </c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>
        <v>1</v>
      </c>
    </row>
    <row r="1213" spans="1:46" x14ac:dyDescent="0.25">
      <c r="A1213" s="2" t="s">
        <v>2497</v>
      </c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8">
        <v>1</v>
      </c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6">
        <v>1</v>
      </c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>
        <v>2</v>
      </c>
    </row>
    <row r="1214" spans="1:46" x14ac:dyDescent="0.25">
      <c r="A1214" s="2" t="s">
        <v>2499</v>
      </c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8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6">
        <v>1</v>
      </c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>
        <v>1</v>
      </c>
    </row>
    <row r="1215" spans="1:46" x14ac:dyDescent="0.25">
      <c r="A1215" s="2" t="s">
        <v>2501</v>
      </c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8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6">
        <v>1</v>
      </c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>
        <v>1</v>
      </c>
    </row>
    <row r="1216" spans="1:46" x14ac:dyDescent="0.25">
      <c r="A1216" s="2" t="s">
        <v>2503</v>
      </c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8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6">
        <v>1</v>
      </c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>
        <v>1</v>
      </c>
    </row>
    <row r="1217" spans="1:46" x14ac:dyDescent="0.25">
      <c r="A1217" s="2" t="s">
        <v>2505</v>
      </c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8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6">
        <v>1</v>
      </c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>
        <v>1</v>
      </c>
    </row>
    <row r="1218" spans="1:46" x14ac:dyDescent="0.25">
      <c r="A1218" s="2" t="s">
        <v>2507</v>
      </c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8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6">
        <v>1</v>
      </c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>
        <v>1</v>
      </c>
    </row>
    <row r="1219" spans="1:46" x14ac:dyDescent="0.25">
      <c r="A1219" s="2" t="s">
        <v>2509</v>
      </c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8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6">
        <v>1</v>
      </c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>
        <v>1</v>
      </c>
    </row>
    <row r="1220" spans="1:46" x14ac:dyDescent="0.25">
      <c r="A1220" s="2" t="s">
        <v>2511</v>
      </c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8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6">
        <v>1</v>
      </c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>
        <v>1</v>
      </c>
    </row>
    <row r="1221" spans="1:46" x14ac:dyDescent="0.25">
      <c r="A1221" s="2" t="s">
        <v>2513</v>
      </c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8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6">
        <v>1</v>
      </c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>
        <v>1</v>
      </c>
    </row>
    <row r="1222" spans="1:46" x14ac:dyDescent="0.25">
      <c r="A1222" s="2" t="s">
        <v>2515</v>
      </c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8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6">
        <v>1</v>
      </c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>
        <v>1</v>
      </c>
    </row>
    <row r="1223" spans="1:46" x14ac:dyDescent="0.25">
      <c r="A1223" s="2" t="s">
        <v>2517</v>
      </c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8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6">
        <v>1</v>
      </c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>
        <v>1</v>
      </c>
    </row>
    <row r="1224" spans="1:46" x14ac:dyDescent="0.25">
      <c r="A1224" s="2" t="s">
        <v>2519</v>
      </c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8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6">
        <v>1</v>
      </c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>
        <v>1</v>
      </c>
    </row>
    <row r="1225" spans="1:46" x14ac:dyDescent="0.25">
      <c r="A1225" s="2" t="s">
        <v>2521</v>
      </c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8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6">
        <v>1</v>
      </c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>
        <v>1</v>
      </c>
    </row>
    <row r="1226" spans="1:46" x14ac:dyDescent="0.25">
      <c r="A1226" s="2" t="s">
        <v>2523</v>
      </c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8">
        <v>1</v>
      </c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6">
        <v>1</v>
      </c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>
        <v>2</v>
      </c>
    </row>
    <row r="1227" spans="1:46" x14ac:dyDescent="0.25">
      <c r="A1227" s="2" t="s">
        <v>2525</v>
      </c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8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6">
        <v>1</v>
      </c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>
        <v>1</v>
      </c>
    </row>
    <row r="1228" spans="1:46" x14ac:dyDescent="0.25">
      <c r="A1228" s="2" t="s">
        <v>2527</v>
      </c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8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6">
        <v>1</v>
      </c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>
        <v>1</v>
      </c>
    </row>
    <row r="1229" spans="1:46" x14ac:dyDescent="0.25">
      <c r="A1229" s="2" t="s">
        <v>2529</v>
      </c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8"/>
      <c r="N1229" s="3">
        <v>1</v>
      </c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6">
        <v>1</v>
      </c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>
        <v>2</v>
      </c>
    </row>
    <row r="1230" spans="1:46" x14ac:dyDescent="0.25">
      <c r="A1230" s="2" t="s">
        <v>2531</v>
      </c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8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6">
        <v>1</v>
      </c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>
        <v>1</v>
      </c>
    </row>
    <row r="1231" spans="1:46" x14ac:dyDescent="0.25">
      <c r="A1231" s="2" t="s">
        <v>2533</v>
      </c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8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6">
        <v>1</v>
      </c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>
        <v>1</v>
      </c>
    </row>
    <row r="1232" spans="1:46" x14ac:dyDescent="0.25">
      <c r="A1232" s="2" t="s">
        <v>2535</v>
      </c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8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6">
        <v>1</v>
      </c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>
        <v>1</v>
      </c>
    </row>
    <row r="1233" spans="1:46" x14ac:dyDescent="0.25">
      <c r="A1233" s="2" t="s">
        <v>2537</v>
      </c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8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6">
        <v>1</v>
      </c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>
        <v>1</v>
      </c>
    </row>
    <row r="1234" spans="1:46" x14ac:dyDescent="0.25">
      <c r="A1234" s="2" t="s">
        <v>2539</v>
      </c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8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6">
        <v>1</v>
      </c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>
        <v>1</v>
      </c>
    </row>
    <row r="1235" spans="1:46" x14ac:dyDescent="0.25">
      <c r="A1235" s="2" t="s">
        <v>2541</v>
      </c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8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6">
        <v>1</v>
      </c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>
        <v>1</v>
      </c>
    </row>
    <row r="1236" spans="1:46" x14ac:dyDescent="0.25">
      <c r="A1236" s="2" t="s">
        <v>2543</v>
      </c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8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6">
        <v>1</v>
      </c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>
        <v>1</v>
      </c>
    </row>
    <row r="1237" spans="1:46" x14ac:dyDescent="0.25">
      <c r="A1237" s="2" t="s">
        <v>2545</v>
      </c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8">
        <v>1</v>
      </c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6">
        <v>1</v>
      </c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>
        <v>2</v>
      </c>
    </row>
    <row r="1238" spans="1:46" x14ac:dyDescent="0.25">
      <c r="A1238" s="2" t="s">
        <v>2547</v>
      </c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8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6">
        <v>1</v>
      </c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>
        <v>1</v>
      </c>
    </row>
    <row r="1239" spans="1:46" x14ac:dyDescent="0.25">
      <c r="A1239" s="2" t="s">
        <v>2549</v>
      </c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8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6">
        <v>1</v>
      </c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>
        <v>1</v>
      </c>
    </row>
    <row r="1240" spans="1:46" x14ac:dyDescent="0.25">
      <c r="A1240" s="2" t="s">
        <v>2551</v>
      </c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8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6">
        <v>1</v>
      </c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>
        <v>1</v>
      </c>
    </row>
    <row r="1241" spans="1:46" x14ac:dyDescent="0.25">
      <c r="A1241" s="2" t="s">
        <v>2553</v>
      </c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8">
        <v>1</v>
      </c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6">
        <v>1</v>
      </c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>
        <v>2</v>
      </c>
    </row>
    <row r="1242" spans="1:46" x14ac:dyDescent="0.25">
      <c r="A1242" s="2" t="s">
        <v>2555</v>
      </c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8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6">
        <v>1</v>
      </c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>
        <v>1</v>
      </c>
    </row>
    <row r="1243" spans="1:46" x14ac:dyDescent="0.25">
      <c r="A1243" s="2" t="s">
        <v>2557</v>
      </c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8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6">
        <v>1</v>
      </c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>
        <v>1</v>
      </c>
    </row>
    <row r="1244" spans="1:46" x14ac:dyDescent="0.25">
      <c r="A1244" s="2" t="s">
        <v>2559</v>
      </c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8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6">
        <v>1</v>
      </c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>
        <v>1</v>
      </c>
    </row>
    <row r="1245" spans="1:46" x14ac:dyDescent="0.25">
      <c r="A1245" s="2" t="s">
        <v>2561</v>
      </c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8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6">
        <v>1</v>
      </c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>
        <v>1</v>
      </c>
    </row>
    <row r="1246" spans="1:46" x14ac:dyDescent="0.25">
      <c r="A1246" s="2" t="s">
        <v>2563</v>
      </c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8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6">
        <v>1</v>
      </c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>
        <v>1</v>
      </c>
    </row>
    <row r="1247" spans="1:46" x14ac:dyDescent="0.25">
      <c r="A1247" s="2" t="s">
        <v>2565</v>
      </c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8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6">
        <v>1</v>
      </c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>
        <v>1</v>
      </c>
    </row>
    <row r="1248" spans="1:46" x14ac:dyDescent="0.25">
      <c r="A1248" s="2" t="s">
        <v>2567</v>
      </c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8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6">
        <v>1</v>
      </c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>
        <v>1</v>
      </c>
    </row>
    <row r="1249" spans="1:46" x14ac:dyDescent="0.25">
      <c r="A1249" s="2" t="s">
        <v>2569</v>
      </c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8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6">
        <v>1</v>
      </c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>
        <v>1</v>
      </c>
    </row>
    <row r="1250" spans="1:46" x14ac:dyDescent="0.25">
      <c r="A1250" s="2" t="s">
        <v>2571</v>
      </c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8"/>
      <c r="N1250" s="3">
        <v>1</v>
      </c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6">
        <v>1</v>
      </c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>
        <v>2</v>
      </c>
    </row>
    <row r="1251" spans="1:46" x14ac:dyDescent="0.25">
      <c r="A1251" s="2" t="s">
        <v>2573</v>
      </c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8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6">
        <v>1</v>
      </c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>
        <v>1</v>
      </c>
    </row>
    <row r="1252" spans="1:46" x14ac:dyDescent="0.25">
      <c r="A1252" s="2" t="s">
        <v>2575</v>
      </c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8"/>
      <c r="N1252" s="3">
        <v>1</v>
      </c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6">
        <v>1</v>
      </c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>
        <v>2</v>
      </c>
    </row>
    <row r="1253" spans="1:46" x14ac:dyDescent="0.25">
      <c r="A1253" s="2" t="s">
        <v>2577</v>
      </c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8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6">
        <v>1</v>
      </c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>
        <v>1</v>
      </c>
    </row>
    <row r="1254" spans="1:46" x14ac:dyDescent="0.25">
      <c r="A1254" s="2" t="s">
        <v>2579</v>
      </c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8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6">
        <v>1</v>
      </c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>
        <v>1</v>
      </c>
    </row>
    <row r="1255" spans="1:46" x14ac:dyDescent="0.25">
      <c r="A1255" s="2" t="s">
        <v>2581</v>
      </c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8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6">
        <v>1</v>
      </c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>
        <v>1</v>
      </c>
    </row>
    <row r="1256" spans="1:46" x14ac:dyDescent="0.25">
      <c r="A1256" s="2" t="s">
        <v>2583</v>
      </c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8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6">
        <v>1</v>
      </c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>
        <v>1</v>
      </c>
    </row>
    <row r="1257" spans="1:46" x14ac:dyDescent="0.25">
      <c r="A1257" s="2" t="s">
        <v>2585</v>
      </c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8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6">
        <v>1</v>
      </c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>
        <v>1</v>
      </c>
    </row>
    <row r="1258" spans="1:46" x14ac:dyDescent="0.25">
      <c r="A1258" s="2" t="s">
        <v>2587</v>
      </c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8"/>
      <c r="N1258" s="3">
        <v>1</v>
      </c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6">
        <v>1</v>
      </c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>
        <v>2</v>
      </c>
    </row>
    <row r="1259" spans="1:46" x14ac:dyDescent="0.25">
      <c r="A1259" s="2" t="s">
        <v>2589</v>
      </c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8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6">
        <v>1</v>
      </c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>
        <v>1</v>
      </c>
    </row>
    <row r="1260" spans="1:46" x14ac:dyDescent="0.25">
      <c r="A1260" s="2" t="s">
        <v>2591</v>
      </c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8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6">
        <v>1</v>
      </c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>
        <v>1</v>
      </c>
    </row>
    <row r="1261" spans="1:46" x14ac:dyDescent="0.25">
      <c r="A1261" s="2" t="s">
        <v>2593</v>
      </c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8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6">
        <v>1</v>
      </c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>
        <v>1</v>
      </c>
    </row>
    <row r="1262" spans="1:46" x14ac:dyDescent="0.25">
      <c r="A1262" s="2" t="s">
        <v>2595</v>
      </c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8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6">
        <v>1</v>
      </c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>
        <v>1</v>
      </c>
    </row>
    <row r="1263" spans="1:46" x14ac:dyDescent="0.25">
      <c r="A1263" s="2" t="s">
        <v>2597</v>
      </c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8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6">
        <v>1</v>
      </c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>
        <v>1</v>
      </c>
    </row>
    <row r="1264" spans="1:46" x14ac:dyDescent="0.25">
      <c r="A1264" s="2" t="s">
        <v>2599</v>
      </c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8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6">
        <v>1</v>
      </c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>
        <v>1</v>
      </c>
    </row>
    <row r="1265" spans="1:46" x14ac:dyDescent="0.25">
      <c r="A1265" s="2" t="s">
        <v>2601</v>
      </c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8"/>
      <c r="N1265" s="3"/>
      <c r="O1265" s="3"/>
      <c r="P1265" s="3"/>
      <c r="Q1265" s="3"/>
      <c r="R1265" s="3"/>
      <c r="S1265" s="3"/>
      <c r="T1265" s="3">
        <v>1</v>
      </c>
      <c r="U1265" s="3"/>
      <c r="V1265" s="3"/>
      <c r="W1265" s="3"/>
      <c r="X1265" s="3"/>
      <c r="Y1265" s="3"/>
      <c r="Z1265" s="3"/>
      <c r="AA1265" s="3"/>
      <c r="AB1265" s="6">
        <v>1</v>
      </c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>
        <v>2</v>
      </c>
    </row>
    <row r="1266" spans="1:46" x14ac:dyDescent="0.25">
      <c r="A1266" s="2" t="s">
        <v>2605</v>
      </c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8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6">
        <v>1</v>
      </c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>
        <v>1</v>
      </c>
    </row>
    <row r="1267" spans="1:46" x14ac:dyDescent="0.25">
      <c r="A1267" s="2" t="s">
        <v>2607</v>
      </c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8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6">
        <v>1</v>
      </c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>
        <v>1</v>
      </c>
    </row>
    <row r="1268" spans="1:46" x14ac:dyDescent="0.25">
      <c r="A1268" s="2" t="s">
        <v>2609</v>
      </c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8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6">
        <v>1</v>
      </c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>
        <v>1</v>
      </c>
    </row>
    <row r="1269" spans="1:46" x14ac:dyDescent="0.25">
      <c r="A1269" s="2" t="s">
        <v>2611</v>
      </c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8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6">
        <v>1</v>
      </c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>
        <v>1</v>
      </c>
    </row>
    <row r="1270" spans="1:46" x14ac:dyDescent="0.25">
      <c r="A1270" s="2" t="s">
        <v>2613</v>
      </c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8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6">
        <v>1</v>
      </c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>
        <v>1</v>
      </c>
    </row>
    <row r="1271" spans="1:46" x14ac:dyDescent="0.25">
      <c r="A1271" s="2" t="s">
        <v>2615</v>
      </c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8">
        <v>1</v>
      </c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6">
        <v>1</v>
      </c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>
        <v>2</v>
      </c>
    </row>
    <row r="1272" spans="1:46" x14ac:dyDescent="0.25">
      <c r="A1272" s="2" t="s">
        <v>2617</v>
      </c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8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6">
        <v>1</v>
      </c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>
        <v>1</v>
      </c>
    </row>
    <row r="1273" spans="1:46" x14ac:dyDescent="0.25">
      <c r="A1273" s="2" t="s">
        <v>2619</v>
      </c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8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6">
        <v>1</v>
      </c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>
        <v>1</v>
      </c>
    </row>
    <row r="1274" spans="1:46" x14ac:dyDescent="0.25">
      <c r="A1274" s="2" t="s">
        <v>2633</v>
      </c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8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6">
        <v>1</v>
      </c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>
        <v>1</v>
      </c>
    </row>
    <row r="1275" spans="1:46" x14ac:dyDescent="0.25">
      <c r="A1275" s="2" t="s">
        <v>2635</v>
      </c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8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6">
        <v>1</v>
      </c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>
        <v>1</v>
      </c>
    </row>
    <row r="1276" spans="1:46" x14ac:dyDescent="0.25">
      <c r="A1276" s="2" t="s">
        <v>2637</v>
      </c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8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6">
        <v>1</v>
      </c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>
        <v>1</v>
      </c>
    </row>
    <row r="1277" spans="1:46" x14ac:dyDescent="0.25">
      <c r="A1277" s="2" t="s">
        <v>2639</v>
      </c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8"/>
      <c r="N1277" s="3">
        <v>1</v>
      </c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6">
        <v>1</v>
      </c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>
        <v>2</v>
      </c>
    </row>
    <row r="1278" spans="1:46" x14ac:dyDescent="0.25">
      <c r="A1278" s="2" t="s">
        <v>2641</v>
      </c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8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6">
        <v>1</v>
      </c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>
        <v>1</v>
      </c>
    </row>
    <row r="1279" spans="1:46" x14ac:dyDescent="0.25">
      <c r="A1279" s="2" t="s">
        <v>2643</v>
      </c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8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6">
        <v>1</v>
      </c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>
        <v>1</v>
      </c>
    </row>
    <row r="1280" spans="1:46" x14ac:dyDescent="0.25">
      <c r="A1280" s="2" t="s">
        <v>2645</v>
      </c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8">
        <v>1</v>
      </c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6">
        <v>1</v>
      </c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>
        <v>2</v>
      </c>
    </row>
    <row r="1281" spans="1:46" x14ac:dyDescent="0.25">
      <c r="A1281" s="2" t="s">
        <v>2647</v>
      </c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8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6">
        <v>1</v>
      </c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>
        <v>1</v>
      </c>
    </row>
    <row r="1282" spans="1:46" x14ac:dyDescent="0.25">
      <c r="A1282" s="2" t="s">
        <v>2649</v>
      </c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8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6">
        <v>1</v>
      </c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>
        <v>1</v>
      </c>
    </row>
    <row r="1283" spans="1:46" x14ac:dyDescent="0.25">
      <c r="A1283" s="2" t="s">
        <v>2651</v>
      </c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8"/>
      <c r="N1283" s="3"/>
      <c r="O1283" s="3"/>
      <c r="P1283" s="3"/>
      <c r="Q1283" s="3"/>
      <c r="R1283" s="3"/>
      <c r="S1283" s="3"/>
      <c r="T1283" s="3"/>
      <c r="U1283" s="3"/>
      <c r="V1283" s="3">
        <v>1</v>
      </c>
      <c r="W1283" s="3"/>
      <c r="X1283" s="3"/>
      <c r="Y1283" s="3"/>
      <c r="Z1283" s="3"/>
      <c r="AA1283" s="3"/>
      <c r="AB1283" s="6">
        <v>1</v>
      </c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>
        <v>2</v>
      </c>
    </row>
    <row r="1284" spans="1:46" x14ac:dyDescent="0.25">
      <c r="A1284" s="2" t="s">
        <v>2653</v>
      </c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8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6">
        <v>1</v>
      </c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>
        <v>1</v>
      </c>
    </row>
    <row r="1285" spans="1:46" x14ac:dyDescent="0.25">
      <c r="A1285" s="2" t="s">
        <v>2655</v>
      </c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8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6">
        <v>1</v>
      </c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>
        <v>1</v>
      </c>
    </row>
    <row r="1286" spans="1:46" x14ac:dyDescent="0.25">
      <c r="A1286" s="2" t="s">
        <v>2657</v>
      </c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8"/>
      <c r="N1286" s="3"/>
      <c r="O1286" s="3"/>
      <c r="P1286" s="3"/>
      <c r="Q1286" s="3"/>
      <c r="R1286" s="3"/>
      <c r="S1286" s="3"/>
      <c r="T1286" s="3"/>
      <c r="U1286" s="3"/>
      <c r="V1286" s="3">
        <v>1</v>
      </c>
      <c r="W1286" s="3"/>
      <c r="X1286" s="3"/>
      <c r="Y1286" s="3"/>
      <c r="Z1286" s="3"/>
      <c r="AA1286" s="3"/>
      <c r="AB1286" s="6">
        <v>1</v>
      </c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>
        <v>2</v>
      </c>
    </row>
    <row r="1287" spans="1:46" x14ac:dyDescent="0.25">
      <c r="A1287" s="2" t="s">
        <v>2659</v>
      </c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8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6">
        <v>1</v>
      </c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>
        <v>1</v>
      </c>
    </row>
    <row r="1288" spans="1:46" x14ac:dyDescent="0.25">
      <c r="A1288" s="2" t="s">
        <v>2661</v>
      </c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8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6">
        <v>1</v>
      </c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>
        <v>1</v>
      </c>
    </row>
    <row r="1289" spans="1:46" x14ac:dyDescent="0.25">
      <c r="A1289" s="2" t="s">
        <v>2663</v>
      </c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8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6">
        <v>1</v>
      </c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>
        <v>1</v>
      </c>
    </row>
    <row r="1290" spans="1:46" x14ac:dyDescent="0.25">
      <c r="A1290" s="2" t="s">
        <v>2665</v>
      </c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8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6">
        <v>1</v>
      </c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>
        <v>1</v>
      </c>
    </row>
    <row r="1291" spans="1:46" x14ac:dyDescent="0.25">
      <c r="A1291" s="2" t="s">
        <v>2667</v>
      </c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8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6">
        <v>1</v>
      </c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>
        <v>1</v>
      </c>
    </row>
    <row r="1292" spans="1:46" x14ac:dyDescent="0.25">
      <c r="A1292" s="2" t="s">
        <v>2669</v>
      </c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8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6">
        <v>1</v>
      </c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>
        <v>1</v>
      </c>
    </row>
    <row r="1293" spans="1:46" x14ac:dyDescent="0.25">
      <c r="A1293" s="2" t="s">
        <v>2671</v>
      </c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8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6">
        <v>1</v>
      </c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>
        <v>1</v>
      </c>
    </row>
    <row r="1294" spans="1:46" x14ac:dyDescent="0.25">
      <c r="A1294" s="2" t="s">
        <v>2673</v>
      </c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8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6">
        <v>1</v>
      </c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>
        <v>1</v>
      </c>
    </row>
    <row r="1295" spans="1:46" x14ac:dyDescent="0.25">
      <c r="A1295" s="2" t="s">
        <v>2675</v>
      </c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8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6">
        <v>1</v>
      </c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>
        <v>1</v>
      </c>
    </row>
    <row r="1296" spans="1:46" x14ac:dyDescent="0.25">
      <c r="A1296" s="2" t="s">
        <v>2677</v>
      </c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8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6">
        <v>1</v>
      </c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>
        <v>1</v>
      </c>
    </row>
    <row r="1297" spans="1:46" x14ac:dyDescent="0.25">
      <c r="A1297" s="2" t="s">
        <v>2679</v>
      </c>
      <c r="B1297" s="3"/>
      <c r="C1297" s="3">
        <v>2</v>
      </c>
      <c r="D1297" s="3"/>
      <c r="E1297" s="3"/>
      <c r="F1297" s="3"/>
      <c r="G1297" s="3"/>
      <c r="H1297" s="3"/>
      <c r="I1297" s="3"/>
      <c r="J1297" s="3"/>
      <c r="K1297" s="3"/>
      <c r="L1297" s="3"/>
      <c r="M1297" s="8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6">
        <v>1</v>
      </c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>
        <v>3</v>
      </c>
    </row>
    <row r="1298" spans="1:46" x14ac:dyDescent="0.25">
      <c r="A1298" s="2" t="s">
        <v>2681</v>
      </c>
      <c r="B1298" s="3"/>
      <c r="C1298" s="3">
        <v>1</v>
      </c>
      <c r="D1298" s="3"/>
      <c r="E1298" s="3"/>
      <c r="F1298" s="3"/>
      <c r="G1298" s="3"/>
      <c r="H1298" s="3"/>
      <c r="I1298" s="3"/>
      <c r="J1298" s="3"/>
      <c r="K1298" s="3"/>
      <c r="L1298" s="3"/>
      <c r="M1298" s="8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6">
        <v>1</v>
      </c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>
        <v>2</v>
      </c>
    </row>
    <row r="1299" spans="1:46" x14ac:dyDescent="0.25">
      <c r="A1299" s="2" t="s">
        <v>2683</v>
      </c>
      <c r="B1299" s="3"/>
      <c r="C1299" s="3">
        <v>1</v>
      </c>
      <c r="D1299" s="3"/>
      <c r="E1299" s="3"/>
      <c r="F1299" s="3"/>
      <c r="G1299" s="3"/>
      <c r="H1299" s="3"/>
      <c r="I1299" s="3"/>
      <c r="J1299" s="3"/>
      <c r="K1299" s="3"/>
      <c r="L1299" s="3"/>
      <c r="M1299" s="8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>
        <v>1</v>
      </c>
      <c r="AA1299" s="3"/>
      <c r="AB1299" s="6">
        <v>1</v>
      </c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>
        <v>3</v>
      </c>
    </row>
    <row r="1300" spans="1:46" x14ac:dyDescent="0.25">
      <c r="A1300" s="2" t="s">
        <v>2685</v>
      </c>
      <c r="B1300" s="3"/>
      <c r="C1300" s="3">
        <v>2</v>
      </c>
      <c r="D1300" s="3"/>
      <c r="E1300" s="3"/>
      <c r="F1300" s="3"/>
      <c r="G1300" s="3"/>
      <c r="H1300" s="3"/>
      <c r="I1300" s="3"/>
      <c r="J1300" s="3"/>
      <c r="K1300" s="3"/>
      <c r="L1300" s="3"/>
      <c r="M1300" s="8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6">
        <v>1</v>
      </c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>
        <v>3</v>
      </c>
    </row>
    <row r="1301" spans="1:46" x14ac:dyDescent="0.25">
      <c r="A1301" s="2" t="s">
        <v>2687</v>
      </c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8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>
        <v>1</v>
      </c>
      <c r="AA1301" s="3"/>
      <c r="AB1301" s="6">
        <v>1</v>
      </c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>
        <v>2</v>
      </c>
    </row>
    <row r="1302" spans="1:46" x14ac:dyDescent="0.25">
      <c r="A1302" s="2" t="s">
        <v>2689</v>
      </c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8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6">
        <v>1</v>
      </c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>
        <v>1</v>
      </c>
    </row>
    <row r="1303" spans="1:46" x14ac:dyDescent="0.25">
      <c r="A1303" s="2" t="s">
        <v>2691</v>
      </c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8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>
        <v>2</v>
      </c>
      <c r="AA1303" s="3"/>
      <c r="AB1303" s="6">
        <v>1</v>
      </c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>
        <v>3</v>
      </c>
    </row>
    <row r="1304" spans="1:46" x14ac:dyDescent="0.25">
      <c r="A1304" s="2" t="s">
        <v>2693</v>
      </c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8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6">
        <v>1</v>
      </c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>
        <v>1</v>
      </c>
    </row>
    <row r="1305" spans="1:46" x14ac:dyDescent="0.25">
      <c r="A1305" s="2" t="s">
        <v>2695</v>
      </c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8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6">
        <v>1</v>
      </c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>
        <v>1</v>
      </c>
    </row>
    <row r="1306" spans="1:46" x14ac:dyDescent="0.25">
      <c r="A1306" s="2" t="s">
        <v>2697</v>
      </c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8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6">
        <v>1</v>
      </c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>
        <v>1</v>
      </c>
    </row>
    <row r="1307" spans="1:46" x14ac:dyDescent="0.25">
      <c r="A1307" s="2" t="s">
        <v>2699</v>
      </c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8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6">
        <v>1</v>
      </c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>
        <v>1</v>
      </c>
    </row>
    <row r="1308" spans="1:46" x14ac:dyDescent="0.25">
      <c r="A1308" s="2" t="s">
        <v>2701</v>
      </c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8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6">
        <v>1</v>
      </c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>
        <v>1</v>
      </c>
    </row>
    <row r="1309" spans="1:46" x14ac:dyDescent="0.25">
      <c r="A1309" s="2" t="s">
        <v>2703</v>
      </c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8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6">
        <v>1</v>
      </c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>
        <v>1</v>
      </c>
    </row>
    <row r="1310" spans="1:46" x14ac:dyDescent="0.25">
      <c r="A1310" s="2" t="s">
        <v>2705</v>
      </c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8">
        <v>1</v>
      </c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6">
        <v>1</v>
      </c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>
        <v>2</v>
      </c>
    </row>
    <row r="1311" spans="1:46" x14ac:dyDescent="0.25">
      <c r="A1311" s="2" t="s">
        <v>2707</v>
      </c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8">
        <v>1</v>
      </c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6">
        <v>1</v>
      </c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>
        <v>2</v>
      </c>
    </row>
    <row r="1312" spans="1:46" x14ac:dyDescent="0.25">
      <c r="A1312" s="2" t="s">
        <v>2709</v>
      </c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8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6">
        <v>1</v>
      </c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>
        <v>1</v>
      </c>
    </row>
    <row r="1313" spans="1:46" x14ac:dyDescent="0.25">
      <c r="A1313" s="2" t="s">
        <v>2711</v>
      </c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8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6">
        <v>1</v>
      </c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>
        <v>1</v>
      </c>
    </row>
    <row r="1314" spans="1:46" x14ac:dyDescent="0.25">
      <c r="A1314" s="2" t="s">
        <v>2713</v>
      </c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8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>
        <v>1</v>
      </c>
      <c r="AA1314" s="3"/>
      <c r="AB1314" s="6">
        <v>1</v>
      </c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>
        <v>2</v>
      </c>
    </row>
    <row r="1315" spans="1:46" x14ac:dyDescent="0.25">
      <c r="A1315" s="2" t="s">
        <v>2715</v>
      </c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8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6">
        <v>1</v>
      </c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>
        <v>1</v>
      </c>
    </row>
    <row r="1316" spans="1:46" x14ac:dyDescent="0.25">
      <c r="A1316" s="2" t="s">
        <v>2717</v>
      </c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8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6">
        <v>1</v>
      </c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>
        <v>1</v>
      </c>
    </row>
    <row r="1317" spans="1:46" x14ac:dyDescent="0.25">
      <c r="A1317" s="2" t="s">
        <v>2719</v>
      </c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8">
        <v>1</v>
      </c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6">
        <v>1</v>
      </c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>
        <v>2</v>
      </c>
    </row>
    <row r="1318" spans="1:46" x14ac:dyDescent="0.25">
      <c r="A1318" s="2" t="s">
        <v>2721</v>
      </c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8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6">
        <v>1</v>
      </c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>
        <v>1</v>
      </c>
    </row>
    <row r="1319" spans="1:46" x14ac:dyDescent="0.25">
      <c r="A1319" s="2" t="s">
        <v>2723</v>
      </c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8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6">
        <v>1</v>
      </c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>
        <v>1</v>
      </c>
    </row>
    <row r="1320" spans="1:46" x14ac:dyDescent="0.25">
      <c r="A1320" s="2" t="s">
        <v>2725</v>
      </c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8">
        <v>1</v>
      </c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6">
        <v>1</v>
      </c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>
        <v>2</v>
      </c>
    </row>
    <row r="1321" spans="1:46" x14ac:dyDescent="0.25">
      <c r="A1321" s="2" t="s">
        <v>2727</v>
      </c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8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6">
        <v>1</v>
      </c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>
        <v>1</v>
      </c>
      <c r="AQ1321" s="3"/>
      <c r="AR1321" s="3"/>
      <c r="AS1321" s="3"/>
      <c r="AT1321" s="3">
        <v>2</v>
      </c>
    </row>
    <row r="1322" spans="1:46" x14ac:dyDescent="0.25">
      <c r="A1322" s="2" t="s">
        <v>2729</v>
      </c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8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6">
        <v>1</v>
      </c>
      <c r="AC1322" s="3"/>
      <c r="AD1322" s="3">
        <v>3</v>
      </c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>
        <v>4</v>
      </c>
    </row>
    <row r="1323" spans="1:46" x14ac:dyDescent="0.25">
      <c r="A1323" s="2" t="s">
        <v>2731</v>
      </c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8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6">
        <v>1</v>
      </c>
      <c r="AC1323" s="3"/>
      <c r="AD1323" s="3">
        <v>2</v>
      </c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>
        <v>3</v>
      </c>
    </row>
    <row r="1324" spans="1:46" x14ac:dyDescent="0.25">
      <c r="A1324" s="2" t="s">
        <v>2733</v>
      </c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8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6">
        <v>1</v>
      </c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>
        <v>1</v>
      </c>
    </row>
    <row r="1325" spans="1:46" x14ac:dyDescent="0.25">
      <c r="A1325" s="2" t="s">
        <v>2735</v>
      </c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8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6">
        <v>1</v>
      </c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>
        <v>1</v>
      </c>
    </row>
    <row r="1326" spans="1:46" x14ac:dyDescent="0.25">
      <c r="A1326" s="2" t="s">
        <v>2737</v>
      </c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8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6">
        <v>1</v>
      </c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>
        <v>1</v>
      </c>
    </row>
    <row r="1327" spans="1:46" x14ac:dyDescent="0.25">
      <c r="A1327" s="2" t="s">
        <v>2739</v>
      </c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8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6">
        <v>1</v>
      </c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>
        <v>1</v>
      </c>
    </row>
    <row r="1328" spans="1:46" x14ac:dyDescent="0.25">
      <c r="A1328" s="2" t="s">
        <v>2741</v>
      </c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8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6">
        <v>1</v>
      </c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>
        <v>1</v>
      </c>
    </row>
    <row r="1329" spans="1:46" x14ac:dyDescent="0.25">
      <c r="A1329" s="2" t="s">
        <v>2743</v>
      </c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8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6">
        <v>1</v>
      </c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>
        <v>1</v>
      </c>
    </row>
    <row r="1330" spans="1:46" x14ac:dyDescent="0.25">
      <c r="A1330" s="2" t="s">
        <v>2745</v>
      </c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8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6">
        <v>1</v>
      </c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>
        <v>1</v>
      </c>
    </row>
    <row r="1331" spans="1:46" x14ac:dyDescent="0.25">
      <c r="A1331" s="2" t="s">
        <v>2747</v>
      </c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8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6">
        <v>1</v>
      </c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>
        <v>1</v>
      </c>
    </row>
    <row r="1332" spans="1:46" x14ac:dyDescent="0.25">
      <c r="A1332" s="2" t="s">
        <v>2749</v>
      </c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8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6">
        <v>1</v>
      </c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>
        <v>1</v>
      </c>
    </row>
    <row r="1333" spans="1:46" x14ac:dyDescent="0.25">
      <c r="A1333" s="2" t="s">
        <v>2751</v>
      </c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8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6">
        <v>1</v>
      </c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>
        <v>1</v>
      </c>
    </row>
    <row r="1334" spans="1:46" x14ac:dyDescent="0.25">
      <c r="A1334" s="2" t="s">
        <v>2753</v>
      </c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8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6">
        <v>1</v>
      </c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>
        <v>1</v>
      </c>
    </row>
    <row r="1335" spans="1:46" x14ac:dyDescent="0.25">
      <c r="A1335" s="2" t="s">
        <v>2755</v>
      </c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8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6">
        <v>1</v>
      </c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>
        <v>1</v>
      </c>
    </row>
    <row r="1336" spans="1:46" x14ac:dyDescent="0.25">
      <c r="A1336" s="2" t="s">
        <v>2757</v>
      </c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8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6">
        <v>1</v>
      </c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>
        <v>1</v>
      </c>
    </row>
    <row r="1337" spans="1:46" x14ac:dyDescent="0.25">
      <c r="A1337" s="2" t="s">
        <v>2759</v>
      </c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8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6">
        <v>1</v>
      </c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>
        <v>1</v>
      </c>
    </row>
    <row r="1338" spans="1:46" x14ac:dyDescent="0.25">
      <c r="A1338" s="2" t="s">
        <v>2761</v>
      </c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8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6">
        <v>1</v>
      </c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>
        <v>1</v>
      </c>
    </row>
    <row r="1339" spans="1:46" x14ac:dyDescent="0.25">
      <c r="A1339" s="2" t="s">
        <v>2763</v>
      </c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8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6">
        <v>1</v>
      </c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>
        <v>1</v>
      </c>
    </row>
    <row r="1340" spans="1:46" x14ac:dyDescent="0.25">
      <c r="A1340" s="2" t="s">
        <v>2765</v>
      </c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8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6">
        <v>1</v>
      </c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>
        <v>1</v>
      </c>
    </row>
    <row r="1341" spans="1:46" x14ac:dyDescent="0.25">
      <c r="A1341" s="2" t="s">
        <v>2767</v>
      </c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8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6">
        <v>1</v>
      </c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>
        <v>1</v>
      </c>
    </row>
    <row r="1342" spans="1:46" x14ac:dyDescent="0.25">
      <c r="A1342" s="2" t="s">
        <v>2769</v>
      </c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8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6">
        <v>1</v>
      </c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>
        <v>1</v>
      </c>
    </row>
    <row r="1343" spans="1:46" x14ac:dyDescent="0.25">
      <c r="A1343" s="2" t="s">
        <v>2771</v>
      </c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8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6">
        <v>1</v>
      </c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>
        <v>1</v>
      </c>
    </row>
    <row r="1344" spans="1:46" x14ac:dyDescent="0.25">
      <c r="A1344" s="2" t="s">
        <v>2773</v>
      </c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8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6">
        <v>1</v>
      </c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>
        <v>1</v>
      </c>
    </row>
    <row r="1345" spans="1:46" x14ac:dyDescent="0.25">
      <c r="A1345" s="2" t="s">
        <v>2775</v>
      </c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8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6">
        <v>1</v>
      </c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>
        <v>1</v>
      </c>
    </row>
    <row r="1346" spans="1:46" x14ac:dyDescent="0.25">
      <c r="A1346" s="2" t="s">
        <v>2777</v>
      </c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8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6">
        <v>1</v>
      </c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>
        <v>1</v>
      </c>
    </row>
    <row r="1347" spans="1:46" x14ac:dyDescent="0.25">
      <c r="A1347" s="2" t="s">
        <v>2779</v>
      </c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8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6">
        <v>1</v>
      </c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>
        <v>1</v>
      </c>
    </row>
    <row r="1348" spans="1:46" x14ac:dyDescent="0.25">
      <c r="A1348" s="2" t="s">
        <v>2781</v>
      </c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8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6">
        <v>1</v>
      </c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>
        <v>1</v>
      </c>
    </row>
    <row r="1349" spans="1:46" x14ac:dyDescent="0.25">
      <c r="A1349" s="2" t="s">
        <v>2783</v>
      </c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8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6">
        <v>1</v>
      </c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>
        <v>1</v>
      </c>
    </row>
    <row r="1350" spans="1:46" x14ac:dyDescent="0.25">
      <c r="A1350" s="2" t="s">
        <v>2785</v>
      </c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8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6">
        <v>1</v>
      </c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>
        <v>1</v>
      </c>
    </row>
    <row r="1351" spans="1:46" x14ac:dyDescent="0.25">
      <c r="A1351" s="2" t="s">
        <v>2787</v>
      </c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8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6">
        <v>1</v>
      </c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>
        <v>1</v>
      </c>
    </row>
    <row r="1352" spans="1:46" x14ac:dyDescent="0.25">
      <c r="A1352" s="2" t="s">
        <v>2789</v>
      </c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8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6">
        <v>1</v>
      </c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>
        <v>1</v>
      </c>
    </row>
    <row r="1353" spans="1:46" x14ac:dyDescent="0.25">
      <c r="A1353" s="2" t="s">
        <v>2791</v>
      </c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8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6">
        <v>1</v>
      </c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>
        <v>1</v>
      </c>
    </row>
    <row r="1354" spans="1:46" x14ac:dyDescent="0.25">
      <c r="A1354" s="2" t="s">
        <v>2793</v>
      </c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8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6">
        <v>1</v>
      </c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>
        <v>1</v>
      </c>
    </row>
    <row r="1355" spans="1:46" x14ac:dyDescent="0.25">
      <c r="A1355" s="2" t="s">
        <v>2795</v>
      </c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8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6">
        <v>1</v>
      </c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>
        <v>1</v>
      </c>
    </row>
    <row r="1356" spans="1:46" x14ac:dyDescent="0.25">
      <c r="A1356" s="2" t="s">
        <v>2797</v>
      </c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8"/>
      <c r="N1356" s="3"/>
      <c r="O1356" s="3">
        <v>1</v>
      </c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6">
        <v>1</v>
      </c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>
        <v>2</v>
      </c>
    </row>
    <row r="1357" spans="1:46" x14ac:dyDescent="0.25">
      <c r="A1357" s="2" t="s">
        <v>2799</v>
      </c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8"/>
      <c r="N1357" s="3"/>
      <c r="O1357" s="3">
        <v>1</v>
      </c>
      <c r="P1357" s="3"/>
      <c r="Q1357" s="3"/>
      <c r="R1357" s="3"/>
      <c r="S1357" s="3"/>
      <c r="T1357" s="3"/>
      <c r="U1357" s="3"/>
      <c r="V1357" s="3">
        <v>1</v>
      </c>
      <c r="W1357" s="3"/>
      <c r="X1357" s="3"/>
      <c r="Y1357" s="3"/>
      <c r="Z1357" s="3"/>
      <c r="AA1357" s="3"/>
      <c r="AB1357" s="6">
        <v>1</v>
      </c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>
        <v>3</v>
      </c>
    </row>
    <row r="1358" spans="1:46" x14ac:dyDescent="0.25">
      <c r="A1358" s="2" t="s">
        <v>2801</v>
      </c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8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6">
        <v>1</v>
      </c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>
        <v>1</v>
      </c>
    </row>
    <row r="1359" spans="1:46" x14ac:dyDescent="0.25">
      <c r="A1359" s="2" t="s">
        <v>2803</v>
      </c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8"/>
      <c r="N1359" s="3"/>
      <c r="O1359" s="3">
        <v>1</v>
      </c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6">
        <v>1</v>
      </c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>
        <v>2</v>
      </c>
    </row>
    <row r="1360" spans="1:46" x14ac:dyDescent="0.25">
      <c r="A1360" s="2" t="s">
        <v>2805</v>
      </c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8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6">
        <v>1</v>
      </c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>
        <v>1</v>
      </c>
      <c r="AP1360" s="3"/>
      <c r="AQ1360" s="3"/>
      <c r="AR1360" s="3"/>
      <c r="AS1360" s="3"/>
      <c r="AT1360" s="3">
        <v>2</v>
      </c>
    </row>
    <row r="1361" spans="1:46" x14ac:dyDescent="0.25">
      <c r="A1361" s="2" t="s">
        <v>2809</v>
      </c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8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6">
        <v>1</v>
      </c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>
        <v>1</v>
      </c>
    </row>
    <row r="1362" spans="1:46" x14ac:dyDescent="0.25">
      <c r="A1362" s="2" t="s">
        <v>2811</v>
      </c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8"/>
      <c r="N1362" s="3"/>
      <c r="O1362" s="3">
        <v>1</v>
      </c>
      <c r="P1362" s="3"/>
      <c r="Q1362" s="3"/>
      <c r="R1362" s="3"/>
      <c r="S1362" s="3"/>
      <c r="T1362" s="3"/>
      <c r="U1362" s="3"/>
      <c r="V1362" s="3">
        <v>1</v>
      </c>
      <c r="W1362" s="3"/>
      <c r="X1362" s="3"/>
      <c r="Y1362" s="3"/>
      <c r="Z1362" s="3"/>
      <c r="AA1362" s="3"/>
      <c r="AB1362" s="6">
        <v>1</v>
      </c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>
        <v>3</v>
      </c>
    </row>
    <row r="1363" spans="1:46" x14ac:dyDescent="0.25">
      <c r="A1363" s="2" t="s">
        <v>2813</v>
      </c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8"/>
      <c r="N1363" s="3"/>
      <c r="O1363" s="3">
        <v>1</v>
      </c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6">
        <v>1</v>
      </c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>
        <v>2</v>
      </c>
    </row>
    <row r="1364" spans="1:46" x14ac:dyDescent="0.25">
      <c r="A1364" s="2" t="s">
        <v>2815</v>
      </c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8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6">
        <v>1</v>
      </c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>
        <v>1</v>
      </c>
    </row>
    <row r="1365" spans="1:46" x14ac:dyDescent="0.25">
      <c r="A1365" s="2" t="s">
        <v>2817</v>
      </c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8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6">
        <v>1</v>
      </c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>
        <v>1</v>
      </c>
    </row>
    <row r="1366" spans="1:46" x14ac:dyDescent="0.25">
      <c r="A1366" s="2" t="s">
        <v>2819</v>
      </c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8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6">
        <v>1</v>
      </c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>
        <v>1</v>
      </c>
    </row>
    <row r="1367" spans="1:46" x14ac:dyDescent="0.25">
      <c r="A1367" s="2" t="s">
        <v>2821</v>
      </c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8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6">
        <v>1</v>
      </c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>
        <v>1</v>
      </c>
    </row>
    <row r="1368" spans="1:46" x14ac:dyDescent="0.25">
      <c r="A1368" s="2" t="s">
        <v>2823</v>
      </c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8"/>
      <c r="N1368" s="3"/>
      <c r="O1368" s="3"/>
      <c r="P1368" s="3"/>
      <c r="Q1368" s="3">
        <v>1</v>
      </c>
      <c r="R1368" s="3"/>
      <c r="S1368" s="3"/>
      <c r="T1368" s="3"/>
      <c r="U1368" s="3"/>
      <c r="V1368" s="3"/>
      <c r="W1368" s="3"/>
      <c r="X1368" s="3"/>
      <c r="Y1368" s="3"/>
      <c r="Z1368" s="3"/>
      <c r="AA1368" s="3">
        <v>1</v>
      </c>
      <c r="AB1368" s="6">
        <v>1</v>
      </c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>
        <v>3</v>
      </c>
    </row>
    <row r="1369" spans="1:46" x14ac:dyDescent="0.25">
      <c r="A1369" s="2" t="s">
        <v>2827</v>
      </c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8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6">
        <v>1</v>
      </c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>
        <v>1</v>
      </c>
    </row>
    <row r="1370" spans="1:46" x14ac:dyDescent="0.25">
      <c r="A1370" s="2" t="s">
        <v>2829</v>
      </c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8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6">
        <v>1</v>
      </c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>
        <v>1</v>
      </c>
    </row>
    <row r="1371" spans="1:46" x14ac:dyDescent="0.25">
      <c r="A1371" s="2" t="s">
        <v>2831</v>
      </c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8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6">
        <v>1</v>
      </c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>
        <v>1</v>
      </c>
    </row>
    <row r="1372" spans="1:46" x14ac:dyDescent="0.25">
      <c r="A1372" s="2" t="s">
        <v>2833</v>
      </c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8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6">
        <v>1</v>
      </c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>
        <v>1</v>
      </c>
    </row>
    <row r="1373" spans="1:46" x14ac:dyDescent="0.25">
      <c r="A1373" s="2" t="s">
        <v>2835</v>
      </c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8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6">
        <v>1</v>
      </c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>
        <v>1</v>
      </c>
    </row>
    <row r="1374" spans="1:46" x14ac:dyDescent="0.25">
      <c r="A1374" s="2" t="s">
        <v>2837</v>
      </c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8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6">
        <v>1</v>
      </c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>
        <v>1</v>
      </c>
    </row>
    <row r="1375" spans="1:46" x14ac:dyDescent="0.25">
      <c r="A1375" s="2" t="s">
        <v>2839</v>
      </c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8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6">
        <v>1</v>
      </c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>
        <v>1</v>
      </c>
    </row>
    <row r="1376" spans="1:46" x14ac:dyDescent="0.25">
      <c r="A1376" s="2" t="s">
        <v>2841</v>
      </c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8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6">
        <v>1</v>
      </c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>
        <v>1</v>
      </c>
    </row>
    <row r="1377" spans="1:46" x14ac:dyDescent="0.25">
      <c r="A1377" s="2" t="s">
        <v>2843</v>
      </c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8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6">
        <v>1</v>
      </c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>
        <v>1</v>
      </c>
    </row>
    <row r="1378" spans="1:46" x14ac:dyDescent="0.25">
      <c r="A1378" s="2" t="s">
        <v>2845</v>
      </c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8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6">
        <v>1</v>
      </c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>
        <v>1</v>
      </c>
    </row>
    <row r="1379" spans="1:46" x14ac:dyDescent="0.25">
      <c r="A1379" s="2" t="s">
        <v>2847</v>
      </c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8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6">
        <v>1</v>
      </c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>
        <v>1</v>
      </c>
    </row>
    <row r="1380" spans="1:46" x14ac:dyDescent="0.25">
      <c r="A1380" s="2" t="s">
        <v>2849</v>
      </c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8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6">
        <v>1</v>
      </c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>
        <v>1</v>
      </c>
    </row>
    <row r="1381" spans="1:46" x14ac:dyDescent="0.25">
      <c r="A1381" s="2" t="s">
        <v>2851</v>
      </c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8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6">
        <v>1</v>
      </c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>
        <v>1</v>
      </c>
    </row>
    <row r="1382" spans="1:46" x14ac:dyDescent="0.25">
      <c r="A1382" s="2" t="s">
        <v>2853</v>
      </c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8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6">
        <v>1</v>
      </c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>
        <v>1</v>
      </c>
    </row>
    <row r="1383" spans="1:46" x14ac:dyDescent="0.25">
      <c r="A1383" s="2" t="s">
        <v>2855</v>
      </c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8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6">
        <v>1</v>
      </c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>
        <v>1</v>
      </c>
    </row>
    <row r="1384" spans="1:46" x14ac:dyDescent="0.25">
      <c r="A1384" s="2" t="s">
        <v>2857</v>
      </c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8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6">
        <v>1</v>
      </c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>
        <v>1</v>
      </c>
    </row>
    <row r="1385" spans="1:46" x14ac:dyDescent="0.25">
      <c r="A1385" s="2" t="s">
        <v>2859</v>
      </c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8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6">
        <v>1</v>
      </c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>
        <v>1</v>
      </c>
    </row>
    <row r="1386" spans="1:46" x14ac:dyDescent="0.25">
      <c r="A1386" s="2" t="s">
        <v>2861</v>
      </c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8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6">
        <v>1</v>
      </c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>
        <v>1</v>
      </c>
    </row>
    <row r="1387" spans="1:46" x14ac:dyDescent="0.25">
      <c r="A1387" s="2" t="s">
        <v>2863</v>
      </c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8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6">
        <v>1</v>
      </c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>
        <v>1</v>
      </c>
    </row>
    <row r="1388" spans="1:46" x14ac:dyDescent="0.25">
      <c r="A1388" s="2" t="s">
        <v>2865</v>
      </c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8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6">
        <v>1</v>
      </c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>
        <v>1</v>
      </c>
    </row>
    <row r="1389" spans="1:46" x14ac:dyDescent="0.25">
      <c r="A1389" s="2" t="s">
        <v>2867</v>
      </c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8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6">
        <v>1</v>
      </c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>
        <v>1</v>
      </c>
    </row>
    <row r="1390" spans="1:46" x14ac:dyDescent="0.25">
      <c r="A1390" s="2" t="s">
        <v>2869</v>
      </c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8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6">
        <v>1</v>
      </c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>
        <v>1</v>
      </c>
    </row>
    <row r="1391" spans="1:46" x14ac:dyDescent="0.25">
      <c r="A1391" s="2" t="s">
        <v>2871</v>
      </c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8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6">
        <v>1</v>
      </c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>
        <v>1</v>
      </c>
    </row>
    <row r="1392" spans="1:46" x14ac:dyDescent="0.25">
      <c r="A1392" s="2" t="s">
        <v>2873</v>
      </c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8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6">
        <v>1</v>
      </c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>
        <v>1</v>
      </c>
    </row>
    <row r="1393" spans="1:46" x14ac:dyDescent="0.25">
      <c r="A1393" s="2" t="s">
        <v>2875</v>
      </c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8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6">
        <v>1</v>
      </c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>
        <v>1</v>
      </c>
    </row>
    <row r="1394" spans="1:46" x14ac:dyDescent="0.25">
      <c r="A1394" s="2" t="s">
        <v>2877</v>
      </c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8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6">
        <v>1</v>
      </c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>
        <v>1</v>
      </c>
    </row>
    <row r="1395" spans="1:46" x14ac:dyDescent="0.25">
      <c r="A1395" s="2" t="s">
        <v>2879</v>
      </c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8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6">
        <v>1</v>
      </c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>
        <v>1</v>
      </c>
    </row>
    <row r="1396" spans="1:46" x14ac:dyDescent="0.25">
      <c r="A1396" s="2" t="s">
        <v>2881</v>
      </c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8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6">
        <v>1</v>
      </c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>
        <v>1</v>
      </c>
    </row>
    <row r="1397" spans="1:46" x14ac:dyDescent="0.25">
      <c r="A1397" s="2" t="s">
        <v>2883</v>
      </c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8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6">
        <v>1</v>
      </c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>
        <v>1</v>
      </c>
    </row>
    <row r="1398" spans="1:46" x14ac:dyDescent="0.25">
      <c r="A1398" s="2" t="s">
        <v>2885</v>
      </c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8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6">
        <v>1</v>
      </c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>
        <v>1</v>
      </c>
    </row>
    <row r="1399" spans="1:46" x14ac:dyDescent="0.25">
      <c r="A1399" s="2" t="s">
        <v>2887</v>
      </c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8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6">
        <v>1</v>
      </c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>
        <v>1</v>
      </c>
    </row>
    <row r="1400" spans="1:46" x14ac:dyDescent="0.25">
      <c r="A1400" s="2" t="s">
        <v>2889</v>
      </c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8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6">
        <v>1</v>
      </c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>
        <v>1</v>
      </c>
    </row>
    <row r="1401" spans="1:46" x14ac:dyDescent="0.25">
      <c r="A1401" s="2" t="s">
        <v>2891</v>
      </c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8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6">
        <v>1</v>
      </c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>
        <v>1</v>
      </c>
    </row>
    <row r="1402" spans="1:46" x14ac:dyDescent="0.25">
      <c r="A1402" s="2" t="s">
        <v>2893</v>
      </c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8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6">
        <v>1</v>
      </c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>
        <v>1</v>
      </c>
    </row>
    <row r="1403" spans="1:46" x14ac:dyDescent="0.25">
      <c r="A1403" s="2" t="s">
        <v>2895</v>
      </c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8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6">
        <v>1</v>
      </c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>
        <v>1</v>
      </c>
    </row>
    <row r="1404" spans="1:46" x14ac:dyDescent="0.25">
      <c r="A1404" s="2" t="s">
        <v>2897</v>
      </c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8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6">
        <v>1</v>
      </c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>
        <v>1</v>
      </c>
    </row>
    <row r="1405" spans="1:46" x14ac:dyDescent="0.25">
      <c r="A1405" s="2" t="s">
        <v>2899</v>
      </c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8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6">
        <v>1</v>
      </c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>
        <v>1</v>
      </c>
    </row>
    <row r="1406" spans="1:46" x14ac:dyDescent="0.25">
      <c r="A1406" s="2" t="s">
        <v>2901</v>
      </c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8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6">
        <v>1</v>
      </c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>
        <v>1</v>
      </c>
    </row>
    <row r="1407" spans="1:46" x14ac:dyDescent="0.25">
      <c r="A1407" s="2" t="s">
        <v>2903</v>
      </c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8">
        <v>1</v>
      </c>
      <c r="N1407" s="3"/>
      <c r="O1407" s="3"/>
      <c r="P1407" s="3"/>
      <c r="Q1407" s="3"/>
      <c r="R1407" s="3">
        <v>1</v>
      </c>
      <c r="S1407" s="3"/>
      <c r="T1407" s="3"/>
      <c r="U1407" s="3"/>
      <c r="V1407" s="3"/>
      <c r="W1407" s="3"/>
      <c r="X1407" s="3"/>
      <c r="Y1407" s="3"/>
      <c r="Z1407" s="3"/>
      <c r="AA1407" s="3"/>
      <c r="AB1407" s="6">
        <v>1</v>
      </c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>
        <v>3</v>
      </c>
    </row>
    <row r="1408" spans="1:46" x14ac:dyDescent="0.25">
      <c r="A1408" s="2" t="s">
        <v>2905</v>
      </c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8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6">
        <v>1</v>
      </c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>
        <v>1</v>
      </c>
    </row>
    <row r="1409" spans="1:46" x14ac:dyDescent="0.25">
      <c r="A1409" s="2" t="s">
        <v>2907</v>
      </c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8">
        <v>1</v>
      </c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6">
        <v>1</v>
      </c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>
        <v>2</v>
      </c>
    </row>
    <row r="1410" spans="1:46" x14ac:dyDescent="0.25">
      <c r="A1410" s="2" t="s">
        <v>2909</v>
      </c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8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6">
        <v>1</v>
      </c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>
        <v>1</v>
      </c>
    </row>
    <row r="1411" spans="1:46" x14ac:dyDescent="0.25">
      <c r="A1411" s="2" t="s">
        <v>2911</v>
      </c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8">
        <v>1</v>
      </c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6">
        <v>1</v>
      </c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>
        <v>2</v>
      </c>
    </row>
    <row r="1412" spans="1:46" x14ac:dyDescent="0.25">
      <c r="A1412" s="2" t="s">
        <v>2913</v>
      </c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8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6">
        <v>1</v>
      </c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>
        <v>1</v>
      </c>
    </row>
    <row r="1413" spans="1:46" x14ac:dyDescent="0.25">
      <c r="A1413" s="2" t="s">
        <v>2915</v>
      </c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8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6">
        <v>1</v>
      </c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>
        <v>1</v>
      </c>
    </row>
    <row r="1414" spans="1:46" x14ac:dyDescent="0.25">
      <c r="A1414" s="2" t="s">
        <v>2917</v>
      </c>
      <c r="B1414" s="3"/>
      <c r="C1414" s="3">
        <v>2</v>
      </c>
      <c r="D1414" s="3"/>
      <c r="E1414" s="3"/>
      <c r="F1414" s="3"/>
      <c r="G1414" s="3"/>
      <c r="H1414" s="3"/>
      <c r="I1414" s="3"/>
      <c r="J1414" s="3"/>
      <c r="K1414" s="3"/>
      <c r="L1414" s="3"/>
      <c r="M1414" s="8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6">
        <v>1</v>
      </c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>
        <v>3</v>
      </c>
    </row>
    <row r="1415" spans="1:46" x14ac:dyDescent="0.25">
      <c r="A1415" s="2" t="s">
        <v>2919</v>
      </c>
      <c r="B1415" s="3"/>
      <c r="C1415" s="3">
        <v>2</v>
      </c>
      <c r="D1415" s="3"/>
      <c r="E1415" s="3"/>
      <c r="F1415" s="3"/>
      <c r="G1415" s="3"/>
      <c r="H1415" s="3"/>
      <c r="I1415" s="3"/>
      <c r="J1415" s="3"/>
      <c r="K1415" s="3"/>
      <c r="L1415" s="3"/>
      <c r="M1415" s="8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6">
        <v>1</v>
      </c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>
        <v>3</v>
      </c>
    </row>
    <row r="1416" spans="1:46" x14ac:dyDescent="0.25">
      <c r="A1416" s="2" t="s">
        <v>2921</v>
      </c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8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6">
        <v>1</v>
      </c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>
        <v>1</v>
      </c>
    </row>
    <row r="1417" spans="1:46" x14ac:dyDescent="0.25">
      <c r="A1417" s="2" t="s">
        <v>2923</v>
      </c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8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6">
        <v>1</v>
      </c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>
        <v>1</v>
      </c>
    </row>
    <row r="1418" spans="1:46" x14ac:dyDescent="0.25">
      <c r="A1418" s="2" t="s">
        <v>2925</v>
      </c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8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6">
        <v>1</v>
      </c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>
        <v>1</v>
      </c>
    </row>
    <row r="1419" spans="1:46" x14ac:dyDescent="0.25">
      <c r="A1419" s="2" t="s">
        <v>2927</v>
      </c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8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6">
        <v>1</v>
      </c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>
        <v>1</v>
      </c>
    </row>
    <row r="1420" spans="1:46" x14ac:dyDescent="0.25">
      <c r="A1420" s="2" t="s">
        <v>2929</v>
      </c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8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6">
        <v>1</v>
      </c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>
        <v>1</v>
      </c>
    </row>
    <row r="1421" spans="1:46" x14ac:dyDescent="0.25">
      <c r="A1421" s="2" t="s">
        <v>2931</v>
      </c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8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6">
        <v>1</v>
      </c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>
        <v>1</v>
      </c>
    </row>
    <row r="1422" spans="1:46" x14ac:dyDescent="0.25">
      <c r="A1422" s="2" t="s">
        <v>2933</v>
      </c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8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6">
        <v>1</v>
      </c>
      <c r="AC1422" s="3"/>
      <c r="AD1422" s="3">
        <v>2</v>
      </c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>
        <v>3</v>
      </c>
    </row>
    <row r="1423" spans="1:46" x14ac:dyDescent="0.25">
      <c r="A1423" s="2" t="s">
        <v>2935</v>
      </c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8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6">
        <v>1</v>
      </c>
      <c r="AC1423" s="3"/>
      <c r="AD1423" s="3"/>
      <c r="AE1423" s="3"/>
      <c r="AF1423" s="3">
        <v>1</v>
      </c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>
        <v>2</v>
      </c>
    </row>
    <row r="1424" spans="1:46" x14ac:dyDescent="0.25">
      <c r="A1424" s="2" t="s">
        <v>2939</v>
      </c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8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6">
        <v>1</v>
      </c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>
        <v>1</v>
      </c>
    </row>
    <row r="1425" spans="1:46" x14ac:dyDescent="0.25">
      <c r="A1425" s="2" t="s">
        <v>2941</v>
      </c>
      <c r="B1425" s="3"/>
      <c r="C1425" s="3">
        <v>1</v>
      </c>
      <c r="D1425" s="3"/>
      <c r="E1425" s="3"/>
      <c r="F1425" s="3"/>
      <c r="G1425" s="3"/>
      <c r="H1425" s="3"/>
      <c r="I1425" s="3"/>
      <c r="J1425" s="3"/>
      <c r="K1425" s="3"/>
      <c r="L1425" s="3"/>
      <c r="M1425" s="8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6">
        <v>1</v>
      </c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>
        <v>2</v>
      </c>
    </row>
    <row r="1426" spans="1:46" x14ac:dyDescent="0.25">
      <c r="A1426" s="2" t="s">
        <v>2943</v>
      </c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8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>
        <v>1</v>
      </c>
      <c r="AA1426" s="3"/>
      <c r="AB1426" s="6">
        <v>1</v>
      </c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>
        <v>2</v>
      </c>
    </row>
    <row r="1427" spans="1:46" x14ac:dyDescent="0.25">
      <c r="A1427" s="2" t="s">
        <v>2945</v>
      </c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8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6">
        <v>1</v>
      </c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>
        <v>1</v>
      </c>
    </row>
    <row r="1428" spans="1:46" x14ac:dyDescent="0.25">
      <c r="A1428" s="2" t="s">
        <v>2947</v>
      </c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8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6">
        <v>1</v>
      </c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>
        <v>1</v>
      </c>
    </row>
    <row r="1429" spans="1:46" x14ac:dyDescent="0.25">
      <c r="A1429" s="2" t="s">
        <v>2949</v>
      </c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8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6">
        <v>1</v>
      </c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>
        <v>1</v>
      </c>
    </row>
    <row r="1430" spans="1:46" x14ac:dyDescent="0.25">
      <c r="A1430" s="2" t="s">
        <v>2951</v>
      </c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8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6">
        <v>1</v>
      </c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>
        <v>1</v>
      </c>
    </row>
    <row r="1431" spans="1:46" x14ac:dyDescent="0.25">
      <c r="A1431" s="2" t="s">
        <v>2953</v>
      </c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8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6">
        <v>1</v>
      </c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>
        <v>1</v>
      </c>
    </row>
    <row r="1432" spans="1:46" x14ac:dyDescent="0.25">
      <c r="A1432" s="2" t="s">
        <v>2955</v>
      </c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8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6">
        <v>1</v>
      </c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>
        <v>1</v>
      </c>
    </row>
    <row r="1433" spans="1:46" x14ac:dyDescent="0.25">
      <c r="A1433" s="2" t="s">
        <v>2957</v>
      </c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8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6">
        <v>1</v>
      </c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>
        <v>1</v>
      </c>
    </row>
    <row r="1434" spans="1:46" x14ac:dyDescent="0.25">
      <c r="A1434" s="2" t="s">
        <v>2959</v>
      </c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8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6">
        <v>1</v>
      </c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>
        <v>1</v>
      </c>
    </row>
    <row r="1435" spans="1:46" x14ac:dyDescent="0.25">
      <c r="A1435" s="2" t="s">
        <v>2961</v>
      </c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8">
        <v>1</v>
      </c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6">
        <v>1</v>
      </c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>
        <v>2</v>
      </c>
    </row>
    <row r="1436" spans="1:46" x14ac:dyDescent="0.25">
      <c r="A1436" s="2" t="s">
        <v>2963</v>
      </c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8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6">
        <v>1</v>
      </c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>
        <v>1</v>
      </c>
    </row>
    <row r="1437" spans="1:46" x14ac:dyDescent="0.25">
      <c r="A1437" s="2" t="s">
        <v>2965</v>
      </c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8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6">
        <v>1</v>
      </c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>
        <v>1</v>
      </c>
    </row>
    <row r="1438" spans="1:46" x14ac:dyDescent="0.25">
      <c r="A1438" s="2" t="s">
        <v>2967</v>
      </c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8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6">
        <v>1</v>
      </c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>
        <v>1</v>
      </c>
    </row>
    <row r="1439" spans="1:46" x14ac:dyDescent="0.25">
      <c r="A1439" s="2" t="s">
        <v>2969</v>
      </c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8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6">
        <v>1</v>
      </c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>
        <v>1</v>
      </c>
    </row>
    <row r="1440" spans="1:46" x14ac:dyDescent="0.25">
      <c r="A1440" s="2" t="s">
        <v>2971</v>
      </c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8"/>
      <c r="N1440" s="3">
        <v>1</v>
      </c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6">
        <v>1</v>
      </c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>
        <v>2</v>
      </c>
    </row>
    <row r="1441" spans="1:46" x14ac:dyDescent="0.25">
      <c r="A1441" s="2" t="s">
        <v>2973</v>
      </c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8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6">
        <v>1</v>
      </c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>
        <v>1</v>
      </c>
    </row>
    <row r="1442" spans="1:46" x14ac:dyDescent="0.25">
      <c r="A1442" s="2" t="s">
        <v>2975</v>
      </c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8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6">
        <v>1</v>
      </c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>
        <v>1</v>
      </c>
    </row>
    <row r="1443" spans="1:46" x14ac:dyDescent="0.25">
      <c r="A1443" s="2" t="s">
        <v>2977</v>
      </c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8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6">
        <v>1</v>
      </c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>
        <v>1</v>
      </c>
    </row>
    <row r="1444" spans="1:46" x14ac:dyDescent="0.25">
      <c r="A1444" s="2" t="s">
        <v>2979</v>
      </c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8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6">
        <v>1</v>
      </c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>
        <v>1</v>
      </c>
    </row>
    <row r="1445" spans="1:46" x14ac:dyDescent="0.25">
      <c r="A1445" s="2" t="s">
        <v>2981</v>
      </c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8">
        <v>1</v>
      </c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6">
        <v>1</v>
      </c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>
        <v>2</v>
      </c>
    </row>
    <row r="1446" spans="1:46" x14ac:dyDescent="0.25">
      <c r="A1446" s="2" t="s">
        <v>2983</v>
      </c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8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>
        <v>1</v>
      </c>
      <c r="AA1446" s="3"/>
      <c r="AB1446" s="6">
        <v>1</v>
      </c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>
        <v>2</v>
      </c>
    </row>
    <row r="1447" spans="1:46" x14ac:dyDescent="0.25">
      <c r="A1447" s="2" t="s">
        <v>2985</v>
      </c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8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6">
        <v>1</v>
      </c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>
        <v>1</v>
      </c>
    </row>
    <row r="1448" spans="1:46" x14ac:dyDescent="0.25">
      <c r="A1448" s="2" t="s">
        <v>2987</v>
      </c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8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6">
        <v>1</v>
      </c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>
        <v>1</v>
      </c>
    </row>
    <row r="1449" spans="1:46" x14ac:dyDescent="0.25">
      <c r="A1449" s="2" t="s">
        <v>2989</v>
      </c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8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6">
        <v>1</v>
      </c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>
        <v>1</v>
      </c>
    </row>
    <row r="1450" spans="1:46" x14ac:dyDescent="0.25">
      <c r="A1450" s="2" t="s">
        <v>2991</v>
      </c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8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6">
        <v>1</v>
      </c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>
        <v>1</v>
      </c>
    </row>
    <row r="1451" spans="1:46" x14ac:dyDescent="0.25">
      <c r="A1451" s="2" t="s">
        <v>2993</v>
      </c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8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6">
        <v>1</v>
      </c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>
        <v>1</v>
      </c>
    </row>
    <row r="1452" spans="1:46" x14ac:dyDescent="0.25">
      <c r="A1452" s="2" t="s">
        <v>2995</v>
      </c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8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6">
        <v>1</v>
      </c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>
        <v>1</v>
      </c>
    </row>
    <row r="1453" spans="1:46" x14ac:dyDescent="0.25">
      <c r="A1453" s="2" t="s">
        <v>2997</v>
      </c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8"/>
      <c r="N1453" s="3">
        <v>1</v>
      </c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6">
        <v>1</v>
      </c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>
        <v>2</v>
      </c>
    </row>
    <row r="1454" spans="1:46" x14ac:dyDescent="0.25">
      <c r="A1454" s="2" t="s">
        <v>2999</v>
      </c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8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6">
        <v>1</v>
      </c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>
        <v>1</v>
      </c>
    </row>
    <row r="1455" spans="1:46" x14ac:dyDescent="0.25">
      <c r="A1455" s="2" t="s">
        <v>3001</v>
      </c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8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6">
        <v>1</v>
      </c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>
        <v>1</v>
      </c>
    </row>
    <row r="1456" spans="1:46" x14ac:dyDescent="0.25">
      <c r="A1456" s="2" t="s">
        <v>3003</v>
      </c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8"/>
      <c r="N1456" s="3">
        <v>1</v>
      </c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6">
        <v>1</v>
      </c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>
        <v>2</v>
      </c>
    </row>
    <row r="1457" spans="1:46" x14ac:dyDescent="0.25">
      <c r="A1457" s="2" t="s">
        <v>3005</v>
      </c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8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6">
        <v>1</v>
      </c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>
        <v>1</v>
      </c>
    </row>
    <row r="1458" spans="1:46" x14ac:dyDescent="0.25">
      <c r="A1458" s="2" t="s">
        <v>3007</v>
      </c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8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6">
        <v>1</v>
      </c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>
        <v>1</v>
      </c>
    </row>
    <row r="1459" spans="1:46" x14ac:dyDescent="0.25">
      <c r="A1459" s="2" t="s">
        <v>3009</v>
      </c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8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6">
        <v>1</v>
      </c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>
        <v>1</v>
      </c>
    </row>
    <row r="1460" spans="1:46" x14ac:dyDescent="0.25">
      <c r="A1460" s="2" t="s">
        <v>3011</v>
      </c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8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6">
        <v>1</v>
      </c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>
        <v>1</v>
      </c>
    </row>
    <row r="1461" spans="1:46" x14ac:dyDescent="0.25">
      <c r="A1461" s="2" t="s">
        <v>3013</v>
      </c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8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6">
        <v>1</v>
      </c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>
        <v>1</v>
      </c>
    </row>
    <row r="1462" spans="1:46" x14ac:dyDescent="0.25">
      <c r="A1462" s="2" t="s">
        <v>3015</v>
      </c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8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6">
        <v>1</v>
      </c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>
        <v>1</v>
      </c>
    </row>
    <row r="1463" spans="1:46" x14ac:dyDescent="0.25">
      <c r="A1463" s="2" t="s">
        <v>3017</v>
      </c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8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6">
        <v>1</v>
      </c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>
        <v>1</v>
      </c>
    </row>
    <row r="1464" spans="1:46" x14ac:dyDescent="0.25">
      <c r="A1464" s="2" t="s">
        <v>3019</v>
      </c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8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6">
        <v>1</v>
      </c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>
        <v>1</v>
      </c>
    </row>
    <row r="1465" spans="1:46" x14ac:dyDescent="0.25">
      <c r="A1465" s="2" t="s">
        <v>3021</v>
      </c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8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6">
        <v>1</v>
      </c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>
        <v>1</v>
      </c>
    </row>
    <row r="1466" spans="1:46" x14ac:dyDescent="0.25">
      <c r="A1466" s="2" t="s">
        <v>3023</v>
      </c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8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6">
        <v>1</v>
      </c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>
        <v>1</v>
      </c>
    </row>
    <row r="1467" spans="1:46" x14ac:dyDescent="0.25">
      <c r="A1467" s="2" t="s">
        <v>3025</v>
      </c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8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6">
        <v>1</v>
      </c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>
        <v>1</v>
      </c>
    </row>
    <row r="1468" spans="1:46" x14ac:dyDescent="0.25">
      <c r="A1468" s="2" t="s">
        <v>3027</v>
      </c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8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6">
        <v>1</v>
      </c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>
        <v>1</v>
      </c>
    </row>
    <row r="1469" spans="1:46" x14ac:dyDescent="0.25">
      <c r="A1469" s="2" t="s">
        <v>3029</v>
      </c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8"/>
      <c r="N1469" s="3">
        <v>1</v>
      </c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6">
        <v>1</v>
      </c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>
        <v>2</v>
      </c>
    </row>
    <row r="1470" spans="1:46" x14ac:dyDescent="0.25">
      <c r="A1470" s="2" t="s">
        <v>3031</v>
      </c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8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6">
        <v>1</v>
      </c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>
        <v>1</v>
      </c>
    </row>
    <row r="1471" spans="1:46" x14ac:dyDescent="0.25">
      <c r="A1471" s="2" t="s">
        <v>3033</v>
      </c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8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6">
        <v>1</v>
      </c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>
        <v>1</v>
      </c>
    </row>
    <row r="1472" spans="1:46" x14ac:dyDescent="0.25">
      <c r="A1472" s="2" t="s">
        <v>3035</v>
      </c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8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6">
        <v>1</v>
      </c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>
        <v>1</v>
      </c>
    </row>
    <row r="1473" spans="1:46" x14ac:dyDescent="0.25">
      <c r="A1473" s="2" t="s">
        <v>3037</v>
      </c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8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6">
        <v>1</v>
      </c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>
        <v>1</v>
      </c>
    </row>
    <row r="1474" spans="1:46" x14ac:dyDescent="0.25">
      <c r="A1474" s="2" t="s">
        <v>3039</v>
      </c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8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6">
        <v>1</v>
      </c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>
        <v>1</v>
      </c>
    </row>
    <row r="1475" spans="1:46" x14ac:dyDescent="0.25">
      <c r="A1475" s="2" t="s">
        <v>3041</v>
      </c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8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6">
        <v>1</v>
      </c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>
        <v>1</v>
      </c>
    </row>
    <row r="1476" spans="1:46" x14ac:dyDescent="0.25">
      <c r="A1476" s="2" t="s">
        <v>3043</v>
      </c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8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6">
        <v>1</v>
      </c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>
        <v>1</v>
      </c>
    </row>
    <row r="1477" spans="1:46" x14ac:dyDescent="0.25">
      <c r="A1477" s="2" t="s">
        <v>3045</v>
      </c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8"/>
      <c r="N1477" s="3">
        <v>1</v>
      </c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6">
        <v>1</v>
      </c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>
        <v>2</v>
      </c>
    </row>
    <row r="1478" spans="1:46" x14ac:dyDescent="0.25">
      <c r="A1478" s="2" t="s">
        <v>3047</v>
      </c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8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6">
        <v>1</v>
      </c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>
        <v>1</v>
      </c>
    </row>
    <row r="1479" spans="1:46" x14ac:dyDescent="0.25">
      <c r="A1479" s="2" t="s">
        <v>3049</v>
      </c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8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6">
        <v>1</v>
      </c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>
        <v>1</v>
      </c>
    </row>
    <row r="1480" spans="1:46" x14ac:dyDescent="0.25">
      <c r="A1480" s="2" t="s">
        <v>3051</v>
      </c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8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6">
        <v>1</v>
      </c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>
        <v>1</v>
      </c>
    </row>
    <row r="1481" spans="1:46" x14ac:dyDescent="0.25">
      <c r="A1481" s="2" t="s">
        <v>3053</v>
      </c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8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6">
        <v>1</v>
      </c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>
        <v>1</v>
      </c>
    </row>
    <row r="1482" spans="1:46" x14ac:dyDescent="0.25">
      <c r="A1482" s="2" t="s">
        <v>3055</v>
      </c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8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6">
        <v>1</v>
      </c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>
        <v>1</v>
      </c>
    </row>
    <row r="1483" spans="1:46" x14ac:dyDescent="0.25">
      <c r="A1483" s="2" t="s">
        <v>3057</v>
      </c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8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6">
        <v>1</v>
      </c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>
        <v>1</v>
      </c>
    </row>
    <row r="1484" spans="1:46" x14ac:dyDescent="0.25">
      <c r="A1484" s="2" t="s">
        <v>3059</v>
      </c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8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>
        <v>1</v>
      </c>
      <c r="AA1484" s="3"/>
      <c r="AB1484" s="6">
        <v>1</v>
      </c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>
        <v>2</v>
      </c>
    </row>
    <row r="1485" spans="1:46" x14ac:dyDescent="0.25">
      <c r="A1485" s="2" t="s">
        <v>3061</v>
      </c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8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6">
        <v>1</v>
      </c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>
        <v>1</v>
      </c>
    </row>
    <row r="1486" spans="1:46" x14ac:dyDescent="0.25">
      <c r="A1486" s="2" t="s">
        <v>3063</v>
      </c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8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6">
        <v>1</v>
      </c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>
        <v>1</v>
      </c>
    </row>
    <row r="1487" spans="1:46" x14ac:dyDescent="0.25">
      <c r="A1487" s="2" t="s">
        <v>3065</v>
      </c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8"/>
      <c r="N1487" s="3">
        <v>1</v>
      </c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6">
        <v>1</v>
      </c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>
        <v>2</v>
      </c>
    </row>
    <row r="1488" spans="1:46" x14ac:dyDescent="0.25">
      <c r="A1488" s="2" t="s">
        <v>3067</v>
      </c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8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6">
        <v>1</v>
      </c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>
        <v>1</v>
      </c>
    </row>
    <row r="1489" spans="1:46" x14ac:dyDescent="0.25">
      <c r="A1489" s="2" t="s">
        <v>3069</v>
      </c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8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6">
        <v>1</v>
      </c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>
        <v>1</v>
      </c>
    </row>
    <row r="1490" spans="1:46" x14ac:dyDescent="0.25">
      <c r="A1490" s="2" t="s">
        <v>3071</v>
      </c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8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6">
        <v>1</v>
      </c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>
        <v>1</v>
      </c>
    </row>
    <row r="1491" spans="1:46" x14ac:dyDescent="0.25">
      <c r="A1491" s="2" t="s">
        <v>3073</v>
      </c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8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6">
        <v>1</v>
      </c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>
        <v>1</v>
      </c>
    </row>
    <row r="1492" spans="1:46" x14ac:dyDescent="0.25">
      <c r="A1492" s="2" t="s">
        <v>3075</v>
      </c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8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6">
        <v>1</v>
      </c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>
        <v>1</v>
      </c>
    </row>
    <row r="1493" spans="1:46" x14ac:dyDescent="0.25">
      <c r="A1493" s="2" t="s">
        <v>3077</v>
      </c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8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6">
        <v>1</v>
      </c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>
        <v>1</v>
      </c>
    </row>
    <row r="1494" spans="1:46" x14ac:dyDescent="0.25">
      <c r="A1494" s="2" t="s">
        <v>3079</v>
      </c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8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6">
        <v>1</v>
      </c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>
        <v>1</v>
      </c>
    </row>
    <row r="1495" spans="1:46" x14ac:dyDescent="0.25">
      <c r="A1495" s="2" t="s">
        <v>3081</v>
      </c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8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6">
        <v>1</v>
      </c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>
        <v>1</v>
      </c>
    </row>
    <row r="1496" spans="1:46" x14ac:dyDescent="0.25">
      <c r="A1496" s="2" t="s">
        <v>3083</v>
      </c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8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6">
        <v>1</v>
      </c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>
        <v>1</v>
      </c>
    </row>
    <row r="1497" spans="1:46" x14ac:dyDescent="0.25">
      <c r="A1497" s="2" t="s">
        <v>3085</v>
      </c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8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6">
        <v>1</v>
      </c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>
        <v>1</v>
      </c>
    </row>
    <row r="1498" spans="1:46" x14ac:dyDescent="0.25">
      <c r="A1498" s="2" t="s">
        <v>3087</v>
      </c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8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6">
        <v>1</v>
      </c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>
        <v>1</v>
      </c>
    </row>
    <row r="1499" spans="1:46" x14ac:dyDescent="0.25">
      <c r="A1499" s="2" t="s">
        <v>3089</v>
      </c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8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6">
        <v>1</v>
      </c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>
        <v>1</v>
      </c>
    </row>
    <row r="1500" spans="1:46" x14ac:dyDescent="0.25">
      <c r="A1500" s="2" t="s">
        <v>3091</v>
      </c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8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6">
        <v>1</v>
      </c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>
        <v>1</v>
      </c>
    </row>
    <row r="1501" spans="1:46" x14ac:dyDescent="0.25">
      <c r="A1501" s="2" t="s">
        <v>3093</v>
      </c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8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6">
        <v>1</v>
      </c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>
        <v>1</v>
      </c>
    </row>
    <row r="1502" spans="1:46" x14ac:dyDescent="0.25">
      <c r="A1502" s="2" t="s">
        <v>3095</v>
      </c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8">
        <v>1</v>
      </c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6">
        <v>1</v>
      </c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>
        <v>2</v>
      </c>
    </row>
    <row r="1503" spans="1:46" x14ac:dyDescent="0.25">
      <c r="A1503" s="2" t="s">
        <v>3097</v>
      </c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8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6">
        <v>1</v>
      </c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>
        <v>1</v>
      </c>
    </row>
    <row r="1504" spans="1:46" x14ac:dyDescent="0.25">
      <c r="A1504" s="2" t="s">
        <v>3099</v>
      </c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8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6">
        <v>1</v>
      </c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>
        <v>1</v>
      </c>
    </row>
    <row r="1505" spans="1:46" x14ac:dyDescent="0.25">
      <c r="A1505" s="2" t="s">
        <v>3101</v>
      </c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8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6">
        <v>1</v>
      </c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>
        <v>1</v>
      </c>
    </row>
    <row r="1506" spans="1:46" x14ac:dyDescent="0.25">
      <c r="A1506" s="2" t="s">
        <v>3103</v>
      </c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8"/>
      <c r="N1506" s="3">
        <v>1</v>
      </c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6">
        <v>1</v>
      </c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>
        <v>2</v>
      </c>
    </row>
    <row r="1507" spans="1:46" x14ac:dyDescent="0.25">
      <c r="A1507" s="2" t="s">
        <v>3105</v>
      </c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8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6">
        <v>1</v>
      </c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>
        <v>1</v>
      </c>
    </row>
    <row r="1508" spans="1:46" x14ac:dyDescent="0.25">
      <c r="A1508" s="2" t="s">
        <v>3107</v>
      </c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8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6">
        <v>1</v>
      </c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>
        <v>1</v>
      </c>
    </row>
    <row r="1509" spans="1:46" x14ac:dyDescent="0.25">
      <c r="A1509" s="2" t="s">
        <v>3109</v>
      </c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8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6">
        <v>1</v>
      </c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>
        <v>1</v>
      </c>
    </row>
    <row r="1510" spans="1:46" x14ac:dyDescent="0.25">
      <c r="A1510" s="2" t="s">
        <v>3111</v>
      </c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8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6">
        <v>1</v>
      </c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>
        <v>1</v>
      </c>
    </row>
    <row r="1511" spans="1:46" x14ac:dyDescent="0.25">
      <c r="A1511" s="2" t="s">
        <v>3113</v>
      </c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8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6">
        <v>1</v>
      </c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>
        <v>1</v>
      </c>
    </row>
    <row r="1512" spans="1:46" x14ac:dyDescent="0.25">
      <c r="A1512" s="2" t="s">
        <v>3115</v>
      </c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8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6">
        <v>1</v>
      </c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>
        <v>1</v>
      </c>
    </row>
    <row r="1513" spans="1:46" x14ac:dyDescent="0.25">
      <c r="A1513" s="2" t="s">
        <v>3117</v>
      </c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8">
        <v>1</v>
      </c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6">
        <v>1</v>
      </c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>
        <v>2</v>
      </c>
    </row>
    <row r="1514" spans="1:46" x14ac:dyDescent="0.25">
      <c r="A1514" s="2" t="s">
        <v>3119</v>
      </c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8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6">
        <v>1</v>
      </c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>
        <v>1</v>
      </c>
    </row>
    <row r="1515" spans="1:46" x14ac:dyDescent="0.25">
      <c r="A1515" s="2" t="s">
        <v>3121</v>
      </c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8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6">
        <v>1</v>
      </c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>
        <v>1</v>
      </c>
    </row>
    <row r="1516" spans="1:46" x14ac:dyDescent="0.25">
      <c r="A1516" s="2" t="s">
        <v>3123</v>
      </c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8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6">
        <v>1</v>
      </c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>
        <v>1</v>
      </c>
    </row>
    <row r="1517" spans="1:46" x14ac:dyDescent="0.25">
      <c r="A1517" s="2" t="s">
        <v>3125</v>
      </c>
      <c r="B1517" s="3"/>
      <c r="C1517" s="3">
        <v>1</v>
      </c>
      <c r="D1517" s="3"/>
      <c r="E1517" s="3"/>
      <c r="F1517" s="3"/>
      <c r="G1517" s="3"/>
      <c r="H1517" s="3"/>
      <c r="I1517" s="3"/>
      <c r="J1517" s="3"/>
      <c r="K1517" s="3"/>
      <c r="L1517" s="3"/>
      <c r="M1517" s="8">
        <v>1</v>
      </c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6">
        <v>1</v>
      </c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>
        <v>3</v>
      </c>
    </row>
    <row r="1518" spans="1:46" x14ac:dyDescent="0.25">
      <c r="A1518" s="2" t="s">
        <v>3127</v>
      </c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8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6">
        <v>1</v>
      </c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>
        <v>1</v>
      </c>
    </row>
    <row r="1519" spans="1:46" x14ac:dyDescent="0.25">
      <c r="A1519" s="2" t="s">
        <v>3129</v>
      </c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8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6">
        <v>1</v>
      </c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>
        <v>1</v>
      </c>
    </row>
    <row r="1520" spans="1:46" x14ac:dyDescent="0.25">
      <c r="A1520" s="2" t="s">
        <v>3131</v>
      </c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8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6">
        <v>1</v>
      </c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>
        <v>1</v>
      </c>
    </row>
    <row r="1521" spans="1:46" x14ac:dyDescent="0.25">
      <c r="A1521" s="2" t="s">
        <v>3133</v>
      </c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8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6">
        <v>1</v>
      </c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>
        <v>1</v>
      </c>
    </row>
    <row r="1522" spans="1:46" x14ac:dyDescent="0.25">
      <c r="A1522" s="2" t="s">
        <v>3135</v>
      </c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8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6">
        <v>1</v>
      </c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>
        <v>1</v>
      </c>
    </row>
    <row r="1523" spans="1:46" x14ac:dyDescent="0.25">
      <c r="A1523" s="2" t="s">
        <v>3137</v>
      </c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8"/>
      <c r="N1523" s="3">
        <v>1</v>
      </c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6">
        <v>1</v>
      </c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>
        <v>2</v>
      </c>
    </row>
    <row r="1524" spans="1:46" x14ac:dyDescent="0.25">
      <c r="A1524" s="2" t="s">
        <v>3139</v>
      </c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8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6">
        <v>1</v>
      </c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>
        <v>1</v>
      </c>
    </row>
    <row r="1525" spans="1:46" x14ac:dyDescent="0.25">
      <c r="A1525" s="2" t="s">
        <v>2627</v>
      </c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8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6">
        <v>1</v>
      </c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>
        <v>1</v>
      </c>
    </row>
    <row r="1526" spans="1:46" x14ac:dyDescent="0.25">
      <c r="A1526" s="2" t="s">
        <v>3141</v>
      </c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8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6">
        <v>1</v>
      </c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>
        <v>1</v>
      </c>
    </row>
    <row r="1527" spans="1:46" x14ac:dyDescent="0.25">
      <c r="A1527" s="2" t="s">
        <v>3143</v>
      </c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8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6">
        <v>1</v>
      </c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>
        <v>1</v>
      </c>
    </row>
    <row r="1528" spans="1:46" x14ac:dyDescent="0.25">
      <c r="A1528" s="2" t="s">
        <v>3145</v>
      </c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8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>
        <v>1</v>
      </c>
      <c r="AA1528" s="3"/>
      <c r="AB1528" s="6">
        <v>1</v>
      </c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>
        <v>2</v>
      </c>
    </row>
    <row r="1529" spans="1:46" x14ac:dyDescent="0.25">
      <c r="A1529" s="2" t="s">
        <v>3147</v>
      </c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8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6">
        <v>1</v>
      </c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>
        <v>1</v>
      </c>
    </row>
    <row r="1530" spans="1:46" x14ac:dyDescent="0.25">
      <c r="A1530" s="2" t="s">
        <v>3149</v>
      </c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8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6">
        <v>1</v>
      </c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>
        <v>1</v>
      </c>
    </row>
    <row r="1531" spans="1:46" x14ac:dyDescent="0.25">
      <c r="A1531" s="2" t="s">
        <v>3151</v>
      </c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8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6">
        <v>1</v>
      </c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>
        <v>1</v>
      </c>
    </row>
    <row r="1532" spans="1:46" x14ac:dyDescent="0.25">
      <c r="A1532" s="2" t="s">
        <v>2621</v>
      </c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8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6">
        <v>1</v>
      </c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>
        <v>1</v>
      </c>
    </row>
    <row r="1533" spans="1:46" x14ac:dyDescent="0.25">
      <c r="A1533" s="2" t="s">
        <v>3153</v>
      </c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8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6">
        <v>1</v>
      </c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>
        <v>1</v>
      </c>
    </row>
    <row r="1534" spans="1:46" x14ac:dyDescent="0.25">
      <c r="A1534" s="2" t="s">
        <v>2631</v>
      </c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8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6">
        <v>1</v>
      </c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>
        <v>1</v>
      </c>
    </row>
    <row r="1535" spans="1:46" x14ac:dyDescent="0.25">
      <c r="A1535" s="2" t="s">
        <v>3155</v>
      </c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8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6">
        <v>1</v>
      </c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>
        <v>1</v>
      </c>
    </row>
    <row r="1536" spans="1:46" x14ac:dyDescent="0.25">
      <c r="A1536" s="2" t="s">
        <v>3157</v>
      </c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8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6">
        <v>1</v>
      </c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>
        <v>1</v>
      </c>
    </row>
    <row r="1537" spans="1:46" x14ac:dyDescent="0.25">
      <c r="A1537" s="2" t="s">
        <v>3159</v>
      </c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8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6">
        <v>1</v>
      </c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>
        <v>1</v>
      </c>
    </row>
    <row r="1538" spans="1:46" x14ac:dyDescent="0.25">
      <c r="A1538" s="2" t="s">
        <v>3161</v>
      </c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8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6">
        <v>1</v>
      </c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>
        <v>1</v>
      </c>
    </row>
    <row r="1539" spans="1:46" x14ac:dyDescent="0.25">
      <c r="A1539" s="2" t="s">
        <v>3163</v>
      </c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8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6">
        <v>1</v>
      </c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>
        <v>1</v>
      </c>
    </row>
    <row r="1540" spans="1:46" x14ac:dyDescent="0.25">
      <c r="A1540" s="2" t="s">
        <v>3165</v>
      </c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8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6">
        <v>1</v>
      </c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>
        <v>1</v>
      </c>
    </row>
    <row r="1541" spans="1:46" x14ac:dyDescent="0.25">
      <c r="A1541" s="2" t="s">
        <v>3167</v>
      </c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8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6">
        <v>1</v>
      </c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>
        <v>1</v>
      </c>
    </row>
    <row r="1542" spans="1:46" x14ac:dyDescent="0.25">
      <c r="A1542" s="2" t="s">
        <v>3169</v>
      </c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8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6">
        <v>1</v>
      </c>
      <c r="AC1542" s="3"/>
      <c r="AD1542" s="3">
        <v>2</v>
      </c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>
        <v>3</v>
      </c>
    </row>
    <row r="1543" spans="1:46" x14ac:dyDescent="0.25">
      <c r="A1543" s="2" t="s">
        <v>3171</v>
      </c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8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6">
        <v>1</v>
      </c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>
        <v>1</v>
      </c>
    </row>
    <row r="1544" spans="1:46" x14ac:dyDescent="0.25">
      <c r="A1544" s="2" t="s">
        <v>3173</v>
      </c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8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6">
        <v>1</v>
      </c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>
        <v>1</v>
      </c>
    </row>
    <row r="1545" spans="1:46" x14ac:dyDescent="0.25">
      <c r="A1545" s="2" t="s">
        <v>3175</v>
      </c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8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6">
        <v>1</v>
      </c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>
        <v>1</v>
      </c>
    </row>
    <row r="1546" spans="1:46" x14ac:dyDescent="0.25">
      <c r="A1546" s="2" t="s">
        <v>3177</v>
      </c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8"/>
      <c r="N1546" s="3">
        <v>1</v>
      </c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6">
        <v>1</v>
      </c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>
        <v>2</v>
      </c>
    </row>
    <row r="1547" spans="1:46" x14ac:dyDescent="0.25">
      <c r="A1547" s="2" t="s">
        <v>3179</v>
      </c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8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6">
        <v>1</v>
      </c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>
        <v>1</v>
      </c>
    </row>
    <row r="1548" spans="1:46" x14ac:dyDescent="0.25">
      <c r="A1548" s="2" t="s">
        <v>3181</v>
      </c>
      <c r="B1548" s="3"/>
      <c r="C1548" s="3">
        <v>1</v>
      </c>
      <c r="D1548" s="3"/>
      <c r="E1548" s="3"/>
      <c r="F1548" s="3"/>
      <c r="G1548" s="3"/>
      <c r="H1548" s="3"/>
      <c r="I1548" s="3"/>
      <c r="J1548" s="3"/>
      <c r="K1548" s="3"/>
      <c r="L1548" s="3"/>
      <c r="M1548" s="8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6">
        <v>1</v>
      </c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>
        <v>2</v>
      </c>
    </row>
    <row r="1549" spans="1:46" x14ac:dyDescent="0.25">
      <c r="A1549" s="2" t="s">
        <v>3183</v>
      </c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8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6">
        <v>1</v>
      </c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>
        <v>1</v>
      </c>
    </row>
    <row r="1550" spans="1:46" x14ac:dyDescent="0.25">
      <c r="A1550" s="2" t="s">
        <v>3185</v>
      </c>
      <c r="B1550" s="3"/>
      <c r="C1550" s="3">
        <v>1</v>
      </c>
      <c r="D1550" s="3"/>
      <c r="E1550" s="3"/>
      <c r="F1550" s="3"/>
      <c r="G1550" s="3"/>
      <c r="H1550" s="3"/>
      <c r="I1550" s="3"/>
      <c r="J1550" s="3"/>
      <c r="K1550" s="3"/>
      <c r="L1550" s="3"/>
      <c r="M1550" s="8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6">
        <v>1</v>
      </c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>
        <v>2</v>
      </c>
    </row>
    <row r="1551" spans="1:46" x14ac:dyDescent="0.25">
      <c r="A1551" s="2" t="s">
        <v>3187</v>
      </c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8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6">
        <v>1</v>
      </c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>
        <v>1</v>
      </c>
    </row>
    <row r="1552" spans="1:46" x14ac:dyDescent="0.25">
      <c r="A1552" s="2" t="s">
        <v>3189</v>
      </c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8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6">
        <v>1</v>
      </c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>
        <v>1</v>
      </c>
    </row>
    <row r="1553" spans="1:46" x14ac:dyDescent="0.25">
      <c r="A1553" s="2" t="s">
        <v>3191</v>
      </c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8">
        <v>1</v>
      </c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6">
        <v>1</v>
      </c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>
        <v>2</v>
      </c>
    </row>
    <row r="1554" spans="1:46" x14ac:dyDescent="0.25">
      <c r="A1554" s="2" t="s">
        <v>3193</v>
      </c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8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6">
        <v>1</v>
      </c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>
        <v>1</v>
      </c>
    </row>
    <row r="1555" spans="1:46" x14ac:dyDescent="0.25">
      <c r="A1555" s="2" t="s">
        <v>3195</v>
      </c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8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6">
        <v>1</v>
      </c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>
        <v>1</v>
      </c>
    </row>
    <row r="1556" spans="1:46" x14ac:dyDescent="0.25">
      <c r="A1556" s="2" t="s">
        <v>3197</v>
      </c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8"/>
      <c r="N1556" s="3"/>
      <c r="O1556" s="3"/>
      <c r="P1556" s="3"/>
      <c r="Q1556" s="3"/>
      <c r="R1556" s="3"/>
      <c r="S1556" s="3"/>
      <c r="T1556" s="3"/>
      <c r="U1556" s="3"/>
      <c r="V1556" s="3">
        <v>1</v>
      </c>
      <c r="W1556" s="3"/>
      <c r="X1556" s="3"/>
      <c r="Y1556" s="3"/>
      <c r="Z1556" s="3"/>
      <c r="AA1556" s="3"/>
      <c r="AB1556" s="6">
        <v>1</v>
      </c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>
        <v>2</v>
      </c>
    </row>
    <row r="1557" spans="1:46" x14ac:dyDescent="0.25">
      <c r="A1557" s="2" t="s">
        <v>3199</v>
      </c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8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6">
        <v>1</v>
      </c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>
        <v>1</v>
      </c>
    </row>
    <row r="1558" spans="1:46" x14ac:dyDescent="0.25">
      <c r="A1558" s="2" t="s">
        <v>3201</v>
      </c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8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6">
        <v>1</v>
      </c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>
        <v>1</v>
      </c>
    </row>
    <row r="1559" spans="1:46" x14ac:dyDescent="0.25">
      <c r="A1559" s="2" t="s">
        <v>2629</v>
      </c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8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6">
        <v>1</v>
      </c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>
        <v>1</v>
      </c>
    </row>
    <row r="1560" spans="1:46" x14ac:dyDescent="0.25">
      <c r="A1560" s="2" t="s">
        <v>3203</v>
      </c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8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6">
        <v>1</v>
      </c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>
        <v>1</v>
      </c>
    </row>
    <row r="1561" spans="1:46" x14ac:dyDescent="0.25">
      <c r="A1561" s="2" t="s">
        <v>3205</v>
      </c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8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6">
        <v>1</v>
      </c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>
        <v>1</v>
      </c>
    </row>
    <row r="1562" spans="1:46" x14ac:dyDescent="0.25">
      <c r="A1562" s="2" t="s">
        <v>3207</v>
      </c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8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6">
        <v>1</v>
      </c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>
        <v>1</v>
      </c>
    </row>
    <row r="1563" spans="1:46" x14ac:dyDescent="0.25">
      <c r="A1563" s="2" t="s">
        <v>2623</v>
      </c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8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6">
        <v>1</v>
      </c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>
        <v>1</v>
      </c>
    </row>
    <row r="1564" spans="1:46" x14ac:dyDescent="0.25">
      <c r="A1564" s="2" t="s">
        <v>3209</v>
      </c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8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6">
        <v>1</v>
      </c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>
        <v>1</v>
      </c>
      <c r="AQ1564" s="3"/>
      <c r="AR1564" s="3"/>
      <c r="AS1564" s="3"/>
      <c r="AT1564" s="3">
        <v>2</v>
      </c>
    </row>
    <row r="1565" spans="1:46" x14ac:dyDescent="0.25">
      <c r="A1565" s="2" t="s">
        <v>3211</v>
      </c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8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6">
        <v>1</v>
      </c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>
        <v>1</v>
      </c>
    </row>
    <row r="1566" spans="1:46" x14ac:dyDescent="0.25">
      <c r="A1566" s="2" t="s">
        <v>3213</v>
      </c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8"/>
      <c r="N1566" s="3"/>
      <c r="O1566" s="3"/>
      <c r="P1566" s="3">
        <v>1</v>
      </c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6">
        <v>1</v>
      </c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>
        <v>2</v>
      </c>
    </row>
    <row r="1567" spans="1:46" x14ac:dyDescent="0.25">
      <c r="A1567" s="2" t="s">
        <v>3215</v>
      </c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8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>
        <v>2</v>
      </c>
      <c r="AA1567" s="3"/>
      <c r="AB1567" s="6">
        <v>1</v>
      </c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>
        <v>3</v>
      </c>
    </row>
    <row r="1568" spans="1:46" x14ac:dyDescent="0.25">
      <c r="A1568" s="2" t="s">
        <v>3217</v>
      </c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8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6">
        <v>1</v>
      </c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>
        <v>1</v>
      </c>
    </row>
    <row r="1569" spans="1:46" x14ac:dyDescent="0.25">
      <c r="A1569" s="2" t="s">
        <v>3219</v>
      </c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8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6">
        <v>1</v>
      </c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>
        <v>1</v>
      </c>
    </row>
    <row r="1570" spans="1:46" x14ac:dyDescent="0.25">
      <c r="A1570" s="2" t="s">
        <v>2047</v>
      </c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8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6">
        <v>1</v>
      </c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>
        <v>1</v>
      </c>
    </row>
    <row r="1571" spans="1:46" x14ac:dyDescent="0.25">
      <c r="A1571" s="2" t="s">
        <v>3221</v>
      </c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8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6">
        <v>1</v>
      </c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>
        <v>1</v>
      </c>
    </row>
    <row r="1572" spans="1:46" x14ac:dyDescent="0.25">
      <c r="A1572" s="2" t="s">
        <v>3223</v>
      </c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8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6">
        <v>1</v>
      </c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>
        <v>1</v>
      </c>
    </row>
    <row r="1573" spans="1:46" x14ac:dyDescent="0.25">
      <c r="A1573" s="2" t="s">
        <v>2625</v>
      </c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8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6">
        <v>1</v>
      </c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>
        <v>1</v>
      </c>
    </row>
    <row r="1574" spans="1:46" x14ac:dyDescent="0.25">
      <c r="A1574" s="2" t="s">
        <v>3225</v>
      </c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8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>
        <v>1</v>
      </c>
      <c r="AA1574" s="3"/>
      <c r="AB1574" s="6">
        <v>1</v>
      </c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>
        <v>2</v>
      </c>
    </row>
    <row r="1575" spans="1:46" x14ac:dyDescent="0.25">
      <c r="A1575" s="2" t="s">
        <v>3227</v>
      </c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8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6">
        <v>1</v>
      </c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>
        <v>1</v>
      </c>
    </row>
    <row r="1576" spans="1:46" x14ac:dyDescent="0.25">
      <c r="A1576" s="2" t="s">
        <v>3229</v>
      </c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8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6">
        <v>1</v>
      </c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>
        <v>1</v>
      </c>
    </row>
    <row r="1577" spans="1:46" x14ac:dyDescent="0.25">
      <c r="A1577" s="2" t="s">
        <v>3231</v>
      </c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8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6">
        <v>1</v>
      </c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>
        <v>1</v>
      </c>
    </row>
    <row r="1578" spans="1:46" x14ac:dyDescent="0.25">
      <c r="A1578" s="2" t="s">
        <v>3233</v>
      </c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8">
        <v>1</v>
      </c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6">
        <v>1</v>
      </c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>
        <v>2</v>
      </c>
    </row>
    <row r="1579" spans="1:46" x14ac:dyDescent="0.25">
      <c r="A1579" s="2" t="s">
        <v>3235</v>
      </c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8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6">
        <v>1</v>
      </c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>
        <v>1</v>
      </c>
    </row>
    <row r="1580" spans="1:46" x14ac:dyDescent="0.25">
      <c r="A1580" s="2" t="s">
        <v>3237</v>
      </c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8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6">
        <v>1</v>
      </c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>
        <v>1</v>
      </c>
    </row>
    <row r="1581" spans="1:46" x14ac:dyDescent="0.25">
      <c r="A1581" s="2" t="s">
        <v>3239</v>
      </c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8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6">
        <v>1</v>
      </c>
      <c r="AC1581" s="3"/>
      <c r="AD1581" s="3">
        <v>2</v>
      </c>
      <c r="AE1581" s="3"/>
      <c r="AF1581" s="3"/>
      <c r="AG1581" s="3"/>
      <c r="AH1581" s="3"/>
      <c r="AI1581" s="3"/>
      <c r="AJ1581" s="3">
        <v>1</v>
      </c>
      <c r="AK1581" s="3"/>
      <c r="AL1581" s="3"/>
      <c r="AM1581" s="3"/>
      <c r="AN1581" s="3"/>
      <c r="AO1581" s="3"/>
      <c r="AP1581" s="3"/>
      <c r="AQ1581" s="3"/>
      <c r="AR1581" s="3"/>
      <c r="AS1581" s="3"/>
      <c r="AT1581" s="3">
        <v>4</v>
      </c>
    </row>
    <row r="1582" spans="1:46" x14ac:dyDescent="0.25">
      <c r="A1582" s="2" t="s">
        <v>3241</v>
      </c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8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6">
        <v>1</v>
      </c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>
        <v>1</v>
      </c>
    </row>
    <row r="1583" spans="1:46" x14ac:dyDescent="0.25">
      <c r="A1583" s="2" t="s">
        <v>3243</v>
      </c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8"/>
      <c r="N1583" s="3">
        <v>1</v>
      </c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6">
        <v>1</v>
      </c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>
        <v>2</v>
      </c>
    </row>
    <row r="1584" spans="1:46" x14ac:dyDescent="0.25">
      <c r="A1584" s="2" t="s">
        <v>3245</v>
      </c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8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6">
        <v>1</v>
      </c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>
        <v>1</v>
      </c>
    </row>
    <row r="1585" spans="1:46" x14ac:dyDescent="0.25">
      <c r="A1585" s="2" t="s">
        <v>3247</v>
      </c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8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6">
        <v>1</v>
      </c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>
        <v>1</v>
      </c>
    </row>
    <row r="1586" spans="1:46" x14ac:dyDescent="0.25">
      <c r="A1586" s="2" t="s">
        <v>3249</v>
      </c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8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6">
        <v>1</v>
      </c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>
        <v>1</v>
      </c>
    </row>
    <row r="1587" spans="1:46" x14ac:dyDescent="0.25">
      <c r="A1587" s="2" t="s">
        <v>3251</v>
      </c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8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6">
        <v>1</v>
      </c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>
        <v>1</v>
      </c>
    </row>
    <row r="1588" spans="1:46" x14ac:dyDescent="0.25">
      <c r="A1588" s="2" t="s">
        <v>3253</v>
      </c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8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6">
        <v>1</v>
      </c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>
        <v>1</v>
      </c>
    </row>
    <row r="1589" spans="1:46" x14ac:dyDescent="0.25">
      <c r="A1589" s="2" t="s">
        <v>3255</v>
      </c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8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6">
        <v>1</v>
      </c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>
        <v>1</v>
      </c>
    </row>
    <row r="1590" spans="1:46" x14ac:dyDescent="0.25">
      <c r="A1590" s="2" t="s">
        <v>3257</v>
      </c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8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6">
        <v>1</v>
      </c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>
        <v>1</v>
      </c>
    </row>
    <row r="1591" spans="1:46" x14ac:dyDescent="0.25">
      <c r="A1591" s="2" t="s">
        <v>3259</v>
      </c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8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6">
        <v>1</v>
      </c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>
        <v>1</v>
      </c>
    </row>
    <row r="1592" spans="1:46" x14ac:dyDescent="0.25">
      <c r="A1592" s="2" t="s">
        <v>3261</v>
      </c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8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6">
        <v>1</v>
      </c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>
        <v>1</v>
      </c>
    </row>
    <row r="1593" spans="1:46" x14ac:dyDescent="0.25">
      <c r="A1593" s="2" t="s">
        <v>3263</v>
      </c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8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6">
        <v>1</v>
      </c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>
        <v>1</v>
      </c>
    </row>
    <row r="1594" spans="1:46" x14ac:dyDescent="0.25">
      <c r="A1594" s="2" t="s">
        <v>3265</v>
      </c>
      <c r="B1594" s="3"/>
      <c r="C1594" s="3"/>
      <c r="D1594" s="3"/>
      <c r="E1594" s="3"/>
      <c r="F1594" s="3"/>
      <c r="G1594" s="3"/>
      <c r="H1594" s="3"/>
      <c r="I1594" s="3">
        <v>1</v>
      </c>
      <c r="J1594" s="3"/>
      <c r="K1594" s="3"/>
      <c r="L1594" s="3"/>
      <c r="M1594" s="8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6">
        <v>1</v>
      </c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>
        <v>2</v>
      </c>
    </row>
    <row r="1595" spans="1:46" x14ac:dyDescent="0.25">
      <c r="A1595" s="2" t="s">
        <v>3267</v>
      </c>
      <c r="B1595" s="3"/>
      <c r="C1595" s="3"/>
      <c r="D1595" s="3"/>
      <c r="E1595" s="3"/>
      <c r="F1595" s="3"/>
      <c r="G1595" s="3"/>
      <c r="H1595" s="3"/>
      <c r="I1595" s="3">
        <v>1</v>
      </c>
      <c r="J1595" s="3"/>
      <c r="K1595" s="3"/>
      <c r="L1595" s="3"/>
      <c r="M1595" s="8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6">
        <v>1</v>
      </c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>
        <v>2</v>
      </c>
    </row>
    <row r="1596" spans="1:46" x14ac:dyDescent="0.25">
      <c r="A1596" s="2" t="s">
        <v>3269</v>
      </c>
      <c r="B1596" s="3"/>
      <c r="C1596" s="3"/>
      <c r="D1596" s="3"/>
      <c r="E1596" s="3"/>
      <c r="F1596" s="3">
        <v>1</v>
      </c>
      <c r="G1596" s="3"/>
      <c r="H1596" s="3"/>
      <c r="I1596" s="3"/>
      <c r="J1596" s="3"/>
      <c r="K1596" s="3"/>
      <c r="L1596" s="3"/>
      <c r="M1596" s="8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6">
        <v>1</v>
      </c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>
        <v>2</v>
      </c>
    </row>
    <row r="1597" spans="1:46" x14ac:dyDescent="0.25">
      <c r="A1597" s="2" t="s">
        <v>3273</v>
      </c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8"/>
      <c r="N1597" s="3"/>
      <c r="O1597" s="3">
        <v>1</v>
      </c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6">
        <v>1</v>
      </c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>
        <v>2</v>
      </c>
    </row>
    <row r="1598" spans="1:46" x14ac:dyDescent="0.25">
      <c r="A1598" s="2" t="s">
        <v>3275</v>
      </c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8"/>
      <c r="N1598" s="3"/>
      <c r="O1598" s="3">
        <v>1</v>
      </c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6">
        <v>1</v>
      </c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>
        <v>2</v>
      </c>
    </row>
    <row r="1599" spans="1:46" x14ac:dyDescent="0.25">
      <c r="A1599" s="2" t="s">
        <v>3277</v>
      </c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8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>
        <v>2</v>
      </c>
      <c r="AA1599" s="3"/>
      <c r="AB1599" s="6">
        <v>1</v>
      </c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>
        <v>3</v>
      </c>
    </row>
    <row r="1600" spans="1:46" x14ac:dyDescent="0.25">
      <c r="A1600" s="2" t="s">
        <v>3279</v>
      </c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8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6">
        <v>1</v>
      </c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>
        <v>1</v>
      </c>
    </row>
    <row r="1601" spans="1:46" x14ac:dyDescent="0.25">
      <c r="A1601" s="2" t="s">
        <v>3281</v>
      </c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8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6">
        <v>1</v>
      </c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>
        <v>1</v>
      </c>
    </row>
    <row r="1602" spans="1:46" x14ac:dyDescent="0.25">
      <c r="A1602" s="2" t="s">
        <v>3283</v>
      </c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8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>
        <v>1</v>
      </c>
      <c r="AA1602" s="3"/>
      <c r="AB1602" s="6">
        <v>1</v>
      </c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>
        <v>2</v>
      </c>
    </row>
    <row r="1603" spans="1:46" x14ac:dyDescent="0.25">
      <c r="A1603" s="2" t="s">
        <v>3285</v>
      </c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8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6">
        <v>1</v>
      </c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>
        <v>1</v>
      </c>
    </row>
    <row r="1604" spans="1:46" x14ac:dyDescent="0.25">
      <c r="A1604" s="2" t="s">
        <v>3287</v>
      </c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8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6">
        <v>1</v>
      </c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>
        <v>1</v>
      </c>
    </row>
    <row r="1605" spans="1:46" x14ac:dyDescent="0.25">
      <c r="A1605" s="2" t="s">
        <v>3289</v>
      </c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8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6">
        <v>1</v>
      </c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>
        <v>1</v>
      </c>
    </row>
    <row r="1606" spans="1:46" x14ac:dyDescent="0.25">
      <c r="A1606" s="2" t="s">
        <v>3291</v>
      </c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8">
        <v>1</v>
      </c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6">
        <v>1</v>
      </c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>
        <v>2</v>
      </c>
    </row>
    <row r="1607" spans="1:46" x14ac:dyDescent="0.25">
      <c r="A1607" s="2" t="s">
        <v>3293</v>
      </c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8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6">
        <v>1</v>
      </c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>
        <v>1</v>
      </c>
    </row>
    <row r="1608" spans="1:46" x14ac:dyDescent="0.25">
      <c r="A1608" s="2" t="s">
        <v>3295</v>
      </c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8">
        <v>1</v>
      </c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6">
        <v>1</v>
      </c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>
        <v>2</v>
      </c>
    </row>
    <row r="1609" spans="1:46" x14ac:dyDescent="0.25">
      <c r="A1609" s="2" t="s">
        <v>3297</v>
      </c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8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6">
        <v>1</v>
      </c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>
        <v>1</v>
      </c>
    </row>
    <row r="1610" spans="1:46" x14ac:dyDescent="0.25">
      <c r="A1610" s="2" t="s">
        <v>3299</v>
      </c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8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6">
        <v>1</v>
      </c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>
        <v>1</v>
      </c>
    </row>
    <row r="1611" spans="1:46" x14ac:dyDescent="0.25">
      <c r="A1611" s="2" t="s">
        <v>3301</v>
      </c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8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6">
        <v>1</v>
      </c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>
        <v>1</v>
      </c>
    </row>
    <row r="1612" spans="1:46" x14ac:dyDescent="0.25">
      <c r="A1612" s="2" t="s">
        <v>3303</v>
      </c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8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6">
        <v>1</v>
      </c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>
        <v>1</v>
      </c>
    </row>
    <row r="1613" spans="1:46" x14ac:dyDescent="0.25">
      <c r="A1613" s="2" t="s">
        <v>3305</v>
      </c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8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6">
        <v>1</v>
      </c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>
        <v>1</v>
      </c>
    </row>
    <row r="1614" spans="1:46" x14ac:dyDescent="0.25">
      <c r="A1614" s="2" t="s">
        <v>3307</v>
      </c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8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6">
        <v>1</v>
      </c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>
        <v>1</v>
      </c>
    </row>
    <row r="1615" spans="1:46" x14ac:dyDescent="0.25">
      <c r="A1615" s="2" t="s">
        <v>3309</v>
      </c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8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6">
        <v>1</v>
      </c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>
        <v>1</v>
      </c>
    </row>
    <row r="1616" spans="1:46" x14ac:dyDescent="0.25">
      <c r="A1616" s="2" t="s">
        <v>3311</v>
      </c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8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6">
        <v>1</v>
      </c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>
        <v>1</v>
      </c>
    </row>
    <row r="1617" spans="1:46" x14ac:dyDescent="0.25">
      <c r="A1617" s="2" t="s">
        <v>3313</v>
      </c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8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6">
        <v>1</v>
      </c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>
        <v>1</v>
      </c>
    </row>
    <row r="1618" spans="1:46" x14ac:dyDescent="0.25">
      <c r="A1618" s="2" t="s">
        <v>3315</v>
      </c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8">
        <v>1</v>
      </c>
      <c r="N1618" s="3"/>
      <c r="O1618" s="3"/>
      <c r="P1618" s="3"/>
      <c r="Q1618" s="3"/>
      <c r="R1618" s="3">
        <v>1</v>
      </c>
      <c r="S1618" s="3"/>
      <c r="T1618" s="3"/>
      <c r="U1618" s="3"/>
      <c r="V1618" s="3"/>
      <c r="W1618" s="3"/>
      <c r="X1618" s="3"/>
      <c r="Y1618" s="3"/>
      <c r="Z1618" s="3"/>
      <c r="AA1618" s="3"/>
      <c r="AB1618" s="6">
        <v>1</v>
      </c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>
        <v>3</v>
      </c>
    </row>
    <row r="1619" spans="1:46" x14ac:dyDescent="0.25">
      <c r="A1619" s="2" t="s">
        <v>3317</v>
      </c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8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6">
        <v>1</v>
      </c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>
        <v>1</v>
      </c>
    </row>
    <row r="1620" spans="1:46" x14ac:dyDescent="0.25">
      <c r="A1620" s="2" t="s">
        <v>3319</v>
      </c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8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6">
        <v>1</v>
      </c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>
        <v>1</v>
      </c>
    </row>
    <row r="1621" spans="1:46" x14ac:dyDescent="0.25">
      <c r="A1621" s="2" t="s">
        <v>3321</v>
      </c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8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6">
        <v>1</v>
      </c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>
        <v>1</v>
      </c>
    </row>
    <row r="1622" spans="1:46" x14ac:dyDescent="0.25">
      <c r="A1622" s="2" t="s">
        <v>3323</v>
      </c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8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6">
        <v>1</v>
      </c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>
        <v>1</v>
      </c>
    </row>
    <row r="1623" spans="1:46" x14ac:dyDescent="0.25">
      <c r="A1623" s="2" t="s">
        <v>3325</v>
      </c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8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6">
        <v>1</v>
      </c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>
        <v>1</v>
      </c>
    </row>
    <row r="1624" spans="1:46" x14ac:dyDescent="0.25">
      <c r="A1624" s="2" t="s">
        <v>3327</v>
      </c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8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6">
        <v>1</v>
      </c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>
        <v>1</v>
      </c>
    </row>
    <row r="1625" spans="1:46" x14ac:dyDescent="0.25">
      <c r="A1625" s="2" t="s">
        <v>3329</v>
      </c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8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6">
        <v>1</v>
      </c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>
        <v>1</v>
      </c>
    </row>
    <row r="1626" spans="1:46" x14ac:dyDescent="0.25">
      <c r="A1626" s="2" t="s">
        <v>3331</v>
      </c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8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6">
        <v>1</v>
      </c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>
        <v>1</v>
      </c>
    </row>
    <row r="1627" spans="1:46" x14ac:dyDescent="0.25">
      <c r="A1627" s="2" t="s">
        <v>3333</v>
      </c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8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6">
        <v>1</v>
      </c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>
        <v>1</v>
      </c>
    </row>
    <row r="1628" spans="1:46" x14ac:dyDescent="0.25">
      <c r="A1628" s="2" t="s">
        <v>3335</v>
      </c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8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6">
        <v>1</v>
      </c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>
        <v>1</v>
      </c>
    </row>
    <row r="1629" spans="1:46" x14ac:dyDescent="0.25">
      <c r="A1629" s="2" t="s">
        <v>3337</v>
      </c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8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6">
        <v>1</v>
      </c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>
        <v>1</v>
      </c>
    </row>
    <row r="1630" spans="1:46" x14ac:dyDescent="0.25">
      <c r="A1630" s="2" t="s">
        <v>3339</v>
      </c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8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6">
        <v>1</v>
      </c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>
        <v>1</v>
      </c>
    </row>
    <row r="1631" spans="1:46" x14ac:dyDescent="0.25">
      <c r="A1631" s="2" t="s">
        <v>3341</v>
      </c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8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6">
        <v>1</v>
      </c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>
        <v>1</v>
      </c>
    </row>
    <row r="1632" spans="1:46" x14ac:dyDescent="0.25">
      <c r="A1632" s="2" t="s">
        <v>3343</v>
      </c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8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6">
        <v>1</v>
      </c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>
        <v>1</v>
      </c>
    </row>
    <row r="1633" spans="1:46" x14ac:dyDescent="0.25">
      <c r="A1633" s="2" t="s">
        <v>3345</v>
      </c>
      <c r="B1633" s="3"/>
      <c r="C1633" s="3">
        <v>1</v>
      </c>
      <c r="D1633" s="3"/>
      <c r="E1633" s="3"/>
      <c r="F1633" s="3"/>
      <c r="G1633" s="3"/>
      <c r="H1633" s="3"/>
      <c r="I1633" s="3"/>
      <c r="J1633" s="3"/>
      <c r="K1633" s="3"/>
      <c r="L1633" s="3"/>
      <c r="M1633" s="8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6">
        <v>1</v>
      </c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>
        <v>2</v>
      </c>
    </row>
    <row r="1634" spans="1:46" x14ac:dyDescent="0.25">
      <c r="A1634" s="2" t="s">
        <v>3347</v>
      </c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8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6">
        <v>1</v>
      </c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>
        <v>1</v>
      </c>
    </row>
    <row r="1635" spans="1:46" x14ac:dyDescent="0.25">
      <c r="A1635" s="2" t="s">
        <v>3349</v>
      </c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8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6">
        <v>1</v>
      </c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>
        <v>1</v>
      </c>
    </row>
    <row r="1636" spans="1:46" x14ac:dyDescent="0.25">
      <c r="A1636" s="2" t="s">
        <v>3351</v>
      </c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8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6">
        <v>1</v>
      </c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>
        <v>1</v>
      </c>
    </row>
    <row r="1637" spans="1:46" x14ac:dyDescent="0.25">
      <c r="A1637" s="2" t="s">
        <v>3353</v>
      </c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8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6">
        <v>1</v>
      </c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>
        <v>1</v>
      </c>
    </row>
    <row r="1638" spans="1:46" x14ac:dyDescent="0.25">
      <c r="A1638" s="2" t="s">
        <v>3355</v>
      </c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8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6">
        <v>1</v>
      </c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>
        <v>1</v>
      </c>
    </row>
    <row r="1639" spans="1:46" x14ac:dyDescent="0.25">
      <c r="A1639" s="2" t="s">
        <v>3357</v>
      </c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8"/>
      <c r="N1639" s="3">
        <v>1</v>
      </c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6">
        <v>1</v>
      </c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>
        <v>2</v>
      </c>
    </row>
    <row r="1640" spans="1:46" x14ac:dyDescent="0.25">
      <c r="A1640" s="2" t="s">
        <v>3359</v>
      </c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8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6">
        <v>1</v>
      </c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>
        <v>1</v>
      </c>
    </row>
    <row r="1641" spans="1:46" x14ac:dyDescent="0.25">
      <c r="A1641" s="2" t="s">
        <v>3361</v>
      </c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8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6">
        <v>1</v>
      </c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>
        <v>1</v>
      </c>
    </row>
    <row r="1642" spans="1:46" x14ac:dyDescent="0.25">
      <c r="A1642" s="2" t="s">
        <v>3363</v>
      </c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8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6">
        <v>1</v>
      </c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>
        <v>1</v>
      </c>
    </row>
    <row r="1643" spans="1:46" x14ac:dyDescent="0.25">
      <c r="A1643" s="2" t="s">
        <v>3365</v>
      </c>
      <c r="B1643" s="3"/>
      <c r="C1643" s="3">
        <v>1</v>
      </c>
      <c r="D1643" s="3"/>
      <c r="E1643" s="3"/>
      <c r="F1643" s="3"/>
      <c r="G1643" s="3"/>
      <c r="H1643" s="3"/>
      <c r="I1643" s="3"/>
      <c r="J1643" s="3"/>
      <c r="K1643" s="3"/>
      <c r="L1643" s="3"/>
      <c r="M1643" s="8">
        <v>1</v>
      </c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6">
        <v>1</v>
      </c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>
        <v>3</v>
      </c>
    </row>
    <row r="1644" spans="1:46" x14ac:dyDescent="0.25">
      <c r="A1644" s="2" t="s">
        <v>3367</v>
      </c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8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6">
        <v>1</v>
      </c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>
        <v>1</v>
      </c>
    </row>
    <row r="1645" spans="1:46" x14ac:dyDescent="0.25">
      <c r="A1645" s="2" t="s">
        <v>3369</v>
      </c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8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6">
        <v>1</v>
      </c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>
        <v>1</v>
      </c>
    </row>
    <row r="1646" spans="1:46" x14ac:dyDescent="0.25">
      <c r="A1646" s="2" t="s">
        <v>3371</v>
      </c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8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6">
        <v>1</v>
      </c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>
        <v>1</v>
      </c>
    </row>
    <row r="1647" spans="1:46" x14ac:dyDescent="0.25">
      <c r="A1647" s="2" t="s">
        <v>3373</v>
      </c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8"/>
      <c r="N1647" s="3">
        <v>1</v>
      </c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6">
        <v>1</v>
      </c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>
        <v>2</v>
      </c>
    </row>
    <row r="1648" spans="1:46" x14ac:dyDescent="0.25">
      <c r="A1648" s="2" t="s">
        <v>3375</v>
      </c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8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6">
        <v>1</v>
      </c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>
        <v>1</v>
      </c>
    </row>
    <row r="1649" spans="1:46" x14ac:dyDescent="0.25">
      <c r="A1649" s="2" t="s">
        <v>3377</v>
      </c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8"/>
      <c r="N1649" s="3"/>
      <c r="O1649" s="3"/>
      <c r="P1649" s="3">
        <v>1</v>
      </c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6">
        <v>1</v>
      </c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>
        <v>2</v>
      </c>
    </row>
    <row r="1650" spans="1:46" x14ac:dyDescent="0.25">
      <c r="A1650" s="2" t="s">
        <v>3379</v>
      </c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8"/>
      <c r="N1650" s="3"/>
      <c r="O1650" s="3"/>
      <c r="P1650" s="3">
        <v>1</v>
      </c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6">
        <v>1</v>
      </c>
      <c r="AC1650" s="3"/>
      <c r="AD1650" s="3"/>
      <c r="AE1650" s="3"/>
      <c r="AF1650" s="3"/>
      <c r="AG1650" s="3">
        <v>1</v>
      </c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>
        <v>3</v>
      </c>
    </row>
    <row r="1651" spans="1:46" x14ac:dyDescent="0.25">
      <c r="A1651" s="2" t="s">
        <v>3383</v>
      </c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8"/>
      <c r="N1651" s="3"/>
      <c r="O1651" s="3"/>
      <c r="P1651" s="3">
        <v>1</v>
      </c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6">
        <v>1</v>
      </c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>
        <v>2</v>
      </c>
    </row>
    <row r="1652" spans="1:46" x14ac:dyDescent="0.25">
      <c r="A1652" s="2" t="s">
        <v>3385</v>
      </c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8"/>
      <c r="N1652" s="3"/>
      <c r="O1652" s="3"/>
      <c r="P1652" s="3">
        <v>1</v>
      </c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6">
        <v>1</v>
      </c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>
        <v>2</v>
      </c>
    </row>
    <row r="1653" spans="1:46" x14ac:dyDescent="0.25">
      <c r="A1653" s="2" t="s">
        <v>3387</v>
      </c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8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6">
        <v>1</v>
      </c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>
        <v>1</v>
      </c>
    </row>
    <row r="1654" spans="1:46" x14ac:dyDescent="0.25">
      <c r="A1654" s="2" t="s">
        <v>3389</v>
      </c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8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6">
        <v>1</v>
      </c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>
        <v>1</v>
      </c>
    </row>
    <row r="1655" spans="1:46" x14ac:dyDescent="0.25">
      <c r="A1655" s="2" t="s">
        <v>3391</v>
      </c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8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6">
        <v>1</v>
      </c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>
        <v>1</v>
      </c>
    </row>
    <row r="1656" spans="1:46" x14ac:dyDescent="0.25">
      <c r="A1656" s="2" t="s">
        <v>3393</v>
      </c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8"/>
      <c r="N1656" s="3"/>
      <c r="O1656" s="3"/>
      <c r="P1656" s="3">
        <v>1</v>
      </c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6">
        <v>1</v>
      </c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>
        <v>2</v>
      </c>
    </row>
    <row r="1657" spans="1:46" x14ac:dyDescent="0.25">
      <c r="A1657" s="2" t="s">
        <v>3395</v>
      </c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8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6">
        <v>1</v>
      </c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>
        <v>1</v>
      </c>
    </row>
    <row r="1658" spans="1:46" x14ac:dyDescent="0.25">
      <c r="A1658" s="2" t="s">
        <v>3397</v>
      </c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8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6">
        <v>1</v>
      </c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>
        <v>1</v>
      </c>
    </row>
    <row r="1659" spans="1:46" x14ac:dyDescent="0.25">
      <c r="A1659" s="2" t="s">
        <v>3399</v>
      </c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8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6">
        <v>1</v>
      </c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>
        <v>1</v>
      </c>
    </row>
    <row r="1660" spans="1:46" x14ac:dyDescent="0.25">
      <c r="A1660" s="2" t="s">
        <v>3401</v>
      </c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8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6">
        <v>1</v>
      </c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>
        <v>1</v>
      </c>
    </row>
    <row r="1661" spans="1:46" x14ac:dyDescent="0.25">
      <c r="A1661" s="2" t="s">
        <v>3403</v>
      </c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8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6">
        <v>1</v>
      </c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>
        <v>1</v>
      </c>
    </row>
    <row r="1662" spans="1:46" x14ac:dyDescent="0.25">
      <c r="A1662" s="2" t="s">
        <v>3405</v>
      </c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8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6">
        <v>1</v>
      </c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>
        <v>1</v>
      </c>
    </row>
    <row r="1663" spans="1:46" x14ac:dyDescent="0.25">
      <c r="A1663" s="2" t="s">
        <v>3407</v>
      </c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8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6">
        <v>1</v>
      </c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>
        <v>1</v>
      </c>
    </row>
    <row r="1664" spans="1:46" x14ac:dyDescent="0.25">
      <c r="A1664" s="2" t="s">
        <v>3409</v>
      </c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8"/>
      <c r="N1664" s="3"/>
      <c r="O1664" s="3"/>
      <c r="P1664" s="3"/>
      <c r="Q1664" s="3"/>
      <c r="R1664" s="3"/>
      <c r="S1664" s="3"/>
      <c r="T1664" s="3"/>
      <c r="U1664" s="3"/>
      <c r="V1664" s="3"/>
      <c r="W1664" s="3">
        <v>2</v>
      </c>
      <c r="X1664" s="3"/>
      <c r="Y1664" s="3"/>
      <c r="Z1664" s="3"/>
      <c r="AA1664" s="3"/>
      <c r="AB1664" s="6">
        <v>1</v>
      </c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>
        <v>3</v>
      </c>
    </row>
    <row r="1665" spans="1:46" x14ac:dyDescent="0.25">
      <c r="A1665" s="2" t="s">
        <v>3413</v>
      </c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8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6">
        <v>1</v>
      </c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>
        <v>1</v>
      </c>
    </row>
    <row r="1666" spans="1:46" x14ac:dyDescent="0.25">
      <c r="A1666" s="2" t="s">
        <v>3415</v>
      </c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8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6">
        <v>1</v>
      </c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>
        <v>1</v>
      </c>
    </row>
    <row r="1667" spans="1:46" x14ac:dyDescent="0.25">
      <c r="A1667" s="2" t="s">
        <v>3417</v>
      </c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8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6">
        <v>1</v>
      </c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>
        <v>1</v>
      </c>
    </row>
    <row r="1668" spans="1:46" x14ac:dyDescent="0.25">
      <c r="A1668" s="2" t="s">
        <v>3419</v>
      </c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8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6">
        <v>1</v>
      </c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>
        <v>1</v>
      </c>
    </row>
    <row r="1669" spans="1:46" x14ac:dyDescent="0.25">
      <c r="A1669" s="2" t="s">
        <v>3421</v>
      </c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8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6">
        <v>1</v>
      </c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>
        <v>1</v>
      </c>
    </row>
    <row r="1670" spans="1:46" x14ac:dyDescent="0.25">
      <c r="A1670" s="2" t="s">
        <v>3423</v>
      </c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8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6">
        <v>1</v>
      </c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>
        <v>1</v>
      </c>
    </row>
    <row r="1671" spans="1:46" x14ac:dyDescent="0.25">
      <c r="A1671" s="2" t="s">
        <v>3425</v>
      </c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8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6">
        <v>1</v>
      </c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>
        <v>1</v>
      </c>
    </row>
    <row r="1672" spans="1:46" x14ac:dyDescent="0.25">
      <c r="A1672" s="2" t="s">
        <v>3427</v>
      </c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8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6">
        <v>1</v>
      </c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>
        <v>1</v>
      </c>
    </row>
    <row r="1673" spans="1:46" x14ac:dyDescent="0.25">
      <c r="A1673" s="2" t="s">
        <v>3429</v>
      </c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8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6">
        <v>1</v>
      </c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>
        <v>1</v>
      </c>
    </row>
    <row r="1674" spans="1:46" x14ac:dyDescent="0.25">
      <c r="A1674" s="2" t="s">
        <v>3431</v>
      </c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8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6">
        <v>1</v>
      </c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>
        <v>1</v>
      </c>
    </row>
    <row r="1675" spans="1:46" x14ac:dyDescent="0.25">
      <c r="A1675" s="2" t="s">
        <v>3433</v>
      </c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8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6">
        <v>1</v>
      </c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>
        <v>1</v>
      </c>
    </row>
    <row r="1676" spans="1:46" x14ac:dyDescent="0.25">
      <c r="A1676" s="2" t="s">
        <v>3435</v>
      </c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8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6">
        <v>1</v>
      </c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>
        <v>1</v>
      </c>
    </row>
    <row r="1677" spans="1:46" x14ac:dyDescent="0.25">
      <c r="A1677" s="2" t="s">
        <v>3437</v>
      </c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8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6">
        <v>1</v>
      </c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>
        <v>1</v>
      </c>
    </row>
    <row r="1678" spans="1:46" x14ac:dyDescent="0.25">
      <c r="A1678" s="2" t="s">
        <v>3439</v>
      </c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8">
        <v>1</v>
      </c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6">
        <v>1</v>
      </c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>
        <v>2</v>
      </c>
    </row>
    <row r="1679" spans="1:46" x14ac:dyDescent="0.25">
      <c r="A1679" s="2" t="s">
        <v>3441</v>
      </c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8">
        <v>1</v>
      </c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6">
        <v>1</v>
      </c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>
        <v>2</v>
      </c>
    </row>
    <row r="1680" spans="1:46" x14ac:dyDescent="0.25">
      <c r="A1680" s="2" t="s">
        <v>3443</v>
      </c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8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6">
        <v>1</v>
      </c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>
        <v>1</v>
      </c>
    </row>
    <row r="1681" spans="1:46" x14ac:dyDescent="0.25">
      <c r="A1681" s="2" t="s">
        <v>3445</v>
      </c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8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6">
        <v>1</v>
      </c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>
        <v>1</v>
      </c>
    </row>
    <row r="1682" spans="1:46" x14ac:dyDescent="0.25">
      <c r="A1682" s="2" t="s">
        <v>3447</v>
      </c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8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6">
        <v>1</v>
      </c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>
        <v>1</v>
      </c>
    </row>
    <row r="1683" spans="1:46" x14ac:dyDescent="0.25">
      <c r="A1683" s="2" t="s">
        <v>3449</v>
      </c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8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6">
        <v>1</v>
      </c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>
        <v>1</v>
      </c>
    </row>
    <row r="1684" spans="1:46" x14ac:dyDescent="0.25">
      <c r="A1684" s="2" t="s">
        <v>3451</v>
      </c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8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6">
        <v>1</v>
      </c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>
        <v>1</v>
      </c>
    </row>
    <row r="1685" spans="1:46" x14ac:dyDescent="0.25">
      <c r="A1685" s="2" t="s">
        <v>3453</v>
      </c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8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6">
        <v>1</v>
      </c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>
        <v>1</v>
      </c>
    </row>
    <row r="1686" spans="1:46" x14ac:dyDescent="0.25">
      <c r="A1686" s="2" t="s">
        <v>3455</v>
      </c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8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6">
        <v>1</v>
      </c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>
        <v>1</v>
      </c>
    </row>
    <row r="1687" spans="1:46" x14ac:dyDescent="0.25">
      <c r="A1687" s="2" t="s">
        <v>3457</v>
      </c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8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6">
        <v>1</v>
      </c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>
        <v>1</v>
      </c>
    </row>
    <row r="1688" spans="1:46" x14ac:dyDescent="0.25">
      <c r="A1688" s="2" t="s">
        <v>3459</v>
      </c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8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6">
        <v>1</v>
      </c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>
        <v>1</v>
      </c>
    </row>
    <row r="1689" spans="1:46" x14ac:dyDescent="0.25">
      <c r="A1689" s="2" t="s">
        <v>3461</v>
      </c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8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6">
        <v>1</v>
      </c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>
        <v>1</v>
      </c>
    </row>
    <row r="1690" spans="1:46" x14ac:dyDescent="0.25">
      <c r="A1690" s="2" t="s">
        <v>3463</v>
      </c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8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6">
        <v>1</v>
      </c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>
        <v>1</v>
      </c>
    </row>
    <row r="1691" spans="1:46" x14ac:dyDescent="0.25">
      <c r="A1691" s="2" t="s">
        <v>3465</v>
      </c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8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6">
        <v>1</v>
      </c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>
        <v>1</v>
      </c>
    </row>
    <row r="1692" spans="1:46" x14ac:dyDescent="0.25">
      <c r="A1692" s="2" t="s">
        <v>3467</v>
      </c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8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6">
        <v>1</v>
      </c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>
        <v>1</v>
      </c>
    </row>
    <row r="1693" spans="1:46" x14ac:dyDescent="0.25">
      <c r="A1693" s="2" t="s">
        <v>3469</v>
      </c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8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6">
        <v>1</v>
      </c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>
        <v>1</v>
      </c>
    </row>
    <row r="1694" spans="1:46" x14ac:dyDescent="0.25">
      <c r="A1694" s="2" t="s">
        <v>3471</v>
      </c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8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6">
        <v>1</v>
      </c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>
        <v>1</v>
      </c>
    </row>
    <row r="1695" spans="1:46" x14ac:dyDescent="0.25">
      <c r="A1695" s="2" t="s">
        <v>3473</v>
      </c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8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6">
        <v>1</v>
      </c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>
        <v>1</v>
      </c>
    </row>
    <row r="1696" spans="1:46" x14ac:dyDescent="0.25">
      <c r="A1696" s="2" t="s">
        <v>3475</v>
      </c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8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6">
        <v>1</v>
      </c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>
        <v>1</v>
      </c>
    </row>
    <row r="1697" spans="1:46" x14ac:dyDescent="0.25">
      <c r="A1697" s="2" t="s">
        <v>3477</v>
      </c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8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6">
        <v>1</v>
      </c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>
        <v>1</v>
      </c>
    </row>
    <row r="1698" spans="1:46" x14ac:dyDescent="0.25">
      <c r="A1698" s="2" t="s">
        <v>3479</v>
      </c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8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6">
        <v>1</v>
      </c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>
        <v>1</v>
      </c>
    </row>
    <row r="1699" spans="1:46" x14ac:dyDescent="0.25">
      <c r="A1699" s="2" t="s">
        <v>3481</v>
      </c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8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6">
        <v>1</v>
      </c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>
        <v>1</v>
      </c>
    </row>
    <row r="1700" spans="1:46" x14ac:dyDescent="0.25">
      <c r="A1700" s="2" t="s">
        <v>3483</v>
      </c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8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6">
        <v>1</v>
      </c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>
        <v>1</v>
      </c>
    </row>
    <row r="1701" spans="1:46" x14ac:dyDescent="0.25">
      <c r="A1701" s="2" t="s">
        <v>3485</v>
      </c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8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6">
        <v>1</v>
      </c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>
        <v>1</v>
      </c>
    </row>
    <row r="1702" spans="1:46" x14ac:dyDescent="0.25">
      <c r="A1702" s="2" t="s">
        <v>3487</v>
      </c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8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6">
        <v>1</v>
      </c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>
        <v>1</v>
      </c>
    </row>
    <row r="1703" spans="1:46" x14ac:dyDescent="0.25">
      <c r="A1703" s="2" t="s">
        <v>3489</v>
      </c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8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6">
        <v>1</v>
      </c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>
        <v>1</v>
      </c>
    </row>
    <row r="1704" spans="1:46" x14ac:dyDescent="0.25">
      <c r="A1704" s="2" t="s">
        <v>3491</v>
      </c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8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6">
        <v>1</v>
      </c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>
        <v>1</v>
      </c>
    </row>
    <row r="1705" spans="1:46" x14ac:dyDescent="0.25">
      <c r="A1705" s="2" t="s">
        <v>3493</v>
      </c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8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6">
        <v>1</v>
      </c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>
        <v>1</v>
      </c>
    </row>
    <row r="1706" spans="1:46" x14ac:dyDescent="0.25">
      <c r="A1706" s="2" t="s">
        <v>3495</v>
      </c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8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>
        <v>1</v>
      </c>
      <c r="AA1706" s="3"/>
      <c r="AB1706" s="6">
        <v>1</v>
      </c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>
        <v>2</v>
      </c>
    </row>
    <row r="1707" spans="1:46" x14ac:dyDescent="0.25">
      <c r="A1707" s="2" t="s">
        <v>3497</v>
      </c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8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6">
        <v>1</v>
      </c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>
        <v>1</v>
      </c>
    </row>
    <row r="1708" spans="1:46" x14ac:dyDescent="0.25">
      <c r="A1708" s="2" t="s">
        <v>3499</v>
      </c>
      <c r="B1708" s="3"/>
      <c r="C1708" s="3">
        <v>1</v>
      </c>
      <c r="D1708" s="3"/>
      <c r="E1708" s="3"/>
      <c r="F1708" s="3"/>
      <c r="G1708" s="3"/>
      <c r="H1708" s="3"/>
      <c r="I1708" s="3"/>
      <c r="J1708" s="3"/>
      <c r="K1708" s="3"/>
      <c r="L1708" s="3"/>
      <c r="M1708" s="8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6">
        <v>1</v>
      </c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>
        <v>2</v>
      </c>
    </row>
    <row r="1709" spans="1:46" x14ac:dyDescent="0.25">
      <c r="A1709" s="2" t="s">
        <v>3501</v>
      </c>
      <c r="B1709" s="3"/>
      <c r="C1709" s="3">
        <v>1</v>
      </c>
      <c r="D1709" s="3"/>
      <c r="E1709" s="3"/>
      <c r="F1709" s="3"/>
      <c r="G1709" s="3"/>
      <c r="H1709" s="3"/>
      <c r="I1709" s="3"/>
      <c r="J1709" s="3"/>
      <c r="K1709" s="3"/>
      <c r="L1709" s="3"/>
      <c r="M1709" s="8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6">
        <v>1</v>
      </c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>
        <v>2</v>
      </c>
    </row>
    <row r="1710" spans="1:46" x14ac:dyDescent="0.25">
      <c r="A1710" s="2" t="s">
        <v>3503</v>
      </c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8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6">
        <v>1</v>
      </c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>
        <v>1</v>
      </c>
    </row>
    <row r="1711" spans="1:46" x14ac:dyDescent="0.25">
      <c r="A1711" s="2" t="s">
        <v>3505</v>
      </c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8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6">
        <v>1</v>
      </c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>
        <v>1</v>
      </c>
    </row>
    <row r="1712" spans="1:46" x14ac:dyDescent="0.25">
      <c r="A1712" s="2" t="s">
        <v>3507</v>
      </c>
      <c r="B1712" s="3"/>
      <c r="C1712" s="3">
        <v>1</v>
      </c>
      <c r="D1712" s="3"/>
      <c r="E1712" s="3"/>
      <c r="F1712" s="3"/>
      <c r="G1712" s="3"/>
      <c r="H1712" s="3"/>
      <c r="I1712" s="3"/>
      <c r="J1712" s="3"/>
      <c r="K1712" s="3"/>
      <c r="L1712" s="3"/>
      <c r="M1712" s="8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6">
        <v>1</v>
      </c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>
        <v>2</v>
      </c>
    </row>
    <row r="1713" spans="1:46" x14ac:dyDescent="0.25">
      <c r="A1713" s="2" t="s">
        <v>3509</v>
      </c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8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6">
        <v>1</v>
      </c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>
        <v>1</v>
      </c>
    </row>
    <row r="1714" spans="1:46" x14ac:dyDescent="0.25">
      <c r="A1714" s="2" t="s">
        <v>3511</v>
      </c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8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6">
        <v>1</v>
      </c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>
        <v>1</v>
      </c>
    </row>
    <row r="1715" spans="1:46" x14ac:dyDescent="0.25">
      <c r="A1715" s="2" t="s">
        <v>3513</v>
      </c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8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6">
        <v>1</v>
      </c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>
        <v>1</v>
      </c>
    </row>
    <row r="1716" spans="1:46" x14ac:dyDescent="0.25">
      <c r="A1716" s="2" t="s">
        <v>3515</v>
      </c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8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6">
        <v>1</v>
      </c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>
        <v>1</v>
      </c>
    </row>
    <row r="1717" spans="1:46" x14ac:dyDescent="0.25">
      <c r="A1717" s="2" t="s">
        <v>3517</v>
      </c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8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6">
        <v>1</v>
      </c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>
        <v>1</v>
      </c>
    </row>
    <row r="1718" spans="1:46" x14ac:dyDescent="0.25">
      <c r="A1718" s="2" t="s">
        <v>3519</v>
      </c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8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6">
        <v>1</v>
      </c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>
        <v>1</v>
      </c>
    </row>
    <row r="1719" spans="1:46" x14ac:dyDescent="0.25">
      <c r="A1719" s="2" t="s">
        <v>3521</v>
      </c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8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6">
        <v>1</v>
      </c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>
        <v>1</v>
      </c>
    </row>
    <row r="1720" spans="1:46" x14ac:dyDescent="0.25">
      <c r="A1720" s="2" t="s">
        <v>3523</v>
      </c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8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6">
        <v>1</v>
      </c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>
        <v>1</v>
      </c>
    </row>
    <row r="1721" spans="1:46" x14ac:dyDescent="0.25">
      <c r="A1721" s="2" t="s">
        <v>3525</v>
      </c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8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6">
        <v>1</v>
      </c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>
        <v>1</v>
      </c>
    </row>
    <row r="1722" spans="1:46" x14ac:dyDescent="0.25">
      <c r="A1722" s="2" t="s">
        <v>3527</v>
      </c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8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6">
        <v>1</v>
      </c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>
        <v>1</v>
      </c>
    </row>
    <row r="1723" spans="1:46" x14ac:dyDescent="0.25">
      <c r="A1723" s="2" t="s">
        <v>3529</v>
      </c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8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6">
        <v>1</v>
      </c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>
        <v>1</v>
      </c>
    </row>
    <row r="1724" spans="1:46" x14ac:dyDescent="0.25">
      <c r="A1724" s="2" t="s">
        <v>3531</v>
      </c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8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6">
        <v>1</v>
      </c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>
        <v>1</v>
      </c>
    </row>
    <row r="1725" spans="1:46" x14ac:dyDescent="0.25">
      <c r="A1725" s="2" t="s">
        <v>3533</v>
      </c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8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6">
        <v>1</v>
      </c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>
        <v>1</v>
      </c>
    </row>
    <row r="1726" spans="1:46" x14ac:dyDescent="0.25">
      <c r="A1726" s="2" t="s">
        <v>3535</v>
      </c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8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6">
        <v>1</v>
      </c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>
        <v>1</v>
      </c>
    </row>
    <row r="1727" spans="1:46" x14ac:dyDescent="0.25">
      <c r="A1727" s="2" t="s">
        <v>3537</v>
      </c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8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6">
        <v>1</v>
      </c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>
        <v>1</v>
      </c>
    </row>
    <row r="1728" spans="1:46" x14ac:dyDescent="0.25">
      <c r="A1728" s="2" t="s">
        <v>3539</v>
      </c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8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6">
        <v>1</v>
      </c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>
        <v>1</v>
      </c>
    </row>
    <row r="1729" spans="1:46" x14ac:dyDescent="0.25">
      <c r="A1729" s="2" t="s">
        <v>3541</v>
      </c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8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6">
        <v>1</v>
      </c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>
        <v>1</v>
      </c>
    </row>
    <row r="1730" spans="1:46" x14ac:dyDescent="0.25">
      <c r="A1730" s="2" t="s">
        <v>3543</v>
      </c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8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6">
        <v>1</v>
      </c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>
        <v>1</v>
      </c>
    </row>
    <row r="1731" spans="1:46" x14ac:dyDescent="0.25">
      <c r="A1731" s="2" t="s">
        <v>3545</v>
      </c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8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6">
        <v>1</v>
      </c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>
        <v>1</v>
      </c>
    </row>
    <row r="1732" spans="1:46" x14ac:dyDescent="0.25">
      <c r="A1732" s="2" t="s">
        <v>3547</v>
      </c>
      <c r="B1732" s="3"/>
      <c r="C1732" s="3">
        <v>2</v>
      </c>
      <c r="D1732" s="3"/>
      <c r="E1732" s="3"/>
      <c r="F1732" s="3"/>
      <c r="G1732" s="3"/>
      <c r="H1732" s="3"/>
      <c r="I1732" s="3"/>
      <c r="J1732" s="3"/>
      <c r="K1732" s="3"/>
      <c r="L1732" s="3"/>
      <c r="M1732" s="8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6">
        <v>1</v>
      </c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>
        <v>3</v>
      </c>
    </row>
    <row r="1733" spans="1:46" x14ac:dyDescent="0.25">
      <c r="A1733" s="2" t="s">
        <v>3549</v>
      </c>
      <c r="B1733" s="3"/>
      <c r="C1733" s="3">
        <v>2</v>
      </c>
      <c r="D1733" s="3"/>
      <c r="E1733" s="3"/>
      <c r="F1733" s="3"/>
      <c r="G1733" s="3"/>
      <c r="H1733" s="3"/>
      <c r="I1733" s="3"/>
      <c r="J1733" s="3"/>
      <c r="K1733" s="3"/>
      <c r="L1733" s="3"/>
      <c r="M1733" s="8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6">
        <v>1</v>
      </c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>
        <v>3</v>
      </c>
    </row>
    <row r="1734" spans="1:46" x14ac:dyDescent="0.25">
      <c r="A1734" s="2" t="s">
        <v>3551</v>
      </c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8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>
        <v>1</v>
      </c>
      <c r="AA1734" s="3"/>
      <c r="AB1734" s="6">
        <v>1</v>
      </c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>
        <v>2</v>
      </c>
    </row>
    <row r="1735" spans="1:46" x14ac:dyDescent="0.25">
      <c r="A1735" s="2" t="s">
        <v>3553</v>
      </c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8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6">
        <v>1</v>
      </c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>
        <v>1</v>
      </c>
    </row>
    <row r="1736" spans="1:46" x14ac:dyDescent="0.25">
      <c r="A1736" s="2" t="s">
        <v>3555</v>
      </c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8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6">
        <v>1</v>
      </c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>
        <v>1</v>
      </c>
    </row>
    <row r="1737" spans="1:46" x14ac:dyDescent="0.25">
      <c r="A1737" s="2" t="s">
        <v>3557</v>
      </c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8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6">
        <v>1</v>
      </c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>
        <v>1</v>
      </c>
    </row>
    <row r="1738" spans="1:46" x14ac:dyDescent="0.25">
      <c r="A1738" s="2" t="s">
        <v>3559</v>
      </c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8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6">
        <v>1</v>
      </c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>
        <v>1</v>
      </c>
    </row>
    <row r="1739" spans="1:46" x14ac:dyDescent="0.25">
      <c r="A1739" s="2" t="s">
        <v>3561</v>
      </c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8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6">
        <v>1</v>
      </c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>
        <v>1</v>
      </c>
    </row>
    <row r="1740" spans="1:46" x14ac:dyDescent="0.25">
      <c r="A1740" s="2" t="s">
        <v>3563</v>
      </c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8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6">
        <v>1</v>
      </c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>
        <v>1</v>
      </c>
    </row>
    <row r="1741" spans="1:46" x14ac:dyDescent="0.25">
      <c r="A1741" s="2" t="s">
        <v>3565</v>
      </c>
      <c r="B1741" s="3"/>
      <c r="C1741" s="3">
        <v>1</v>
      </c>
      <c r="D1741" s="3"/>
      <c r="E1741" s="3"/>
      <c r="F1741" s="3"/>
      <c r="G1741" s="3"/>
      <c r="H1741" s="3"/>
      <c r="I1741" s="3"/>
      <c r="J1741" s="3"/>
      <c r="K1741" s="3"/>
      <c r="L1741" s="3"/>
      <c r="M1741" s="8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6">
        <v>1</v>
      </c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>
        <v>2</v>
      </c>
    </row>
    <row r="1742" spans="1:46" x14ac:dyDescent="0.25">
      <c r="A1742" s="2" t="s">
        <v>3567</v>
      </c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8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6">
        <v>1</v>
      </c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>
        <v>1</v>
      </c>
    </row>
    <row r="1743" spans="1:46" x14ac:dyDescent="0.25">
      <c r="A1743" s="2" t="s">
        <v>3569</v>
      </c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8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6">
        <v>1</v>
      </c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>
        <v>1</v>
      </c>
    </row>
    <row r="1744" spans="1:46" x14ac:dyDescent="0.25">
      <c r="A1744" s="2" t="s">
        <v>3571</v>
      </c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8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6">
        <v>1</v>
      </c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>
        <v>1</v>
      </c>
    </row>
    <row r="1745" spans="1:46" x14ac:dyDescent="0.25">
      <c r="A1745" s="2" t="s">
        <v>3573</v>
      </c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8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6">
        <v>1</v>
      </c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>
        <v>1</v>
      </c>
    </row>
    <row r="1746" spans="1:46" x14ac:dyDescent="0.25">
      <c r="A1746" s="2" t="s">
        <v>3575</v>
      </c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8">
        <v>1</v>
      </c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6">
        <v>1</v>
      </c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>
        <v>2</v>
      </c>
    </row>
    <row r="1747" spans="1:46" x14ac:dyDescent="0.25">
      <c r="A1747" s="2" t="s">
        <v>3577</v>
      </c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8">
        <v>1</v>
      </c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6">
        <v>1</v>
      </c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>
        <v>2</v>
      </c>
    </row>
    <row r="1748" spans="1:46" x14ac:dyDescent="0.25">
      <c r="A1748" s="2" t="s">
        <v>3579</v>
      </c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8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6">
        <v>1</v>
      </c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>
        <v>1</v>
      </c>
    </row>
    <row r="1749" spans="1:46" x14ac:dyDescent="0.25">
      <c r="A1749" s="2" t="s">
        <v>3581</v>
      </c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8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6">
        <v>1</v>
      </c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>
        <v>1</v>
      </c>
    </row>
    <row r="1750" spans="1:46" x14ac:dyDescent="0.25">
      <c r="A1750" s="2" t="s">
        <v>3583</v>
      </c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8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6">
        <v>1</v>
      </c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>
        <v>1</v>
      </c>
    </row>
    <row r="1751" spans="1:46" x14ac:dyDescent="0.25">
      <c r="A1751" s="2" t="s">
        <v>3585</v>
      </c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8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6">
        <v>1</v>
      </c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>
        <v>1</v>
      </c>
    </row>
    <row r="1752" spans="1:46" x14ac:dyDescent="0.25">
      <c r="A1752" s="2" t="s">
        <v>3587</v>
      </c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8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6">
        <v>1</v>
      </c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>
        <v>1</v>
      </c>
    </row>
    <row r="1753" spans="1:46" x14ac:dyDescent="0.25">
      <c r="A1753" s="2" t="s">
        <v>3589</v>
      </c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8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6">
        <v>1</v>
      </c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>
        <v>1</v>
      </c>
    </row>
    <row r="1754" spans="1:46" x14ac:dyDescent="0.25">
      <c r="A1754" s="2" t="s">
        <v>3591</v>
      </c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8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6">
        <v>1</v>
      </c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>
        <v>1</v>
      </c>
    </row>
    <row r="1755" spans="1:46" x14ac:dyDescent="0.25">
      <c r="A1755" s="2" t="s">
        <v>3593</v>
      </c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8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6">
        <v>1</v>
      </c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>
        <v>1</v>
      </c>
    </row>
    <row r="1756" spans="1:46" x14ac:dyDescent="0.25">
      <c r="A1756" s="2" t="s">
        <v>3595</v>
      </c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8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6">
        <v>1</v>
      </c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>
        <v>1</v>
      </c>
    </row>
    <row r="1757" spans="1:46" x14ac:dyDescent="0.25">
      <c r="A1757" s="2" t="s">
        <v>3597</v>
      </c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8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6">
        <v>1</v>
      </c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>
        <v>1</v>
      </c>
    </row>
    <row r="1758" spans="1:46" x14ac:dyDescent="0.25">
      <c r="A1758" s="2" t="s">
        <v>3599</v>
      </c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8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6">
        <v>1</v>
      </c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>
        <v>1</v>
      </c>
    </row>
    <row r="1759" spans="1:46" x14ac:dyDescent="0.25">
      <c r="A1759" s="2" t="s">
        <v>3601</v>
      </c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8"/>
      <c r="N1759" s="3">
        <v>1</v>
      </c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6">
        <v>1</v>
      </c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>
        <v>2</v>
      </c>
    </row>
    <row r="1760" spans="1:46" x14ac:dyDescent="0.25">
      <c r="A1760" s="2" t="s">
        <v>3603</v>
      </c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8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6">
        <v>1</v>
      </c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>
        <v>1</v>
      </c>
    </row>
    <row r="1761" spans="1:46" x14ac:dyDescent="0.25">
      <c r="A1761" s="2" t="s">
        <v>3605</v>
      </c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8"/>
      <c r="N1761" s="3"/>
      <c r="O1761" s="3"/>
      <c r="P1761" s="3">
        <v>1</v>
      </c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6">
        <v>1</v>
      </c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>
        <v>2</v>
      </c>
    </row>
    <row r="1762" spans="1:46" x14ac:dyDescent="0.25">
      <c r="A1762" s="2" t="s">
        <v>3607</v>
      </c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8"/>
      <c r="N1762" s="3">
        <v>1</v>
      </c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6">
        <v>1</v>
      </c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>
        <v>2</v>
      </c>
    </row>
    <row r="1763" spans="1:46" x14ac:dyDescent="0.25">
      <c r="A1763" s="2" t="s">
        <v>3609</v>
      </c>
      <c r="B1763" s="3"/>
      <c r="C1763" s="3"/>
      <c r="D1763" s="3"/>
      <c r="E1763" s="3"/>
      <c r="F1763" s="3"/>
      <c r="G1763" s="3"/>
      <c r="H1763" s="3"/>
      <c r="I1763" s="3">
        <v>1</v>
      </c>
      <c r="J1763" s="3"/>
      <c r="K1763" s="3"/>
      <c r="L1763" s="3"/>
      <c r="M1763" s="8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6">
        <v>1</v>
      </c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>
        <v>2</v>
      </c>
    </row>
    <row r="1764" spans="1:46" x14ac:dyDescent="0.25">
      <c r="A1764" s="2" t="s">
        <v>3611</v>
      </c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8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6">
        <v>1</v>
      </c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>
        <v>1</v>
      </c>
    </row>
    <row r="1765" spans="1:46" x14ac:dyDescent="0.25">
      <c r="A1765" s="2" t="s">
        <v>3613</v>
      </c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8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6">
        <v>1</v>
      </c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>
        <v>1</v>
      </c>
    </row>
    <row r="1766" spans="1:46" x14ac:dyDescent="0.25">
      <c r="A1766" s="2" t="s">
        <v>3615</v>
      </c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8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6">
        <v>1</v>
      </c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>
        <v>1</v>
      </c>
    </row>
    <row r="1767" spans="1:46" x14ac:dyDescent="0.25">
      <c r="A1767" s="2" t="s">
        <v>3617</v>
      </c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8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6">
        <v>1</v>
      </c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>
        <v>1</v>
      </c>
    </row>
    <row r="1768" spans="1:46" x14ac:dyDescent="0.25">
      <c r="A1768" s="2" t="s">
        <v>3619</v>
      </c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8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6">
        <v>1</v>
      </c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>
        <v>1</v>
      </c>
    </row>
    <row r="1769" spans="1:46" x14ac:dyDescent="0.25">
      <c r="A1769" s="2" t="s">
        <v>3621</v>
      </c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8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6">
        <v>1</v>
      </c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>
        <v>1</v>
      </c>
    </row>
    <row r="1770" spans="1:46" x14ac:dyDescent="0.25">
      <c r="A1770" s="2" t="s">
        <v>3623</v>
      </c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8"/>
      <c r="N1770" s="3"/>
      <c r="O1770" s="3"/>
      <c r="P1770" s="3">
        <v>1</v>
      </c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6">
        <v>1</v>
      </c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>
        <v>2</v>
      </c>
    </row>
    <row r="1771" spans="1:46" x14ac:dyDescent="0.25">
      <c r="A1771" s="2" t="s">
        <v>3625</v>
      </c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8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6">
        <v>1</v>
      </c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>
        <v>1</v>
      </c>
    </row>
    <row r="1772" spans="1:46" x14ac:dyDescent="0.25">
      <c r="A1772" s="2" t="s">
        <v>3627</v>
      </c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8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6">
        <v>1</v>
      </c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>
        <v>1</v>
      </c>
    </row>
    <row r="1773" spans="1:46" x14ac:dyDescent="0.25">
      <c r="A1773" s="2" t="s">
        <v>3629</v>
      </c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8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6">
        <v>1</v>
      </c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>
        <v>1</v>
      </c>
    </row>
    <row r="1774" spans="1:46" x14ac:dyDescent="0.25">
      <c r="A1774" s="2" t="s">
        <v>3631</v>
      </c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8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6">
        <v>1</v>
      </c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>
        <v>1</v>
      </c>
    </row>
    <row r="1775" spans="1:46" x14ac:dyDescent="0.25">
      <c r="A1775" s="2" t="s">
        <v>3633</v>
      </c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8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6">
        <v>1</v>
      </c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>
        <v>1</v>
      </c>
    </row>
    <row r="1776" spans="1:46" x14ac:dyDescent="0.25">
      <c r="A1776" s="2" t="s">
        <v>3635</v>
      </c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8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6">
        <v>1</v>
      </c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>
        <v>1</v>
      </c>
    </row>
    <row r="1777" spans="1:46" x14ac:dyDescent="0.25">
      <c r="A1777" s="2" t="s">
        <v>3637</v>
      </c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8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6">
        <v>1</v>
      </c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>
        <v>1</v>
      </c>
    </row>
    <row r="1778" spans="1:46" x14ac:dyDescent="0.25">
      <c r="A1778" s="2" t="s">
        <v>3639</v>
      </c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8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6">
        <v>1</v>
      </c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>
        <v>1</v>
      </c>
    </row>
    <row r="1779" spans="1:46" x14ac:dyDescent="0.25">
      <c r="A1779" s="2" t="s">
        <v>3641</v>
      </c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8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6">
        <v>2</v>
      </c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>
        <v>2</v>
      </c>
    </row>
    <row r="1780" spans="1:46" x14ac:dyDescent="0.25">
      <c r="A1780" s="2" t="s">
        <v>3643</v>
      </c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8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6">
        <v>1</v>
      </c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>
        <v>1</v>
      </c>
    </row>
    <row r="1781" spans="1:46" x14ac:dyDescent="0.25">
      <c r="A1781" s="2" t="s">
        <v>3645</v>
      </c>
      <c r="B1781" s="3"/>
      <c r="C1781" s="3"/>
      <c r="D1781" s="3"/>
      <c r="E1781" s="3"/>
      <c r="F1781" s="3"/>
      <c r="G1781" s="3"/>
      <c r="H1781" s="3"/>
      <c r="I1781" s="3"/>
      <c r="J1781" s="3"/>
      <c r="K1781" s="3">
        <v>1</v>
      </c>
      <c r="L1781" s="3"/>
      <c r="M1781" s="8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6">
        <v>1</v>
      </c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>
        <v>2</v>
      </c>
    </row>
    <row r="1782" spans="1:46" x14ac:dyDescent="0.25">
      <c r="A1782" s="2" t="s">
        <v>3649</v>
      </c>
      <c r="B1782" s="3"/>
      <c r="C1782" s="3"/>
      <c r="D1782" s="3"/>
      <c r="E1782" s="3"/>
      <c r="F1782" s="3"/>
      <c r="G1782" s="3"/>
      <c r="H1782" s="3"/>
      <c r="I1782" s="3"/>
      <c r="J1782" s="3"/>
      <c r="K1782" s="3">
        <v>1</v>
      </c>
      <c r="L1782" s="3"/>
      <c r="M1782" s="8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6">
        <v>1</v>
      </c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>
        <v>2</v>
      </c>
    </row>
    <row r="1783" spans="1:46" x14ac:dyDescent="0.25">
      <c r="A1783" s="2" t="s">
        <v>3651</v>
      </c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8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6">
        <v>1</v>
      </c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>
        <v>1</v>
      </c>
    </row>
    <row r="1784" spans="1:46" x14ac:dyDescent="0.25">
      <c r="A1784" s="2" t="s">
        <v>3653</v>
      </c>
      <c r="B1784" s="3"/>
      <c r="C1784" s="3"/>
      <c r="D1784" s="3"/>
      <c r="E1784" s="3"/>
      <c r="F1784" s="3"/>
      <c r="G1784" s="3"/>
      <c r="H1784" s="3"/>
      <c r="I1784" s="3">
        <v>1</v>
      </c>
      <c r="J1784" s="3"/>
      <c r="K1784" s="3"/>
      <c r="L1784" s="3"/>
      <c r="M1784" s="8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6">
        <v>1</v>
      </c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>
        <v>2</v>
      </c>
    </row>
    <row r="1785" spans="1:46" x14ac:dyDescent="0.25">
      <c r="A1785" s="2" t="s">
        <v>3655</v>
      </c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8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6">
        <v>1</v>
      </c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>
        <v>1</v>
      </c>
    </row>
    <row r="1786" spans="1:46" x14ac:dyDescent="0.25">
      <c r="A1786" s="2" t="s">
        <v>3657</v>
      </c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8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6">
        <v>1</v>
      </c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>
        <v>1</v>
      </c>
    </row>
    <row r="1787" spans="1:46" x14ac:dyDescent="0.25">
      <c r="A1787" s="2" t="s">
        <v>3659</v>
      </c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8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6">
        <v>1</v>
      </c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>
        <v>1</v>
      </c>
    </row>
    <row r="1788" spans="1:46" x14ac:dyDescent="0.25">
      <c r="A1788" s="2" t="s">
        <v>3661</v>
      </c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8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6">
        <v>1</v>
      </c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>
        <v>1</v>
      </c>
    </row>
    <row r="1789" spans="1:46" x14ac:dyDescent="0.25">
      <c r="A1789" s="2" t="s">
        <v>3663</v>
      </c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8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6">
        <v>1</v>
      </c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>
        <v>1</v>
      </c>
    </row>
    <row r="1790" spans="1:46" x14ac:dyDescent="0.25">
      <c r="A1790" s="2" t="s">
        <v>3665</v>
      </c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8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6">
        <v>1</v>
      </c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>
        <v>1</v>
      </c>
    </row>
    <row r="1791" spans="1:46" x14ac:dyDescent="0.25">
      <c r="A1791" s="2" t="s">
        <v>3667</v>
      </c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8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6">
        <v>1</v>
      </c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>
        <v>1</v>
      </c>
    </row>
    <row r="1792" spans="1:46" x14ac:dyDescent="0.25">
      <c r="A1792" s="2" t="s">
        <v>3669</v>
      </c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8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6">
        <v>1</v>
      </c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>
        <v>1</v>
      </c>
    </row>
    <row r="1793" spans="1:46" x14ac:dyDescent="0.25">
      <c r="A1793" s="2" t="s">
        <v>3671</v>
      </c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8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6">
        <v>1</v>
      </c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>
        <v>1</v>
      </c>
    </row>
    <row r="1794" spans="1:46" x14ac:dyDescent="0.25">
      <c r="A1794" s="2" t="s">
        <v>3673</v>
      </c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8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6">
        <v>1</v>
      </c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>
        <v>1</v>
      </c>
    </row>
    <row r="1795" spans="1:46" x14ac:dyDescent="0.25">
      <c r="A1795" s="2" t="s">
        <v>3675</v>
      </c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8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6">
        <v>1</v>
      </c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>
        <v>1</v>
      </c>
    </row>
    <row r="1796" spans="1:46" x14ac:dyDescent="0.25">
      <c r="A1796" s="2" t="s">
        <v>3677</v>
      </c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8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6">
        <v>1</v>
      </c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>
        <v>1</v>
      </c>
    </row>
    <row r="1797" spans="1:46" x14ac:dyDescent="0.25">
      <c r="A1797" s="2" t="s">
        <v>3679</v>
      </c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8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6">
        <v>1</v>
      </c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>
        <v>1</v>
      </c>
    </row>
    <row r="1798" spans="1:46" x14ac:dyDescent="0.25">
      <c r="A1798" s="2" t="s">
        <v>3681</v>
      </c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8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6">
        <v>1</v>
      </c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>
        <v>1</v>
      </c>
    </row>
    <row r="1799" spans="1:46" x14ac:dyDescent="0.25">
      <c r="A1799" s="2" t="s">
        <v>3683</v>
      </c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8"/>
      <c r="N1799" s="3">
        <v>1</v>
      </c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6">
        <v>1</v>
      </c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>
        <v>2</v>
      </c>
    </row>
    <row r="1800" spans="1:46" x14ac:dyDescent="0.25">
      <c r="A1800" s="2" t="s">
        <v>3685</v>
      </c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8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6">
        <v>1</v>
      </c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>
        <v>1</v>
      </c>
    </row>
    <row r="1801" spans="1:46" x14ac:dyDescent="0.25">
      <c r="A1801" s="2" t="s">
        <v>3687</v>
      </c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8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6">
        <v>1</v>
      </c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>
        <v>1</v>
      </c>
    </row>
    <row r="1802" spans="1:46" x14ac:dyDescent="0.25">
      <c r="A1802" s="2" t="s">
        <v>3689</v>
      </c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8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6">
        <v>1</v>
      </c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>
        <v>1</v>
      </c>
    </row>
    <row r="1803" spans="1:46" x14ac:dyDescent="0.25">
      <c r="A1803" s="2" t="s">
        <v>3691</v>
      </c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8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6">
        <v>1</v>
      </c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>
        <v>1</v>
      </c>
    </row>
    <row r="1804" spans="1:46" x14ac:dyDescent="0.25">
      <c r="A1804" s="2" t="s">
        <v>3693</v>
      </c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8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6">
        <v>1</v>
      </c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>
        <v>1</v>
      </c>
    </row>
    <row r="1805" spans="1:46" x14ac:dyDescent="0.25">
      <c r="A1805" s="2" t="s">
        <v>3695</v>
      </c>
      <c r="B1805" s="3"/>
      <c r="C1805" s="3">
        <v>1</v>
      </c>
      <c r="D1805" s="3"/>
      <c r="E1805" s="3"/>
      <c r="F1805" s="3"/>
      <c r="G1805" s="3"/>
      <c r="H1805" s="3"/>
      <c r="I1805" s="3"/>
      <c r="J1805" s="3"/>
      <c r="K1805" s="3"/>
      <c r="L1805" s="3"/>
      <c r="M1805" s="8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6">
        <v>1</v>
      </c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>
        <v>2</v>
      </c>
    </row>
    <row r="1806" spans="1:46" x14ac:dyDescent="0.25">
      <c r="A1806" s="2" t="s">
        <v>3697</v>
      </c>
      <c r="B1806" s="3"/>
      <c r="C1806" s="3">
        <v>1</v>
      </c>
      <c r="D1806" s="3"/>
      <c r="E1806" s="3"/>
      <c r="F1806" s="3"/>
      <c r="G1806" s="3"/>
      <c r="H1806" s="3"/>
      <c r="I1806" s="3"/>
      <c r="J1806" s="3"/>
      <c r="K1806" s="3"/>
      <c r="L1806" s="3"/>
      <c r="M1806" s="8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6">
        <v>1</v>
      </c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>
        <v>2</v>
      </c>
    </row>
    <row r="1807" spans="1:46" x14ac:dyDescent="0.25">
      <c r="A1807" s="2" t="s">
        <v>3699</v>
      </c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8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6">
        <v>1</v>
      </c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>
        <v>1</v>
      </c>
    </row>
    <row r="1808" spans="1:46" x14ac:dyDescent="0.25">
      <c r="A1808" s="2" t="s">
        <v>3701</v>
      </c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8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6">
        <v>1</v>
      </c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>
        <v>1</v>
      </c>
    </row>
    <row r="1809" spans="1:46" x14ac:dyDescent="0.25">
      <c r="A1809" s="2" t="s">
        <v>3703</v>
      </c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8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6">
        <v>1</v>
      </c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>
        <v>1</v>
      </c>
    </row>
    <row r="1810" spans="1:46" x14ac:dyDescent="0.25">
      <c r="A1810" s="2" t="s">
        <v>3705</v>
      </c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8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6">
        <v>1</v>
      </c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>
        <v>1</v>
      </c>
    </row>
    <row r="1811" spans="1:46" x14ac:dyDescent="0.25">
      <c r="A1811" s="2" t="s">
        <v>3707</v>
      </c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8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6">
        <v>1</v>
      </c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>
        <v>1</v>
      </c>
    </row>
    <row r="1812" spans="1:46" x14ac:dyDescent="0.25">
      <c r="A1812" s="2" t="s">
        <v>3709</v>
      </c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8">
        <v>1</v>
      </c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6">
        <v>1</v>
      </c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>
        <v>2</v>
      </c>
    </row>
    <row r="1813" spans="1:46" x14ac:dyDescent="0.25">
      <c r="A1813" s="2" t="s">
        <v>3711</v>
      </c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8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6">
        <v>1</v>
      </c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>
        <v>1</v>
      </c>
    </row>
    <row r="1814" spans="1:46" x14ac:dyDescent="0.25">
      <c r="A1814" s="2" t="s">
        <v>3713</v>
      </c>
      <c r="B1814" s="3"/>
      <c r="C1814" s="3">
        <v>2</v>
      </c>
      <c r="D1814" s="3"/>
      <c r="E1814" s="3"/>
      <c r="F1814" s="3"/>
      <c r="G1814" s="3"/>
      <c r="H1814" s="3"/>
      <c r="I1814" s="3"/>
      <c r="J1814" s="3"/>
      <c r="K1814" s="3"/>
      <c r="L1814" s="3"/>
      <c r="M1814" s="8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6">
        <v>1</v>
      </c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>
        <v>3</v>
      </c>
    </row>
    <row r="1815" spans="1:46" x14ac:dyDescent="0.25">
      <c r="A1815" s="2" t="s">
        <v>3715</v>
      </c>
      <c r="B1815" s="3"/>
      <c r="C1815" s="3">
        <v>2</v>
      </c>
      <c r="D1815" s="3"/>
      <c r="E1815" s="3"/>
      <c r="F1815" s="3"/>
      <c r="G1815" s="3"/>
      <c r="H1815" s="3"/>
      <c r="I1815" s="3"/>
      <c r="J1815" s="3"/>
      <c r="K1815" s="3"/>
      <c r="L1815" s="3"/>
      <c r="M1815" s="8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6">
        <v>1</v>
      </c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>
        <v>3</v>
      </c>
    </row>
    <row r="1816" spans="1:46" x14ac:dyDescent="0.25">
      <c r="A1816" s="2" t="s">
        <v>3717</v>
      </c>
      <c r="B1816" s="3"/>
      <c r="C1816" s="3">
        <v>1</v>
      </c>
      <c r="D1816" s="3"/>
      <c r="E1816" s="3"/>
      <c r="F1816" s="3"/>
      <c r="G1816" s="3"/>
      <c r="H1816" s="3"/>
      <c r="I1816" s="3"/>
      <c r="J1816" s="3"/>
      <c r="K1816" s="3"/>
      <c r="L1816" s="3"/>
      <c r="M1816" s="8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6">
        <v>1</v>
      </c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>
        <v>2</v>
      </c>
    </row>
    <row r="1817" spans="1:46" x14ac:dyDescent="0.25">
      <c r="A1817" s="2" t="s">
        <v>3719</v>
      </c>
      <c r="B1817" s="3"/>
      <c r="C1817" s="3">
        <v>2</v>
      </c>
      <c r="D1817" s="3"/>
      <c r="E1817" s="3"/>
      <c r="F1817" s="3"/>
      <c r="G1817" s="3"/>
      <c r="H1817" s="3"/>
      <c r="I1817" s="3"/>
      <c r="J1817" s="3"/>
      <c r="K1817" s="3"/>
      <c r="L1817" s="3"/>
      <c r="M1817" s="8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6">
        <v>1</v>
      </c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>
        <v>3</v>
      </c>
    </row>
    <row r="1818" spans="1:46" x14ac:dyDescent="0.25">
      <c r="A1818" s="2" t="s">
        <v>3721</v>
      </c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8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>
        <v>1</v>
      </c>
      <c r="AA1818" s="3"/>
      <c r="AB1818" s="6">
        <v>1</v>
      </c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>
        <v>2</v>
      </c>
    </row>
    <row r="1819" spans="1:46" x14ac:dyDescent="0.25">
      <c r="A1819" s="2" t="s">
        <v>3723</v>
      </c>
      <c r="B1819" s="3"/>
      <c r="C1819" s="3">
        <v>2</v>
      </c>
      <c r="D1819" s="3"/>
      <c r="E1819" s="3"/>
      <c r="F1819" s="3"/>
      <c r="G1819" s="3"/>
      <c r="H1819" s="3"/>
      <c r="I1819" s="3"/>
      <c r="J1819" s="3"/>
      <c r="K1819" s="3"/>
      <c r="L1819" s="3"/>
      <c r="M1819" s="8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>
        <v>1</v>
      </c>
      <c r="AA1819" s="3"/>
      <c r="AB1819" s="6">
        <v>1</v>
      </c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>
        <v>4</v>
      </c>
    </row>
    <row r="1820" spans="1:46" x14ac:dyDescent="0.25">
      <c r="A1820" s="2" t="s">
        <v>3725</v>
      </c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8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>
        <v>1</v>
      </c>
      <c r="AA1820" s="3"/>
      <c r="AB1820" s="6">
        <v>1</v>
      </c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>
        <v>2</v>
      </c>
    </row>
    <row r="1821" spans="1:46" x14ac:dyDescent="0.25">
      <c r="A1821" s="2" t="s">
        <v>3727</v>
      </c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8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6">
        <v>1</v>
      </c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>
        <v>1</v>
      </c>
    </row>
    <row r="1822" spans="1:46" x14ac:dyDescent="0.25">
      <c r="A1822" s="2" t="s">
        <v>3729</v>
      </c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8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6">
        <v>1</v>
      </c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>
        <v>1</v>
      </c>
    </row>
    <row r="1823" spans="1:46" x14ac:dyDescent="0.25">
      <c r="A1823" s="2" t="s">
        <v>3731</v>
      </c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8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6">
        <v>1</v>
      </c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>
        <v>1</v>
      </c>
    </row>
    <row r="1824" spans="1:46" x14ac:dyDescent="0.25">
      <c r="A1824" s="2" t="s">
        <v>3733</v>
      </c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8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6">
        <v>1</v>
      </c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>
        <v>1</v>
      </c>
    </row>
    <row r="1825" spans="1:46" x14ac:dyDescent="0.25">
      <c r="A1825" s="2" t="s">
        <v>3735</v>
      </c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8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6">
        <v>1</v>
      </c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>
        <v>1</v>
      </c>
    </row>
    <row r="1826" spans="1:46" x14ac:dyDescent="0.25">
      <c r="A1826" s="2" t="s">
        <v>3737</v>
      </c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8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6">
        <v>1</v>
      </c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>
        <v>1</v>
      </c>
    </row>
    <row r="1827" spans="1:46" x14ac:dyDescent="0.25">
      <c r="A1827" s="2" t="s">
        <v>3739</v>
      </c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8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6">
        <v>1</v>
      </c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>
        <v>1</v>
      </c>
    </row>
    <row r="1828" spans="1:46" x14ac:dyDescent="0.25">
      <c r="A1828" s="2" t="s">
        <v>3741</v>
      </c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8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6">
        <v>1</v>
      </c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>
        <v>1</v>
      </c>
    </row>
    <row r="1829" spans="1:46" x14ac:dyDescent="0.25">
      <c r="A1829" s="2" t="s">
        <v>3743</v>
      </c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8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>
        <v>2</v>
      </c>
      <c r="AA1829" s="3"/>
      <c r="AB1829" s="6">
        <v>1</v>
      </c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>
        <v>3</v>
      </c>
    </row>
    <row r="1830" spans="1:46" x14ac:dyDescent="0.25">
      <c r="A1830" s="2" t="s">
        <v>3745</v>
      </c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8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6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</row>
    <row r="1831" spans="1:46" x14ac:dyDescent="0.25">
      <c r="A1831" s="2" t="s">
        <v>3746</v>
      </c>
      <c r="B1831" s="3">
        <v>1</v>
      </c>
      <c r="C1831" s="3">
        <v>90</v>
      </c>
      <c r="D1831" s="3">
        <v>1</v>
      </c>
      <c r="E1831" s="3">
        <v>1</v>
      </c>
      <c r="F1831" s="3">
        <v>1</v>
      </c>
      <c r="G1831" s="3">
        <v>2</v>
      </c>
      <c r="H1831" s="3">
        <v>2</v>
      </c>
      <c r="I1831" s="3">
        <v>5</v>
      </c>
      <c r="J1831" s="3">
        <v>1</v>
      </c>
      <c r="K1831" s="3">
        <v>2</v>
      </c>
      <c r="L1831" s="3">
        <v>1</v>
      </c>
      <c r="M1831" s="8">
        <v>132</v>
      </c>
      <c r="N1831" s="3">
        <v>70</v>
      </c>
      <c r="O1831" s="3">
        <v>14</v>
      </c>
      <c r="P1831" s="3">
        <v>34</v>
      </c>
      <c r="Q1831" s="3">
        <v>2</v>
      </c>
      <c r="R1831" s="3">
        <v>5</v>
      </c>
      <c r="S1831" s="3">
        <v>1</v>
      </c>
      <c r="T1831" s="3">
        <v>1</v>
      </c>
      <c r="U1831" s="3">
        <v>1</v>
      </c>
      <c r="V1831" s="3">
        <v>18</v>
      </c>
      <c r="W1831" s="3">
        <v>2</v>
      </c>
      <c r="X1831" s="3">
        <v>9</v>
      </c>
      <c r="Y1831" s="3">
        <v>3</v>
      </c>
      <c r="Z1831" s="3">
        <v>63</v>
      </c>
      <c r="AA1831" s="3">
        <v>1</v>
      </c>
      <c r="AB1831" s="6">
        <v>1827</v>
      </c>
      <c r="AC1831" s="3">
        <v>1</v>
      </c>
      <c r="AD1831" s="3">
        <v>66</v>
      </c>
      <c r="AE1831" s="3">
        <v>1</v>
      </c>
      <c r="AF1831" s="3">
        <v>1</v>
      </c>
      <c r="AG1831" s="3">
        <v>1</v>
      </c>
      <c r="AH1831" s="3">
        <v>1</v>
      </c>
      <c r="AI1831" s="3">
        <v>1</v>
      </c>
      <c r="AJ1831" s="3">
        <v>5</v>
      </c>
      <c r="AK1831" s="3">
        <v>1</v>
      </c>
      <c r="AL1831" s="3">
        <v>1</v>
      </c>
      <c r="AM1831" s="3">
        <v>2</v>
      </c>
      <c r="AN1831" s="3">
        <v>2</v>
      </c>
      <c r="AO1831" s="3">
        <v>1</v>
      </c>
      <c r="AP1831" s="3">
        <v>5</v>
      </c>
      <c r="AQ1831" s="3">
        <v>1</v>
      </c>
      <c r="AR1831" s="3">
        <v>2</v>
      </c>
      <c r="AS1831" s="3"/>
      <c r="AT1831" s="3">
        <v>2382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8"/>
  <sheetViews>
    <sheetView zoomScaleNormal="100" workbookViewId="0">
      <selection activeCell="A213" sqref="A213"/>
    </sheetView>
  </sheetViews>
  <sheetFormatPr defaultRowHeight="15" x14ac:dyDescent="0.25"/>
  <cols>
    <col min="1" max="1" width="14.28515625" bestFit="1" customWidth="1"/>
    <col min="4" max="4" width="12" bestFit="1" customWidth="1"/>
    <col min="5" max="5" width="15.42578125" bestFit="1" customWidth="1"/>
    <col min="6" max="6" width="15.42578125" customWidth="1"/>
    <col min="7" max="7" width="10.28515625" customWidth="1"/>
    <col min="8" max="8" width="31.5703125" bestFit="1" customWidth="1"/>
    <col min="9" max="9" width="27.5703125" bestFit="1" customWidth="1"/>
    <col min="10" max="10" width="24.85546875" bestFit="1" customWidth="1"/>
    <col min="11" max="11" width="15.42578125" bestFit="1" customWidth="1"/>
    <col min="12" max="12" width="31.7109375" bestFit="1" customWidth="1"/>
    <col min="13" max="13" width="35.5703125" bestFit="1" customWidth="1"/>
    <col min="14" max="14" width="23.5703125" bestFit="1" customWidth="1"/>
  </cols>
  <sheetData>
    <row r="1" spans="1:18" s="9" customFormat="1" x14ac:dyDescent="0.25">
      <c r="A1" s="10" t="s">
        <v>3749</v>
      </c>
      <c r="B1" s="9" t="s">
        <v>90</v>
      </c>
      <c r="C1" s="9" t="s">
        <v>10</v>
      </c>
      <c r="D1" s="9" t="s">
        <v>7036</v>
      </c>
      <c r="E1" s="9" t="s">
        <v>7037</v>
      </c>
      <c r="F1" s="9" t="s">
        <v>7038</v>
      </c>
      <c r="G1" s="9" t="s">
        <v>3756</v>
      </c>
    </row>
    <row r="2" spans="1:18" x14ac:dyDescent="0.25">
      <c r="A2" s="2" t="s">
        <v>9</v>
      </c>
      <c r="B2">
        <v>0</v>
      </c>
      <c r="C2">
        <v>1</v>
      </c>
      <c r="D2">
        <f>B2+C2</f>
        <v>1</v>
      </c>
      <c r="E2">
        <f>VLOOKUP(A2,'PF03067'!B:C,2,0)</f>
        <v>260</v>
      </c>
      <c r="G2" t="str">
        <f>VLOOKUP(A2,tax_all!B:V,6,0)</f>
        <v>Eukaryota</v>
      </c>
      <c r="H2" t="str">
        <f>VLOOKUP(A2,tax_all!B:V,7,0)</f>
        <v xml:space="preserve"> Fungi</v>
      </c>
      <c r="I2" t="str">
        <f>VLOOKUP(A2,tax_all!B:V,8,0)</f>
        <v xml:space="preserve"> Dikarya</v>
      </c>
      <c r="J2" t="str">
        <f>VLOOKUP(A2,tax_all!B:V,9,0)</f>
        <v xml:space="preserve"> Ascomycota</v>
      </c>
      <c r="K2" t="str">
        <f>VLOOKUP(A2,tax_all!B:V,10,0)</f>
        <v xml:space="preserve"> Pezizomycotina</v>
      </c>
      <c r="L2" t="str">
        <f>VLOOKUP(A2,tax_all!B:V,11,0)</f>
        <v>Sordariomycetes</v>
      </c>
      <c r="M2" t="str">
        <f>VLOOKUP(A2,tax_all!B:V,12,0)</f>
        <v xml:space="preserve"> Hypocreomycetidae</v>
      </c>
      <c r="N2" t="str">
        <f>VLOOKUP(A2,tax_all!B:V,13,0)</f>
        <v xml:space="preserve"> Glomerellales</v>
      </c>
      <c r="O2" t="str">
        <f>VLOOKUP(A2,tax_all!B:V,14,0)</f>
        <v xml:space="preserve"> Glomerellaceae</v>
      </c>
      <c r="P2" t="str">
        <f>VLOOKUP(A2,tax_all!B:V,15,0)</f>
        <v>Colletotrichum.</v>
      </c>
      <c r="Q2">
        <f>VLOOKUP(A2,tax_all!B:V,16,0)</f>
        <v>0</v>
      </c>
      <c r="R2">
        <f>VLOOKUP(A2,tax_all!B:V,17,0)</f>
        <v>0</v>
      </c>
    </row>
    <row r="3" spans="1:18" x14ac:dyDescent="0.25">
      <c r="A3" s="2" t="s">
        <v>13</v>
      </c>
      <c r="B3">
        <v>0</v>
      </c>
      <c r="C3">
        <v>1</v>
      </c>
      <c r="D3">
        <f>B3+C3</f>
        <v>1</v>
      </c>
      <c r="E3">
        <f>VLOOKUP(A3,'PF03067'!B:C,2,0)</f>
        <v>381</v>
      </c>
      <c r="G3" t="str">
        <f>VLOOKUP(A3,tax_all!B:V,6,0)</f>
        <v>Eukaryota</v>
      </c>
      <c r="H3" t="str">
        <f>VLOOKUP(A3,tax_all!B:V,7,0)</f>
        <v xml:space="preserve"> Fungi</v>
      </c>
      <c r="I3" t="str">
        <f>VLOOKUP(A3,tax_all!B:V,8,0)</f>
        <v xml:space="preserve"> Dikarya</v>
      </c>
      <c r="J3" t="str">
        <f>VLOOKUP(A3,tax_all!B:V,9,0)</f>
        <v xml:space="preserve"> Ascomycota</v>
      </c>
      <c r="K3" t="str">
        <f>VLOOKUP(A3,tax_all!B:V,10,0)</f>
        <v xml:space="preserve"> Pezizomycotina</v>
      </c>
      <c r="L3" t="str">
        <f>VLOOKUP(A3,tax_all!B:V,11,0)</f>
        <v>Sordariomycetes</v>
      </c>
      <c r="M3" t="str">
        <f>VLOOKUP(A3,tax_all!B:V,12,0)</f>
        <v xml:space="preserve"> Hypocreomycetidae</v>
      </c>
      <c r="N3" t="str">
        <f>VLOOKUP(A3,tax_all!B:V,13,0)</f>
        <v xml:space="preserve"> Glomerellales</v>
      </c>
      <c r="O3" t="str">
        <f>VLOOKUP(A3,tax_all!B:V,14,0)</f>
        <v xml:space="preserve"> Glomerellaceae</v>
      </c>
      <c r="P3" t="str">
        <f>VLOOKUP(A3,tax_all!B:V,15,0)</f>
        <v>Colletotrichum.</v>
      </c>
      <c r="Q3">
        <f>VLOOKUP(A3,tax_all!B:V,16,0)</f>
        <v>0</v>
      </c>
      <c r="R3">
        <f>VLOOKUP(A3,tax_all!B:V,17,0)</f>
        <v>0</v>
      </c>
    </row>
    <row r="4" spans="1:18" x14ac:dyDescent="0.25">
      <c r="A4" s="2" t="s">
        <v>17</v>
      </c>
      <c r="B4">
        <v>0</v>
      </c>
      <c r="C4">
        <v>1</v>
      </c>
      <c r="D4">
        <f>B4+C4</f>
        <v>1</v>
      </c>
      <c r="E4">
        <f>VLOOKUP(A4,'PF03067'!B:C,2,0)</f>
        <v>185</v>
      </c>
      <c r="G4" t="str">
        <f>VLOOKUP(A4,tax_all!B:V,6,0)</f>
        <v>Eukaryota</v>
      </c>
      <c r="H4" t="str">
        <f>VLOOKUP(A4,tax_all!B:V,7,0)</f>
        <v xml:space="preserve"> Fungi</v>
      </c>
      <c r="I4" t="str">
        <f>VLOOKUP(A4,tax_all!B:V,8,0)</f>
        <v xml:space="preserve"> Dikarya</v>
      </c>
      <c r="J4" t="str">
        <f>VLOOKUP(A4,tax_all!B:V,9,0)</f>
        <v xml:space="preserve"> Ascomycota</v>
      </c>
      <c r="K4" t="str">
        <f>VLOOKUP(A4,tax_all!B:V,10,0)</f>
        <v xml:space="preserve"> Pezizomycotina</v>
      </c>
      <c r="L4" t="str">
        <f>VLOOKUP(A4,tax_all!B:V,11,0)</f>
        <v>Sordariomycetes</v>
      </c>
      <c r="M4" t="str">
        <f>VLOOKUP(A4,tax_all!B:V,12,0)</f>
        <v xml:space="preserve"> Hypocreomycetidae</v>
      </c>
      <c r="N4" t="str">
        <f>VLOOKUP(A4,tax_all!B:V,13,0)</f>
        <v xml:space="preserve"> Glomerellales</v>
      </c>
      <c r="O4" t="str">
        <f>VLOOKUP(A4,tax_all!B:V,14,0)</f>
        <v xml:space="preserve"> Glomerellaceae</v>
      </c>
      <c r="P4" t="str">
        <f>VLOOKUP(A4,tax_all!B:V,15,0)</f>
        <v>Colletotrichum.</v>
      </c>
      <c r="Q4">
        <f>VLOOKUP(A4,tax_all!B:V,16,0)</f>
        <v>0</v>
      </c>
      <c r="R4">
        <f>VLOOKUP(A4,tax_all!B:V,17,0)</f>
        <v>0</v>
      </c>
    </row>
    <row r="5" spans="1:18" x14ac:dyDescent="0.25">
      <c r="A5" s="2" t="s">
        <v>19</v>
      </c>
      <c r="B5">
        <v>0</v>
      </c>
      <c r="C5">
        <v>1</v>
      </c>
      <c r="D5">
        <f>B5+C5</f>
        <v>1</v>
      </c>
      <c r="E5">
        <f>VLOOKUP(A5,'PF03067'!B:C,2,0)</f>
        <v>186</v>
      </c>
      <c r="G5" t="str">
        <f>VLOOKUP(A5,tax_all!B:V,6,0)</f>
        <v>Eukaryota</v>
      </c>
      <c r="H5" t="str">
        <f>VLOOKUP(A5,tax_all!B:V,7,0)</f>
        <v xml:space="preserve"> Fungi</v>
      </c>
      <c r="I5" t="str">
        <f>VLOOKUP(A5,tax_all!B:V,8,0)</f>
        <v xml:space="preserve"> Dikarya</v>
      </c>
      <c r="J5" t="str">
        <f>VLOOKUP(A5,tax_all!B:V,9,0)</f>
        <v xml:space="preserve"> Ascomycota</v>
      </c>
      <c r="K5" t="str">
        <f>VLOOKUP(A5,tax_all!B:V,10,0)</f>
        <v xml:space="preserve"> Pezizomycotina</v>
      </c>
      <c r="L5" t="str">
        <f>VLOOKUP(A5,tax_all!B:V,11,0)</f>
        <v>Sordariomycetes</v>
      </c>
      <c r="M5" t="str">
        <f>VLOOKUP(A5,tax_all!B:V,12,0)</f>
        <v xml:space="preserve"> Hypocreomycetidae</v>
      </c>
      <c r="N5" t="str">
        <f>VLOOKUP(A5,tax_all!B:V,13,0)</f>
        <v xml:space="preserve"> Glomerellales</v>
      </c>
      <c r="O5" t="str">
        <f>VLOOKUP(A5,tax_all!B:V,14,0)</f>
        <v xml:space="preserve"> Glomerellaceae</v>
      </c>
      <c r="P5" t="str">
        <f>VLOOKUP(A5,tax_all!B:V,15,0)</f>
        <v>Colletotrichum.</v>
      </c>
      <c r="Q5">
        <f>VLOOKUP(A5,tax_all!B:V,16,0)</f>
        <v>0</v>
      </c>
      <c r="R5">
        <f>VLOOKUP(A5,tax_all!B:V,17,0)</f>
        <v>0</v>
      </c>
    </row>
    <row r="6" spans="1:18" x14ac:dyDescent="0.25">
      <c r="A6" s="2" t="s">
        <v>21</v>
      </c>
      <c r="B6">
        <v>0</v>
      </c>
      <c r="C6">
        <v>1</v>
      </c>
      <c r="D6">
        <f>B6+C6</f>
        <v>1</v>
      </c>
      <c r="E6">
        <f>VLOOKUP(A6,'PF03067'!B:C,2,0)</f>
        <v>269</v>
      </c>
      <c r="G6" t="str">
        <f>VLOOKUP(A6,tax_all!B:V,6,0)</f>
        <v>Eukaryota</v>
      </c>
      <c r="H6" t="str">
        <f>VLOOKUP(A6,tax_all!B:V,7,0)</f>
        <v xml:space="preserve"> Fungi</v>
      </c>
      <c r="I6" t="str">
        <f>VLOOKUP(A6,tax_all!B:V,8,0)</f>
        <v xml:space="preserve"> Dikarya</v>
      </c>
      <c r="J6" t="str">
        <f>VLOOKUP(A6,tax_all!B:V,9,0)</f>
        <v xml:space="preserve"> Ascomycota</v>
      </c>
      <c r="K6" t="str">
        <f>VLOOKUP(A6,tax_all!B:V,10,0)</f>
        <v xml:space="preserve"> Pezizomycotina</v>
      </c>
      <c r="L6" t="str">
        <f>VLOOKUP(A6,tax_all!B:V,11,0)</f>
        <v xml:space="preserve"> Eurotiomycetes</v>
      </c>
      <c r="M6" t="str">
        <f>VLOOKUP(A6,tax_all!B:V,12,0)</f>
        <v>Eurotiomycetidae</v>
      </c>
      <c r="N6" t="str">
        <f>VLOOKUP(A6,tax_all!B:V,13,0)</f>
        <v xml:space="preserve"> Eurotiales</v>
      </c>
      <c r="O6" t="str">
        <f>VLOOKUP(A6,tax_all!B:V,14,0)</f>
        <v xml:space="preserve"> Aspergillaceae</v>
      </c>
      <c r="P6" t="str">
        <f>VLOOKUP(A6,tax_all!B:V,15,0)</f>
        <v xml:space="preserve"> Aspergillus.</v>
      </c>
      <c r="Q6">
        <f>VLOOKUP(A6,tax_all!B:V,16,0)</f>
        <v>0</v>
      </c>
      <c r="R6">
        <f>VLOOKUP(A6,tax_all!B:V,17,0)</f>
        <v>0</v>
      </c>
    </row>
    <row r="7" spans="1:18" x14ac:dyDescent="0.25">
      <c r="A7" s="2" t="s">
        <v>23</v>
      </c>
      <c r="B7">
        <v>0</v>
      </c>
      <c r="C7">
        <v>1</v>
      </c>
      <c r="D7">
        <f>B7+C7</f>
        <v>1</v>
      </c>
      <c r="E7">
        <f>VLOOKUP(A7,'PF03067'!B:C,2,0)</f>
        <v>251</v>
      </c>
      <c r="G7" t="str">
        <f>VLOOKUP(A7,tax_all!B:V,6,0)</f>
        <v>Bacteria</v>
      </c>
      <c r="H7" t="str">
        <f>VLOOKUP(A7,tax_all!B:V,7,0)</f>
        <v xml:space="preserve"> Proteobacteria</v>
      </c>
      <c r="I7" t="str">
        <f>VLOOKUP(A7,tax_all!B:V,8,0)</f>
        <v xml:space="preserve"> Deltaproteobacteria</v>
      </c>
      <c r="J7" t="str">
        <f>VLOOKUP(A7,tax_all!B:V,9,0)</f>
        <v xml:space="preserve"> Myxococcales</v>
      </c>
      <c r="K7" t="str">
        <f>VLOOKUP(A7,tax_all!B:V,10,0)</f>
        <v>Sorangiineae</v>
      </c>
      <c r="L7" t="str">
        <f>VLOOKUP(A7,tax_all!B:V,11,0)</f>
        <v xml:space="preserve"> Polyangiaceae</v>
      </c>
      <c r="M7" t="str">
        <f>VLOOKUP(A7,tax_all!B:V,12,0)</f>
        <v xml:space="preserve"> Chondromyces.</v>
      </c>
      <c r="N7">
        <f>VLOOKUP(A7,tax_all!B:V,13,0)</f>
        <v>0</v>
      </c>
      <c r="O7">
        <f>VLOOKUP(A7,tax_all!B:V,14,0)</f>
        <v>0</v>
      </c>
      <c r="P7">
        <f>VLOOKUP(A7,tax_all!B:V,15,0)</f>
        <v>0</v>
      </c>
      <c r="Q7">
        <f>VLOOKUP(A7,tax_all!B:V,16,0)</f>
        <v>0</v>
      </c>
      <c r="R7">
        <f>VLOOKUP(A7,tax_all!B:V,17,0)</f>
        <v>0</v>
      </c>
    </row>
    <row r="8" spans="1:18" x14ac:dyDescent="0.25">
      <c r="A8" s="2" t="s">
        <v>25</v>
      </c>
      <c r="B8">
        <v>0</v>
      </c>
      <c r="C8">
        <v>1</v>
      </c>
      <c r="D8">
        <f>B8+C8</f>
        <v>1</v>
      </c>
      <c r="E8">
        <f>VLOOKUP(A8,'PF03067'!B:C,2,0)</f>
        <v>359</v>
      </c>
      <c r="F8" t="s">
        <v>7039</v>
      </c>
      <c r="G8" t="str">
        <f>VLOOKUP(A8,tax_all!B:V,6,0)</f>
        <v>Bacteria</v>
      </c>
      <c r="H8" t="str">
        <f>VLOOKUP(A8,tax_all!B:V,7,0)</f>
        <v xml:space="preserve"> Actinobacteria</v>
      </c>
      <c r="I8" t="str">
        <f>VLOOKUP(A8,tax_all!B:V,8,0)</f>
        <v xml:space="preserve"> Streptomycetales</v>
      </c>
      <c r="J8" t="str">
        <f>VLOOKUP(A8,tax_all!B:V,9,0)</f>
        <v xml:space="preserve"> Streptomycetaceae</v>
      </c>
      <c r="K8" t="str">
        <f>VLOOKUP(A8,tax_all!B:V,10,0)</f>
        <v>Streptomyces.</v>
      </c>
      <c r="L8">
        <f>VLOOKUP(A8,tax_all!B:V,11,0)</f>
        <v>0</v>
      </c>
      <c r="M8">
        <f>VLOOKUP(A8,tax_all!B:V,12,0)</f>
        <v>0</v>
      </c>
      <c r="N8">
        <f>VLOOKUP(A8,tax_all!B:V,13,0)</f>
        <v>0</v>
      </c>
      <c r="O8">
        <f>VLOOKUP(A8,tax_all!B:V,14,0)</f>
        <v>0</v>
      </c>
      <c r="P8">
        <f>VLOOKUP(A8,tax_all!B:V,15,0)</f>
        <v>0</v>
      </c>
      <c r="Q8">
        <f>VLOOKUP(A8,tax_all!B:V,16,0)</f>
        <v>0</v>
      </c>
      <c r="R8">
        <f>VLOOKUP(A8,tax_all!B:V,17,0)</f>
        <v>0</v>
      </c>
    </row>
    <row r="9" spans="1:18" x14ac:dyDescent="0.25">
      <c r="A9" s="2" t="s">
        <v>27</v>
      </c>
      <c r="B9">
        <v>0</v>
      </c>
      <c r="C9">
        <v>1</v>
      </c>
      <c r="D9">
        <f>B9+C9</f>
        <v>1</v>
      </c>
      <c r="E9">
        <f>VLOOKUP(A9,'PF03067'!B:C,2,0)</f>
        <v>201</v>
      </c>
      <c r="G9" t="str">
        <f>VLOOKUP(A9,tax_all!B:V,6,0)</f>
        <v>Bacteria</v>
      </c>
      <c r="H9" t="str">
        <f>VLOOKUP(A9,tax_all!B:V,7,0)</f>
        <v xml:space="preserve"> Actinobacteria</v>
      </c>
      <c r="I9" t="str">
        <f>VLOOKUP(A9,tax_all!B:V,8,0)</f>
        <v xml:space="preserve"> Streptomycetales</v>
      </c>
      <c r="J9" t="str">
        <f>VLOOKUP(A9,tax_all!B:V,9,0)</f>
        <v xml:space="preserve"> Streptomycetaceae</v>
      </c>
      <c r="K9" t="str">
        <f>VLOOKUP(A9,tax_all!B:V,10,0)</f>
        <v>Streptomyces.</v>
      </c>
      <c r="L9">
        <f>VLOOKUP(A9,tax_all!B:V,11,0)</f>
        <v>0</v>
      </c>
      <c r="M9">
        <f>VLOOKUP(A9,tax_all!B:V,12,0)</f>
        <v>0</v>
      </c>
      <c r="N9">
        <f>VLOOKUP(A9,tax_all!B:V,13,0)</f>
        <v>0</v>
      </c>
      <c r="O9">
        <f>VLOOKUP(A9,tax_all!B:V,14,0)</f>
        <v>0</v>
      </c>
      <c r="P9">
        <f>VLOOKUP(A9,tax_all!B:V,15,0)</f>
        <v>0</v>
      </c>
      <c r="Q9">
        <f>VLOOKUP(A9,tax_all!B:V,16,0)</f>
        <v>0</v>
      </c>
      <c r="R9">
        <f>VLOOKUP(A9,tax_all!B:V,17,0)</f>
        <v>0</v>
      </c>
    </row>
    <row r="10" spans="1:18" x14ac:dyDescent="0.25">
      <c r="A10" s="2" t="s">
        <v>29</v>
      </c>
      <c r="B10">
        <v>0</v>
      </c>
      <c r="C10">
        <v>1</v>
      </c>
      <c r="D10">
        <f>B10+C10</f>
        <v>1</v>
      </c>
      <c r="E10">
        <f>VLOOKUP(A10,'PF03067'!B:C,2,0)</f>
        <v>240</v>
      </c>
      <c r="G10" t="str">
        <f>VLOOKUP(A10,tax_all!B:V,6,0)</f>
        <v>Bacteria</v>
      </c>
      <c r="H10" t="str">
        <f>VLOOKUP(A10,tax_all!B:V,7,0)</f>
        <v xml:space="preserve"> Actinobacteria</v>
      </c>
      <c r="I10" t="str">
        <f>VLOOKUP(A10,tax_all!B:V,8,0)</f>
        <v xml:space="preserve"> Streptomycetales</v>
      </c>
      <c r="J10" t="str">
        <f>VLOOKUP(A10,tax_all!B:V,9,0)</f>
        <v xml:space="preserve"> Streptomycetaceae</v>
      </c>
      <c r="K10" t="str">
        <f>VLOOKUP(A10,tax_all!B:V,10,0)</f>
        <v>Streptomyces.</v>
      </c>
      <c r="L10">
        <f>VLOOKUP(A10,tax_all!B:V,11,0)</f>
        <v>0</v>
      </c>
      <c r="M10">
        <f>VLOOKUP(A10,tax_all!B:V,12,0)</f>
        <v>0</v>
      </c>
      <c r="N10">
        <f>VLOOKUP(A10,tax_all!B:V,13,0)</f>
        <v>0</v>
      </c>
      <c r="O10">
        <f>VLOOKUP(A10,tax_all!B:V,14,0)</f>
        <v>0</v>
      </c>
      <c r="P10">
        <f>VLOOKUP(A10,tax_all!B:V,15,0)</f>
        <v>0</v>
      </c>
      <c r="Q10">
        <f>VLOOKUP(A10,tax_all!B:V,16,0)</f>
        <v>0</v>
      </c>
      <c r="R10">
        <f>VLOOKUP(A10,tax_all!B:V,17,0)</f>
        <v>0</v>
      </c>
    </row>
    <row r="11" spans="1:18" x14ac:dyDescent="0.25">
      <c r="A11" s="2" t="s">
        <v>31</v>
      </c>
      <c r="B11">
        <v>0</v>
      </c>
      <c r="C11">
        <v>1</v>
      </c>
      <c r="D11">
        <f>B11+C11</f>
        <v>1</v>
      </c>
      <c r="E11">
        <f>VLOOKUP(A11,'PF03067'!B:C,2,0)</f>
        <v>1162</v>
      </c>
      <c r="G11" t="str">
        <f>VLOOKUP(A11,tax_all!B:V,6,0)</f>
        <v>Bacteria</v>
      </c>
      <c r="H11" t="str">
        <f>VLOOKUP(A11,tax_all!B:V,7,0)</f>
        <v xml:space="preserve"> Bacteroidetes</v>
      </c>
      <c r="I11" t="str">
        <f>VLOOKUP(A11,tax_all!B:V,8,0)</f>
        <v xml:space="preserve"> Flavobacteriia</v>
      </c>
      <c r="J11" t="str">
        <f>VLOOKUP(A11,tax_all!B:V,9,0)</f>
        <v xml:space="preserve"> Flavobacteriales</v>
      </c>
      <c r="K11" t="str">
        <f>VLOOKUP(A11,tax_all!B:V,10,0)</f>
        <v>Flavobacteriaceae</v>
      </c>
      <c r="L11" t="str">
        <f>VLOOKUP(A11,tax_all!B:V,11,0)</f>
        <v xml:space="preserve"> Aquimarina.</v>
      </c>
      <c r="M11">
        <f>VLOOKUP(A11,tax_all!B:V,12,0)</f>
        <v>0</v>
      </c>
      <c r="N11">
        <f>VLOOKUP(A11,tax_all!B:V,13,0)</f>
        <v>0</v>
      </c>
      <c r="O11">
        <f>VLOOKUP(A11,tax_all!B:V,14,0)</f>
        <v>0</v>
      </c>
      <c r="P11">
        <f>VLOOKUP(A11,tax_all!B:V,15,0)</f>
        <v>0</v>
      </c>
      <c r="Q11">
        <f>VLOOKUP(A11,tax_all!B:V,16,0)</f>
        <v>0</v>
      </c>
      <c r="R11">
        <f>VLOOKUP(A11,tax_all!B:V,17,0)</f>
        <v>0</v>
      </c>
    </row>
    <row r="12" spans="1:18" x14ac:dyDescent="0.25">
      <c r="A12" s="2" t="s">
        <v>37</v>
      </c>
      <c r="B12">
        <v>0</v>
      </c>
      <c r="C12">
        <v>1</v>
      </c>
      <c r="D12">
        <f>B12+C12</f>
        <v>1</v>
      </c>
      <c r="E12">
        <f>VLOOKUP(A12,'PF03067'!B:C,2,0)</f>
        <v>285</v>
      </c>
      <c r="G12" t="str">
        <f>VLOOKUP(A12,tax_all!B:V,6,0)</f>
        <v>Bacteria</v>
      </c>
      <c r="H12" t="str">
        <f>VLOOKUP(A12,tax_all!B:V,7,0)</f>
        <v xml:space="preserve"> Firmicutes</v>
      </c>
      <c r="I12" t="str">
        <f>VLOOKUP(A12,tax_all!B:V,8,0)</f>
        <v xml:space="preserve"> Bacilli</v>
      </c>
      <c r="J12" t="str">
        <f>VLOOKUP(A12,tax_all!B:V,9,0)</f>
        <v xml:space="preserve"> Bacillales</v>
      </c>
      <c r="K12" t="str">
        <f>VLOOKUP(A12,tax_all!B:V,10,0)</f>
        <v xml:space="preserve"> Bacillaceae</v>
      </c>
      <c r="L12" t="str">
        <f>VLOOKUP(A12,tax_all!B:V,11,0)</f>
        <v xml:space="preserve"> Virgibacillus.</v>
      </c>
      <c r="M12">
        <f>VLOOKUP(A12,tax_all!B:V,12,0)</f>
        <v>0</v>
      </c>
      <c r="N12">
        <f>VLOOKUP(A12,tax_all!B:V,13,0)</f>
        <v>0</v>
      </c>
      <c r="O12">
        <f>VLOOKUP(A12,tax_all!B:V,14,0)</f>
        <v>0</v>
      </c>
      <c r="P12">
        <f>VLOOKUP(A12,tax_all!B:V,15,0)</f>
        <v>0</v>
      </c>
      <c r="Q12">
        <f>VLOOKUP(A12,tax_all!B:V,16,0)</f>
        <v>0</v>
      </c>
      <c r="R12">
        <f>VLOOKUP(A12,tax_all!B:V,17,0)</f>
        <v>0</v>
      </c>
    </row>
    <row r="13" spans="1:18" x14ac:dyDescent="0.25">
      <c r="A13" s="2" t="s">
        <v>41</v>
      </c>
      <c r="B13">
        <v>0</v>
      </c>
      <c r="C13">
        <v>1</v>
      </c>
      <c r="D13">
        <f>B13+C13</f>
        <v>1</v>
      </c>
      <c r="E13">
        <f>VLOOKUP(A13,'PF03067'!B:C,2,0)</f>
        <v>324</v>
      </c>
      <c r="G13" t="str">
        <f>VLOOKUP(A13,tax_all!B:V,6,0)</f>
        <v>Eukaryota</v>
      </c>
      <c r="H13" t="str">
        <f>VLOOKUP(A13,tax_all!B:V,7,0)</f>
        <v xml:space="preserve"> Metazoa</v>
      </c>
      <c r="I13" t="str">
        <f>VLOOKUP(A13,tax_all!B:V,8,0)</f>
        <v xml:space="preserve"> Ecdysozoa</v>
      </c>
      <c r="J13" t="str">
        <f>VLOOKUP(A13,tax_all!B:V,9,0)</f>
        <v xml:space="preserve"> Arthropoda</v>
      </c>
      <c r="K13" t="str">
        <f>VLOOKUP(A13,tax_all!B:V,10,0)</f>
        <v xml:space="preserve"> Hexapoda</v>
      </c>
      <c r="L13" t="str">
        <f>VLOOKUP(A13,tax_all!B:V,11,0)</f>
        <v xml:space="preserve"> Insecta</v>
      </c>
      <c r="M13" t="str">
        <f>VLOOKUP(A13,tax_all!B:V,12,0)</f>
        <v>Pterygota</v>
      </c>
      <c r="N13" t="str">
        <f>VLOOKUP(A13,tax_all!B:V,13,0)</f>
        <v xml:space="preserve"> Neoptera</v>
      </c>
      <c r="O13" t="str">
        <f>VLOOKUP(A13,tax_all!B:V,14,0)</f>
        <v xml:space="preserve"> Holometabola</v>
      </c>
      <c r="P13" t="str">
        <f>VLOOKUP(A13,tax_all!B:V,15,0)</f>
        <v xml:space="preserve"> Hymenoptera</v>
      </c>
      <c r="Q13" t="str">
        <f>VLOOKUP(A13,tax_all!B:V,16,0)</f>
        <v xml:space="preserve"> Apocrita</v>
      </c>
      <c r="R13" t="str">
        <f>VLOOKUP(A13,tax_all!B:V,17,0)</f>
        <v xml:space="preserve"> Aculeata</v>
      </c>
    </row>
    <row r="14" spans="1:18" x14ac:dyDescent="0.25">
      <c r="A14" s="2" t="s">
        <v>43</v>
      </c>
      <c r="B14">
        <v>0</v>
      </c>
      <c r="C14">
        <v>1</v>
      </c>
      <c r="D14">
        <f>B14+C14</f>
        <v>1</v>
      </c>
      <c r="E14">
        <f>VLOOKUP(A14,'PF03067'!B:C,2,0)</f>
        <v>367</v>
      </c>
      <c r="G14" t="str">
        <f>VLOOKUP(A14,tax_all!B:V,6,0)</f>
        <v>Eukaryota</v>
      </c>
      <c r="H14" t="str">
        <f>VLOOKUP(A14,tax_all!B:V,7,0)</f>
        <v xml:space="preserve"> Metazoa</v>
      </c>
      <c r="I14" t="str">
        <f>VLOOKUP(A14,tax_all!B:V,8,0)</f>
        <v xml:space="preserve"> Ecdysozoa</v>
      </c>
      <c r="J14" t="str">
        <f>VLOOKUP(A14,tax_all!B:V,9,0)</f>
        <v xml:space="preserve"> Arthropoda</v>
      </c>
      <c r="K14" t="str">
        <f>VLOOKUP(A14,tax_all!B:V,10,0)</f>
        <v xml:space="preserve"> Hexapoda</v>
      </c>
      <c r="L14" t="str">
        <f>VLOOKUP(A14,tax_all!B:V,11,0)</f>
        <v xml:space="preserve"> Insecta</v>
      </c>
      <c r="M14" t="str">
        <f>VLOOKUP(A14,tax_all!B:V,12,0)</f>
        <v>Pterygota</v>
      </c>
      <c r="N14" t="str">
        <f>VLOOKUP(A14,tax_all!B:V,13,0)</f>
        <v xml:space="preserve"> Neoptera</v>
      </c>
      <c r="O14" t="str">
        <f>VLOOKUP(A14,tax_all!B:V,14,0)</f>
        <v xml:space="preserve"> Holometabola</v>
      </c>
      <c r="P14" t="str">
        <f>VLOOKUP(A14,tax_all!B:V,15,0)</f>
        <v xml:space="preserve"> Hymenoptera</v>
      </c>
      <c r="Q14" t="str">
        <f>VLOOKUP(A14,tax_all!B:V,16,0)</f>
        <v xml:space="preserve"> Apocrita</v>
      </c>
      <c r="R14" t="str">
        <f>VLOOKUP(A14,tax_all!B:V,17,0)</f>
        <v xml:space="preserve"> Aculeata</v>
      </c>
    </row>
    <row r="15" spans="1:18" x14ac:dyDescent="0.25">
      <c r="A15" s="2" t="s">
        <v>45</v>
      </c>
      <c r="B15">
        <v>0</v>
      </c>
      <c r="C15">
        <v>1</v>
      </c>
      <c r="D15">
        <f>B15+C15</f>
        <v>1</v>
      </c>
      <c r="E15">
        <f>VLOOKUP(A15,'PF03067'!B:C,2,0)</f>
        <v>1005</v>
      </c>
      <c r="G15" t="str">
        <f>VLOOKUP(A15,tax_all!B:V,6,0)</f>
        <v>Eukaryota</v>
      </c>
      <c r="H15" t="str">
        <f>VLOOKUP(A15,tax_all!B:V,7,0)</f>
        <v xml:space="preserve"> Metazoa</v>
      </c>
      <c r="I15" t="str">
        <f>VLOOKUP(A15,tax_all!B:V,8,0)</f>
        <v xml:space="preserve"> Ecdysozoa</v>
      </c>
      <c r="J15" t="str">
        <f>VLOOKUP(A15,tax_all!B:V,9,0)</f>
        <v xml:space="preserve"> Arthropoda</v>
      </c>
      <c r="K15" t="str">
        <f>VLOOKUP(A15,tax_all!B:V,10,0)</f>
        <v xml:space="preserve"> Hexapoda</v>
      </c>
      <c r="L15" t="str">
        <f>VLOOKUP(A15,tax_all!B:V,11,0)</f>
        <v xml:space="preserve"> Insecta</v>
      </c>
      <c r="M15" t="str">
        <f>VLOOKUP(A15,tax_all!B:V,12,0)</f>
        <v>Pterygota</v>
      </c>
      <c r="N15" t="str">
        <f>VLOOKUP(A15,tax_all!B:V,13,0)</f>
        <v xml:space="preserve"> Neoptera</v>
      </c>
      <c r="O15" t="str">
        <f>VLOOKUP(A15,tax_all!B:V,14,0)</f>
        <v xml:space="preserve"> Holometabola</v>
      </c>
      <c r="P15" t="str">
        <f>VLOOKUP(A15,tax_all!B:V,15,0)</f>
        <v xml:space="preserve"> Hymenoptera</v>
      </c>
      <c r="Q15" t="str">
        <f>VLOOKUP(A15,tax_all!B:V,16,0)</f>
        <v xml:space="preserve"> Apocrita</v>
      </c>
      <c r="R15" t="str">
        <f>VLOOKUP(A15,tax_all!B:V,17,0)</f>
        <v xml:space="preserve"> Aculeata</v>
      </c>
    </row>
    <row r="16" spans="1:18" x14ac:dyDescent="0.25">
      <c r="A16" s="2" t="s">
        <v>51</v>
      </c>
      <c r="B16">
        <v>0</v>
      </c>
      <c r="C16">
        <v>1</v>
      </c>
      <c r="D16">
        <f>B16+C16</f>
        <v>1</v>
      </c>
      <c r="E16">
        <f>VLOOKUP(A16,'PF03067'!B:C,2,0)</f>
        <v>216</v>
      </c>
      <c r="G16" t="str">
        <f>VLOOKUP(A16,tax_all!B:V,6,0)</f>
        <v>Eukaryota</v>
      </c>
      <c r="H16" t="str">
        <f>VLOOKUP(A16,tax_all!B:V,7,0)</f>
        <v xml:space="preserve"> Metazoa</v>
      </c>
      <c r="I16" t="str">
        <f>VLOOKUP(A16,tax_all!B:V,8,0)</f>
        <v xml:space="preserve"> Ecdysozoa</v>
      </c>
      <c r="J16" t="str">
        <f>VLOOKUP(A16,tax_all!B:V,9,0)</f>
        <v xml:space="preserve"> Arthropoda</v>
      </c>
      <c r="K16" t="str">
        <f>VLOOKUP(A16,tax_all!B:V,10,0)</f>
        <v xml:space="preserve"> Hexapoda</v>
      </c>
      <c r="L16" t="str">
        <f>VLOOKUP(A16,tax_all!B:V,11,0)</f>
        <v xml:space="preserve"> Insecta</v>
      </c>
      <c r="M16" t="str">
        <f>VLOOKUP(A16,tax_all!B:V,12,0)</f>
        <v>Pterygota</v>
      </c>
      <c r="N16" t="str">
        <f>VLOOKUP(A16,tax_all!B:V,13,0)</f>
        <v xml:space="preserve"> Neoptera</v>
      </c>
      <c r="O16" t="str">
        <f>VLOOKUP(A16,tax_all!B:V,14,0)</f>
        <v xml:space="preserve"> Holometabola</v>
      </c>
      <c r="P16" t="str">
        <f>VLOOKUP(A16,tax_all!B:V,15,0)</f>
        <v xml:space="preserve"> Hymenoptera</v>
      </c>
      <c r="Q16" t="str">
        <f>VLOOKUP(A16,tax_all!B:V,16,0)</f>
        <v xml:space="preserve"> Apocrita</v>
      </c>
      <c r="R16" t="str">
        <f>VLOOKUP(A16,tax_all!B:V,17,0)</f>
        <v xml:space="preserve"> Aculeata</v>
      </c>
    </row>
    <row r="17" spans="1:18" x14ac:dyDescent="0.25">
      <c r="A17" s="2" t="s">
        <v>53</v>
      </c>
      <c r="B17">
        <v>0</v>
      </c>
      <c r="C17">
        <v>1</v>
      </c>
      <c r="D17">
        <f>B17+C17</f>
        <v>1</v>
      </c>
      <c r="E17">
        <f>VLOOKUP(A17,'PF03067'!B:C,2,0)</f>
        <v>212</v>
      </c>
      <c r="G17" t="str">
        <f>VLOOKUP(A17,tax_all!B:V,6,0)</f>
        <v>Eukaryota</v>
      </c>
      <c r="H17" t="str">
        <f>VLOOKUP(A17,tax_all!B:V,7,0)</f>
        <v xml:space="preserve"> Metazoa</v>
      </c>
      <c r="I17" t="str">
        <f>VLOOKUP(A17,tax_all!B:V,8,0)</f>
        <v xml:space="preserve"> Ecdysozoa</v>
      </c>
      <c r="J17" t="str">
        <f>VLOOKUP(A17,tax_all!B:V,9,0)</f>
        <v xml:space="preserve"> Arthropoda</v>
      </c>
      <c r="K17" t="str">
        <f>VLOOKUP(A17,tax_all!B:V,10,0)</f>
        <v xml:space="preserve"> Hexapoda</v>
      </c>
      <c r="L17" t="str">
        <f>VLOOKUP(A17,tax_all!B:V,11,0)</f>
        <v xml:space="preserve"> Insecta</v>
      </c>
      <c r="M17" t="str">
        <f>VLOOKUP(A17,tax_all!B:V,12,0)</f>
        <v>Pterygota</v>
      </c>
      <c r="N17" t="str">
        <f>VLOOKUP(A17,tax_all!B:V,13,0)</f>
        <v xml:space="preserve"> Neoptera</v>
      </c>
      <c r="O17" t="str">
        <f>VLOOKUP(A17,tax_all!B:V,14,0)</f>
        <v xml:space="preserve"> Holometabola</v>
      </c>
      <c r="P17" t="str">
        <f>VLOOKUP(A17,tax_all!B:V,15,0)</f>
        <v xml:space="preserve"> Hymenoptera</v>
      </c>
      <c r="Q17" t="str">
        <f>VLOOKUP(A17,tax_all!B:V,16,0)</f>
        <v xml:space="preserve"> Apocrita</v>
      </c>
      <c r="R17" t="str">
        <f>VLOOKUP(A17,tax_all!B:V,17,0)</f>
        <v xml:space="preserve"> Aculeata</v>
      </c>
    </row>
    <row r="18" spans="1:18" x14ac:dyDescent="0.25">
      <c r="A18" s="2" t="s">
        <v>55</v>
      </c>
      <c r="B18">
        <v>0</v>
      </c>
      <c r="C18">
        <v>1</v>
      </c>
      <c r="D18">
        <f>B18+C18</f>
        <v>1</v>
      </c>
      <c r="E18">
        <f>VLOOKUP(A18,'PF03067'!B:C,2,0)</f>
        <v>169</v>
      </c>
      <c r="G18" t="str">
        <f>VLOOKUP(A18,tax_all!B:V,6,0)</f>
        <v>Eukaryota</v>
      </c>
      <c r="H18" t="str">
        <f>VLOOKUP(A18,tax_all!B:V,7,0)</f>
        <v xml:space="preserve"> Viridiplantae</v>
      </c>
      <c r="I18" t="str">
        <f>VLOOKUP(A18,tax_all!B:V,8,0)</f>
        <v xml:space="preserve"> Chlorophyta</v>
      </c>
      <c r="J18" t="str">
        <f>VLOOKUP(A18,tax_all!B:V,9,0)</f>
        <v xml:space="preserve"> Trebouxiophyceae</v>
      </c>
      <c r="K18" t="str">
        <f>VLOOKUP(A18,tax_all!B:V,10,0)</f>
        <v xml:space="preserve"> Chlorellales</v>
      </c>
      <c r="L18" t="str">
        <f>VLOOKUP(A18,tax_all!B:V,11,0)</f>
        <v>Chlorellaceae</v>
      </c>
      <c r="M18" t="str">
        <f>VLOOKUP(A18,tax_all!B:V,12,0)</f>
        <v xml:space="preserve"> Helicosporidium.</v>
      </c>
      <c r="N18">
        <f>VLOOKUP(A18,tax_all!B:V,13,0)</f>
        <v>0</v>
      </c>
      <c r="O18">
        <f>VLOOKUP(A18,tax_all!B:V,14,0)</f>
        <v>0</v>
      </c>
      <c r="P18">
        <f>VLOOKUP(A18,tax_all!B:V,15,0)</f>
        <v>0</v>
      </c>
      <c r="Q18">
        <f>VLOOKUP(A18,tax_all!B:V,16,0)</f>
        <v>0</v>
      </c>
      <c r="R18">
        <f>VLOOKUP(A18,tax_all!B:V,17,0)</f>
        <v>0</v>
      </c>
    </row>
    <row r="19" spans="1:18" x14ac:dyDescent="0.25">
      <c r="A19" s="2" t="s">
        <v>57</v>
      </c>
      <c r="B19">
        <v>0</v>
      </c>
      <c r="C19">
        <v>1</v>
      </c>
      <c r="D19">
        <f>B19+C19</f>
        <v>1</v>
      </c>
      <c r="E19">
        <f>VLOOKUP(A19,'PF03067'!B:C,2,0)</f>
        <v>196</v>
      </c>
      <c r="G19" t="str">
        <f>VLOOKUP(A19,tax_all!B:V,6,0)</f>
        <v>Eukaryota</v>
      </c>
      <c r="H19" t="str">
        <f>VLOOKUP(A19,tax_all!B:V,7,0)</f>
        <v xml:space="preserve"> Viridiplantae</v>
      </c>
      <c r="I19" t="str">
        <f>VLOOKUP(A19,tax_all!B:V,8,0)</f>
        <v xml:space="preserve"> Chlorophyta</v>
      </c>
      <c r="J19" t="str">
        <f>VLOOKUP(A19,tax_all!B:V,9,0)</f>
        <v xml:space="preserve"> Trebouxiophyceae</v>
      </c>
      <c r="K19" t="str">
        <f>VLOOKUP(A19,tax_all!B:V,10,0)</f>
        <v xml:space="preserve"> Chlorellales</v>
      </c>
      <c r="L19" t="str">
        <f>VLOOKUP(A19,tax_all!B:V,11,0)</f>
        <v>Chlorellaceae</v>
      </c>
      <c r="M19" t="str">
        <f>VLOOKUP(A19,tax_all!B:V,12,0)</f>
        <v xml:space="preserve"> Helicosporidium.</v>
      </c>
      <c r="N19">
        <f>VLOOKUP(A19,tax_all!B:V,13,0)</f>
        <v>0</v>
      </c>
      <c r="O19">
        <f>VLOOKUP(A19,tax_all!B:V,14,0)</f>
        <v>0</v>
      </c>
      <c r="P19">
        <f>VLOOKUP(A19,tax_all!B:V,15,0)</f>
        <v>0</v>
      </c>
      <c r="Q19">
        <f>VLOOKUP(A19,tax_all!B:V,16,0)</f>
        <v>0</v>
      </c>
      <c r="R19">
        <f>VLOOKUP(A19,tax_all!B:V,17,0)</f>
        <v>0</v>
      </c>
    </row>
    <row r="20" spans="1:18" x14ac:dyDescent="0.25">
      <c r="A20" s="2" t="s">
        <v>59</v>
      </c>
      <c r="B20">
        <v>0</v>
      </c>
      <c r="C20">
        <v>1</v>
      </c>
      <c r="D20">
        <f>B20+C20</f>
        <v>1</v>
      </c>
      <c r="E20">
        <f>VLOOKUP(A20,'PF03067'!B:C,2,0)</f>
        <v>353</v>
      </c>
      <c r="G20" t="str">
        <f>VLOOKUP(A20,tax_all!B:V,6,0)</f>
        <v>Eukaryota</v>
      </c>
      <c r="H20" t="str">
        <f>VLOOKUP(A20,tax_all!B:V,7,0)</f>
        <v xml:space="preserve"> Viridiplantae</v>
      </c>
      <c r="I20" t="str">
        <f>VLOOKUP(A20,tax_all!B:V,8,0)</f>
        <v xml:space="preserve"> Chlorophyta</v>
      </c>
      <c r="J20" t="str">
        <f>VLOOKUP(A20,tax_all!B:V,9,0)</f>
        <v xml:space="preserve"> Trebouxiophyceae</v>
      </c>
      <c r="K20" t="str">
        <f>VLOOKUP(A20,tax_all!B:V,10,0)</f>
        <v xml:space="preserve"> Chlorellales</v>
      </c>
      <c r="L20" t="str">
        <f>VLOOKUP(A20,tax_all!B:V,11,0)</f>
        <v>Chlorellaceae</v>
      </c>
      <c r="M20" t="str">
        <f>VLOOKUP(A20,tax_all!B:V,12,0)</f>
        <v xml:space="preserve"> Helicosporidium.</v>
      </c>
      <c r="N20">
        <f>VLOOKUP(A20,tax_all!B:V,13,0)</f>
        <v>0</v>
      </c>
      <c r="O20">
        <f>VLOOKUP(A20,tax_all!B:V,14,0)</f>
        <v>0</v>
      </c>
      <c r="P20">
        <f>VLOOKUP(A20,tax_all!B:V,15,0)</f>
        <v>0</v>
      </c>
      <c r="Q20">
        <f>VLOOKUP(A20,tax_all!B:V,16,0)</f>
        <v>0</v>
      </c>
      <c r="R20">
        <f>VLOOKUP(A20,tax_all!B:V,17,0)</f>
        <v>0</v>
      </c>
    </row>
    <row r="21" spans="1:18" x14ac:dyDescent="0.25">
      <c r="A21" s="2" t="s">
        <v>63</v>
      </c>
      <c r="B21">
        <v>0</v>
      </c>
      <c r="C21">
        <v>1</v>
      </c>
      <c r="D21">
        <f>B21+C21</f>
        <v>1</v>
      </c>
      <c r="E21">
        <f>VLOOKUP(A21,'PF03067'!B:C,2,0)</f>
        <v>253</v>
      </c>
      <c r="G21" t="str">
        <f>VLOOKUP(A21,tax_all!B:V,6,0)</f>
        <v>Eukaryota</v>
      </c>
      <c r="H21" t="str">
        <f>VLOOKUP(A21,tax_all!B:V,7,0)</f>
        <v xml:space="preserve"> Viridiplantae</v>
      </c>
      <c r="I21" t="str">
        <f>VLOOKUP(A21,tax_all!B:V,8,0)</f>
        <v xml:space="preserve"> Chlorophyta</v>
      </c>
      <c r="J21" t="str">
        <f>VLOOKUP(A21,tax_all!B:V,9,0)</f>
        <v xml:space="preserve"> Trebouxiophyceae</v>
      </c>
      <c r="K21" t="str">
        <f>VLOOKUP(A21,tax_all!B:V,10,0)</f>
        <v xml:space="preserve"> Chlorellales</v>
      </c>
      <c r="L21" t="str">
        <f>VLOOKUP(A21,tax_all!B:V,11,0)</f>
        <v>Chlorellaceae</v>
      </c>
      <c r="M21" t="str">
        <f>VLOOKUP(A21,tax_all!B:V,12,0)</f>
        <v xml:space="preserve"> Helicosporidium.</v>
      </c>
      <c r="N21">
        <f>VLOOKUP(A21,tax_all!B:V,13,0)</f>
        <v>0</v>
      </c>
      <c r="O21">
        <f>VLOOKUP(A21,tax_all!B:V,14,0)</f>
        <v>0</v>
      </c>
      <c r="P21">
        <f>VLOOKUP(A21,tax_all!B:V,15,0)</f>
        <v>0</v>
      </c>
      <c r="Q21">
        <f>VLOOKUP(A21,tax_all!B:V,16,0)</f>
        <v>0</v>
      </c>
      <c r="R21">
        <f>VLOOKUP(A21,tax_all!B:V,17,0)</f>
        <v>0</v>
      </c>
    </row>
    <row r="22" spans="1:18" x14ac:dyDescent="0.25">
      <c r="A22" s="2" t="s">
        <v>65</v>
      </c>
      <c r="B22">
        <v>0</v>
      </c>
      <c r="C22">
        <v>1</v>
      </c>
      <c r="D22">
        <f>B22+C22</f>
        <v>1</v>
      </c>
      <c r="E22">
        <f>VLOOKUP(A22,'PF03067'!B:C,2,0)</f>
        <v>197</v>
      </c>
      <c r="G22" t="str">
        <f>VLOOKUP(A22,tax_all!B:V,6,0)</f>
        <v>Bacteria</v>
      </c>
      <c r="H22" t="str">
        <f>VLOOKUP(A22,tax_all!B:V,7,0)</f>
        <v xml:space="preserve"> Actinobacteria</v>
      </c>
      <c r="I22" t="str">
        <f>VLOOKUP(A22,tax_all!B:V,8,0)</f>
        <v xml:space="preserve"> Streptomycetales</v>
      </c>
      <c r="J22" t="str">
        <f>VLOOKUP(A22,tax_all!B:V,9,0)</f>
        <v xml:space="preserve"> Streptomycetaceae</v>
      </c>
      <c r="K22" t="str">
        <f>VLOOKUP(A22,tax_all!B:V,10,0)</f>
        <v>Streptomyces.</v>
      </c>
      <c r="L22">
        <f>VLOOKUP(A22,tax_all!B:V,11,0)</f>
        <v>0</v>
      </c>
      <c r="M22">
        <f>VLOOKUP(A22,tax_all!B:V,12,0)</f>
        <v>0</v>
      </c>
      <c r="N22">
        <f>VLOOKUP(A22,tax_all!B:V,13,0)</f>
        <v>0</v>
      </c>
      <c r="O22">
        <f>VLOOKUP(A22,tax_all!B:V,14,0)</f>
        <v>0</v>
      </c>
      <c r="P22">
        <f>VLOOKUP(A22,tax_all!B:V,15,0)</f>
        <v>0</v>
      </c>
      <c r="Q22">
        <f>VLOOKUP(A22,tax_all!B:V,16,0)</f>
        <v>0</v>
      </c>
      <c r="R22">
        <f>VLOOKUP(A22,tax_all!B:V,17,0)</f>
        <v>0</v>
      </c>
    </row>
    <row r="23" spans="1:18" x14ac:dyDescent="0.25">
      <c r="A23" s="2" t="s">
        <v>67</v>
      </c>
      <c r="B23">
        <v>0</v>
      </c>
      <c r="C23">
        <v>1</v>
      </c>
      <c r="D23">
        <f>B23+C23</f>
        <v>1</v>
      </c>
      <c r="E23">
        <f>VLOOKUP(A23,'PF03067'!B:C,2,0)</f>
        <v>333</v>
      </c>
      <c r="F23" t="s">
        <v>7039</v>
      </c>
      <c r="G23" t="str">
        <f>VLOOKUP(A23,tax_all!B:V,6,0)</f>
        <v>Bacteria</v>
      </c>
      <c r="H23" t="str">
        <f>VLOOKUP(A23,tax_all!B:V,7,0)</f>
        <v xml:space="preserve"> Actinobacteria</v>
      </c>
      <c r="I23" t="str">
        <f>VLOOKUP(A23,tax_all!B:V,8,0)</f>
        <v xml:space="preserve"> Streptomycetales</v>
      </c>
      <c r="J23" t="str">
        <f>VLOOKUP(A23,tax_all!B:V,9,0)</f>
        <v xml:space="preserve"> Streptomycetaceae</v>
      </c>
      <c r="K23" t="str">
        <f>VLOOKUP(A23,tax_all!B:V,10,0)</f>
        <v>Streptomyces.</v>
      </c>
      <c r="L23">
        <f>VLOOKUP(A23,tax_all!B:V,11,0)</f>
        <v>0</v>
      </c>
      <c r="M23">
        <f>VLOOKUP(A23,tax_all!B:V,12,0)</f>
        <v>0</v>
      </c>
      <c r="N23">
        <f>VLOOKUP(A23,tax_all!B:V,13,0)</f>
        <v>0</v>
      </c>
      <c r="O23">
        <f>VLOOKUP(A23,tax_all!B:V,14,0)</f>
        <v>0</v>
      </c>
      <c r="P23">
        <f>VLOOKUP(A23,tax_all!B:V,15,0)</f>
        <v>0</v>
      </c>
      <c r="Q23">
        <f>VLOOKUP(A23,tax_all!B:V,16,0)</f>
        <v>0</v>
      </c>
      <c r="R23">
        <f>VLOOKUP(A23,tax_all!B:V,17,0)</f>
        <v>0</v>
      </c>
    </row>
    <row r="24" spans="1:18" x14ac:dyDescent="0.25">
      <c r="A24" s="2" t="s">
        <v>69</v>
      </c>
      <c r="B24">
        <v>0</v>
      </c>
      <c r="C24">
        <v>1</v>
      </c>
      <c r="D24">
        <f>B24+C24</f>
        <v>1</v>
      </c>
      <c r="E24">
        <f>VLOOKUP(A24,'PF03067'!B:C,2,0)</f>
        <v>264</v>
      </c>
      <c r="G24" t="str">
        <f>VLOOKUP(A24,tax_all!B:V,6,0)</f>
        <v>Bacteria</v>
      </c>
      <c r="H24" t="str">
        <f>VLOOKUP(A24,tax_all!B:V,7,0)</f>
        <v xml:space="preserve"> Firmicutes</v>
      </c>
      <c r="I24" t="str">
        <f>VLOOKUP(A24,tax_all!B:V,8,0)</f>
        <v xml:space="preserve"> Bacilli</v>
      </c>
      <c r="J24" t="str">
        <f>VLOOKUP(A24,tax_all!B:V,9,0)</f>
        <v xml:space="preserve"> Bacillales</v>
      </c>
      <c r="K24" t="str">
        <f>VLOOKUP(A24,tax_all!B:V,10,0)</f>
        <v xml:space="preserve"> Bacillaceae</v>
      </c>
      <c r="L24" t="str">
        <f>VLOOKUP(A24,tax_all!B:V,11,0)</f>
        <v xml:space="preserve"> Bacillus.</v>
      </c>
      <c r="M24">
        <f>VLOOKUP(A24,tax_all!B:V,12,0)</f>
        <v>0</v>
      </c>
      <c r="N24">
        <f>VLOOKUP(A24,tax_all!B:V,13,0)</f>
        <v>0</v>
      </c>
      <c r="O24">
        <f>VLOOKUP(A24,tax_all!B:V,14,0)</f>
        <v>0</v>
      </c>
      <c r="P24">
        <f>VLOOKUP(A24,tax_all!B:V,15,0)</f>
        <v>0</v>
      </c>
      <c r="Q24">
        <f>VLOOKUP(A24,tax_all!B:V,16,0)</f>
        <v>0</v>
      </c>
      <c r="R24">
        <f>VLOOKUP(A24,tax_all!B:V,17,0)</f>
        <v>0</v>
      </c>
    </row>
    <row r="25" spans="1:18" x14ac:dyDescent="0.25">
      <c r="A25" s="2" t="s">
        <v>71</v>
      </c>
      <c r="B25">
        <v>0</v>
      </c>
      <c r="C25">
        <v>1</v>
      </c>
      <c r="D25">
        <f>B25+C25</f>
        <v>1</v>
      </c>
      <c r="E25">
        <f>VLOOKUP(A25,'PF03067'!B:C,2,0)</f>
        <v>349</v>
      </c>
      <c r="G25" t="str">
        <f>VLOOKUP(A25,tax_all!B:V,6,0)</f>
        <v>Eukaryota</v>
      </c>
      <c r="H25" t="str">
        <f>VLOOKUP(A25,tax_all!B:V,7,0)</f>
        <v xml:space="preserve"> Fungi</v>
      </c>
      <c r="I25" t="str">
        <f>VLOOKUP(A25,tax_all!B:V,8,0)</f>
        <v xml:space="preserve"> Dikarya</v>
      </c>
      <c r="J25" t="str">
        <f>VLOOKUP(A25,tax_all!B:V,9,0)</f>
        <v xml:space="preserve"> Basidiomycota</v>
      </c>
      <c r="K25" t="str">
        <f>VLOOKUP(A25,tax_all!B:V,10,0)</f>
        <v xml:space="preserve"> Ustilaginomycotina</v>
      </c>
      <c r="L25" t="str">
        <f>VLOOKUP(A25,tax_all!B:V,11,0)</f>
        <v>Ustilaginomycetes</v>
      </c>
      <c r="M25" t="str">
        <f>VLOOKUP(A25,tax_all!B:V,12,0)</f>
        <v xml:space="preserve"> Ustilaginales</v>
      </c>
      <c r="N25" t="str">
        <f>VLOOKUP(A25,tax_all!B:V,13,0)</f>
        <v xml:space="preserve"> Ustilaginaceae</v>
      </c>
      <c r="O25" t="str">
        <f>VLOOKUP(A25,tax_all!B:V,14,0)</f>
        <v xml:space="preserve"> Anthracocystis.</v>
      </c>
      <c r="P25">
        <f>VLOOKUP(A25,tax_all!B:V,15,0)</f>
        <v>0</v>
      </c>
      <c r="Q25">
        <f>VLOOKUP(A25,tax_all!B:V,16,0)</f>
        <v>0</v>
      </c>
      <c r="R25">
        <f>VLOOKUP(A25,tax_all!B:V,17,0)</f>
        <v>0</v>
      </c>
    </row>
    <row r="26" spans="1:18" x14ac:dyDescent="0.25">
      <c r="A26" s="2" t="s">
        <v>73</v>
      </c>
      <c r="B26">
        <v>0</v>
      </c>
      <c r="C26">
        <v>1</v>
      </c>
      <c r="D26">
        <f>B26+C26</f>
        <v>1</v>
      </c>
      <c r="E26">
        <f>VLOOKUP(A26,'PF03067'!B:C,2,0)</f>
        <v>211</v>
      </c>
      <c r="G26" t="str">
        <f>VLOOKUP(A26,tax_all!B:V,6,0)</f>
        <v>Bacteria</v>
      </c>
      <c r="H26" t="str">
        <f>VLOOKUP(A26,tax_all!B:V,7,0)</f>
        <v xml:space="preserve"> Proteobacteria</v>
      </c>
      <c r="I26" t="str">
        <f>VLOOKUP(A26,tax_all!B:V,8,0)</f>
        <v xml:space="preserve"> Gammaproteobacteria</v>
      </c>
      <c r="J26" t="str">
        <f>VLOOKUP(A26,tax_all!B:V,9,0)</f>
        <v xml:space="preserve"> Vibrionales</v>
      </c>
      <c r="K26" t="str">
        <f>VLOOKUP(A26,tax_all!B:V,10,0)</f>
        <v>Vibrionaceae</v>
      </c>
      <c r="L26" t="str">
        <f>VLOOKUP(A26,tax_all!B:V,11,0)</f>
        <v xml:space="preserve"> Photobacterium.</v>
      </c>
      <c r="M26">
        <f>VLOOKUP(A26,tax_all!B:V,12,0)</f>
        <v>0</v>
      </c>
      <c r="N26">
        <f>VLOOKUP(A26,tax_all!B:V,13,0)</f>
        <v>0</v>
      </c>
      <c r="O26">
        <f>VLOOKUP(A26,tax_all!B:V,14,0)</f>
        <v>0</v>
      </c>
      <c r="P26">
        <f>VLOOKUP(A26,tax_all!B:V,15,0)</f>
        <v>0</v>
      </c>
      <c r="Q26">
        <f>VLOOKUP(A26,tax_all!B:V,16,0)</f>
        <v>0</v>
      </c>
      <c r="R26">
        <f>VLOOKUP(A26,tax_all!B:V,17,0)</f>
        <v>0</v>
      </c>
    </row>
    <row r="27" spans="1:18" x14ac:dyDescent="0.25">
      <c r="A27" s="2" t="s">
        <v>75</v>
      </c>
      <c r="B27">
        <v>0</v>
      </c>
      <c r="C27">
        <v>1</v>
      </c>
      <c r="D27">
        <f>B27+C27</f>
        <v>1</v>
      </c>
      <c r="E27">
        <f>VLOOKUP(A27,'PF03067'!B:C,2,0)</f>
        <v>388</v>
      </c>
      <c r="F27" t="s">
        <v>7039</v>
      </c>
      <c r="G27" t="str">
        <f>VLOOKUP(A27,tax_all!B:V,6,0)</f>
        <v>Bacteria</v>
      </c>
      <c r="H27" t="str">
        <f>VLOOKUP(A27,tax_all!B:V,7,0)</f>
        <v xml:space="preserve"> Proteobacteria</v>
      </c>
      <c r="I27" t="str">
        <f>VLOOKUP(A27,tax_all!B:V,8,0)</f>
        <v xml:space="preserve"> Gammaproteobacteria</v>
      </c>
      <c r="J27" t="str">
        <f>VLOOKUP(A27,tax_all!B:V,9,0)</f>
        <v xml:space="preserve"> Vibrionales</v>
      </c>
      <c r="K27" t="str">
        <f>VLOOKUP(A27,tax_all!B:V,10,0)</f>
        <v>Vibrionaceae</v>
      </c>
      <c r="L27" t="str">
        <f>VLOOKUP(A27,tax_all!B:V,11,0)</f>
        <v xml:space="preserve"> Photobacterium.</v>
      </c>
      <c r="M27">
        <f>VLOOKUP(A27,tax_all!B:V,12,0)</f>
        <v>0</v>
      </c>
      <c r="N27">
        <f>VLOOKUP(A27,tax_all!B:V,13,0)</f>
        <v>0</v>
      </c>
      <c r="O27">
        <f>VLOOKUP(A27,tax_all!B:V,14,0)</f>
        <v>0</v>
      </c>
      <c r="P27">
        <f>VLOOKUP(A27,tax_all!B:V,15,0)</f>
        <v>0</v>
      </c>
      <c r="Q27">
        <f>VLOOKUP(A27,tax_all!B:V,16,0)</f>
        <v>0</v>
      </c>
      <c r="R27">
        <f>VLOOKUP(A27,tax_all!B:V,17,0)</f>
        <v>0</v>
      </c>
    </row>
    <row r="28" spans="1:18" x14ac:dyDescent="0.25">
      <c r="A28" s="2" t="s">
        <v>77</v>
      </c>
      <c r="B28">
        <v>0</v>
      </c>
      <c r="C28">
        <v>1</v>
      </c>
      <c r="D28">
        <f>B28+C28</f>
        <v>1</v>
      </c>
      <c r="E28">
        <f>VLOOKUP(A28,'PF03067'!B:C,2,0)</f>
        <v>262</v>
      </c>
      <c r="G28" t="str">
        <f>VLOOKUP(A28,tax_all!B:V,6,0)</f>
        <v>Eukaryota</v>
      </c>
      <c r="H28" t="str">
        <f>VLOOKUP(A28,tax_all!B:V,7,0)</f>
        <v xml:space="preserve"> Fungi</v>
      </c>
      <c r="I28" t="str">
        <f>VLOOKUP(A28,tax_all!B:V,8,0)</f>
        <v xml:space="preserve"> Dikarya</v>
      </c>
      <c r="J28" t="str">
        <f>VLOOKUP(A28,tax_all!B:V,9,0)</f>
        <v xml:space="preserve"> Basidiomycota</v>
      </c>
      <c r="K28" t="str">
        <f>VLOOKUP(A28,tax_all!B:V,10,0)</f>
        <v xml:space="preserve"> Agaricomycotina</v>
      </c>
      <c r="L28" t="str">
        <f>VLOOKUP(A28,tax_all!B:V,11,0)</f>
        <v>Agaricomycetes</v>
      </c>
      <c r="M28" t="str">
        <f>VLOOKUP(A28,tax_all!B:V,12,0)</f>
        <v xml:space="preserve"> Cantharellales</v>
      </c>
      <c r="N28" t="str">
        <f>VLOOKUP(A28,tax_all!B:V,13,0)</f>
        <v xml:space="preserve"> Ceratobasidiaceae</v>
      </c>
      <c r="O28" t="str">
        <f>VLOOKUP(A28,tax_all!B:V,14,0)</f>
        <v xml:space="preserve"> Rhizoctonia.</v>
      </c>
      <c r="P28">
        <f>VLOOKUP(A28,tax_all!B:V,15,0)</f>
        <v>0</v>
      </c>
      <c r="Q28">
        <f>VLOOKUP(A28,tax_all!B:V,16,0)</f>
        <v>0</v>
      </c>
      <c r="R28">
        <f>VLOOKUP(A28,tax_all!B:V,17,0)</f>
        <v>0</v>
      </c>
    </row>
    <row r="29" spans="1:18" x14ac:dyDescent="0.25">
      <c r="A29" s="2" t="s">
        <v>79</v>
      </c>
      <c r="B29">
        <v>0</v>
      </c>
      <c r="C29">
        <v>1</v>
      </c>
      <c r="D29">
        <f>B29+C29</f>
        <v>1</v>
      </c>
      <c r="E29">
        <f>VLOOKUP(A29,'PF03067'!B:C,2,0)</f>
        <v>178</v>
      </c>
      <c r="G29" t="str">
        <f>VLOOKUP(A29,tax_all!B:V,6,0)</f>
        <v>Eukaryota</v>
      </c>
      <c r="H29" t="str">
        <f>VLOOKUP(A29,tax_all!B:V,7,0)</f>
        <v xml:space="preserve"> Fungi</v>
      </c>
      <c r="I29" t="str">
        <f>VLOOKUP(A29,tax_all!B:V,8,0)</f>
        <v xml:space="preserve"> Dikarya</v>
      </c>
      <c r="J29" t="str">
        <f>VLOOKUP(A29,tax_all!B:V,9,0)</f>
        <v xml:space="preserve"> Ascomycota</v>
      </c>
      <c r="K29" t="str">
        <f>VLOOKUP(A29,tax_all!B:V,10,0)</f>
        <v xml:space="preserve"> Pezizomycotina</v>
      </c>
      <c r="L29" t="str">
        <f>VLOOKUP(A29,tax_all!B:V,11,0)</f>
        <v>Sordariomycetes</v>
      </c>
      <c r="M29" t="str">
        <f>VLOOKUP(A29,tax_all!B:V,12,0)</f>
        <v xml:space="preserve"> Hypocreomycetidae</v>
      </c>
      <c r="N29" t="str">
        <f>VLOOKUP(A29,tax_all!B:V,13,0)</f>
        <v xml:space="preserve"> Glomerellales</v>
      </c>
      <c r="O29" t="str">
        <f>VLOOKUP(A29,tax_all!B:V,14,0)</f>
        <v xml:space="preserve"> Glomerellaceae</v>
      </c>
      <c r="P29" t="str">
        <f>VLOOKUP(A29,tax_all!B:V,15,0)</f>
        <v>Colletotrichum.</v>
      </c>
      <c r="Q29">
        <f>VLOOKUP(A29,tax_all!B:V,16,0)</f>
        <v>0</v>
      </c>
      <c r="R29">
        <f>VLOOKUP(A29,tax_all!B:V,17,0)</f>
        <v>0</v>
      </c>
    </row>
    <row r="30" spans="1:18" x14ac:dyDescent="0.25">
      <c r="A30" s="2" t="s">
        <v>81</v>
      </c>
      <c r="B30">
        <v>0</v>
      </c>
      <c r="C30">
        <v>1</v>
      </c>
      <c r="D30">
        <f>B30+C30</f>
        <v>1</v>
      </c>
      <c r="E30">
        <f>VLOOKUP(A30,'PF03067'!B:C,2,0)</f>
        <v>267</v>
      </c>
      <c r="G30" t="str">
        <f>VLOOKUP(A30,tax_all!B:V,6,0)</f>
        <v>Eukaryota</v>
      </c>
      <c r="H30" t="str">
        <f>VLOOKUP(A30,tax_all!B:V,7,0)</f>
        <v xml:space="preserve"> Fungi</v>
      </c>
      <c r="I30" t="str">
        <f>VLOOKUP(A30,tax_all!B:V,8,0)</f>
        <v xml:space="preserve"> Dikarya</v>
      </c>
      <c r="J30" t="str">
        <f>VLOOKUP(A30,tax_all!B:V,9,0)</f>
        <v xml:space="preserve"> Ascomycota</v>
      </c>
      <c r="K30" t="str">
        <f>VLOOKUP(A30,tax_all!B:V,10,0)</f>
        <v xml:space="preserve"> Pezizomycotina</v>
      </c>
      <c r="L30" t="str">
        <f>VLOOKUP(A30,tax_all!B:V,11,0)</f>
        <v>Sordariomycetes</v>
      </c>
      <c r="M30" t="str">
        <f>VLOOKUP(A30,tax_all!B:V,12,0)</f>
        <v xml:space="preserve"> Hypocreomycetidae</v>
      </c>
      <c r="N30" t="str">
        <f>VLOOKUP(A30,tax_all!B:V,13,0)</f>
        <v xml:space="preserve"> Glomerellales</v>
      </c>
      <c r="O30" t="str">
        <f>VLOOKUP(A30,tax_all!B:V,14,0)</f>
        <v xml:space="preserve"> Glomerellaceae</v>
      </c>
      <c r="P30" t="str">
        <f>VLOOKUP(A30,tax_all!B:V,15,0)</f>
        <v>Colletotrichum.</v>
      </c>
      <c r="Q30">
        <f>VLOOKUP(A30,tax_all!B:V,16,0)</f>
        <v>0</v>
      </c>
      <c r="R30">
        <f>VLOOKUP(A30,tax_all!B:V,17,0)</f>
        <v>0</v>
      </c>
    </row>
    <row r="31" spans="1:18" x14ac:dyDescent="0.25">
      <c r="A31" s="2" t="s">
        <v>83</v>
      </c>
      <c r="B31">
        <v>0</v>
      </c>
      <c r="C31">
        <v>1</v>
      </c>
      <c r="D31">
        <f>B31+C31</f>
        <v>1</v>
      </c>
      <c r="E31">
        <f>VLOOKUP(A31,'PF03067'!B:C,2,0)</f>
        <v>381</v>
      </c>
      <c r="G31" t="str">
        <f>VLOOKUP(A31,tax_all!B:V,6,0)</f>
        <v>Eukaryota</v>
      </c>
      <c r="H31" t="str">
        <f>VLOOKUP(A31,tax_all!B:V,7,0)</f>
        <v xml:space="preserve"> Fungi</v>
      </c>
      <c r="I31" t="str">
        <f>VLOOKUP(A31,tax_all!B:V,8,0)</f>
        <v xml:space="preserve"> Dikarya</v>
      </c>
      <c r="J31" t="str">
        <f>VLOOKUP(A31,tax_all!B:V,9,0)</f>
        <v xml:space="preserve"> Ascomycota</v>
      </c>
      <c r="K31" t="str">
        <f>VLOOKUP(A31,tax_all!B:V,10,0)</f>
        <v xml:space="preserve"> Pezizomycotina</v>
      </c>
      <c r="L31" t="str">
        <f>VLOOKUP(A31,tax_all!B:V,11,0)</f>
        <v>Sordariomycetes</v>
      </c>
      <c r="M31" t="str">
        <f>VLOOKUP(A31,tax_all!B:V,12,0)</f>
        <v xml:space="preserve"> Hypocreomycetidae</v>
      </c>
      <c r="N31" t="str">
        <f>VLOOKUP(A31,tax_all!B:V,13,0)</f>
        <v xml:space="preserve"> Glomerellales</v>
      </c>
      <c r="O31" t="str">
        <f>VLOOKUP(A31,tax_all!B:V,14,0)</f>
        <v xml:space="preserve"> Glomerellaceae</v>
      </c>
      <c r="P31" t="str">
        <f>VLOOKUP(A31,tax_all!B:V,15,0)</f>
        <v>Colletotrichum.</v>
      </c>
      <c r="Q31">
        <f>VLOOKUP(A31,tax_all!B:V,16,0)</f>
        <v>0</v>
      </c>
      <c r="R31">
        <f>VLOOKUP(A31,tax_all!B:V,17,0)</f>
        <v>0</v>
      </c>
    </row>
    <row r="32" spans="1:18" x14ac:dyDescent="0.25">
      <c r="A32" s="2" t="s">
        <v>85</v>
      </c>
      <c r="B32">
        <v>0</v>
      </c>
      <c r="C32">
        <v>1</v>
      </c>
      <c r="D32">
        <f>B32+C32</f>
        <v>1</v>
      </c>
      <c r="E32">
        <f>VLOOKUP(A32,'PF03067'!B:C,2,0)</f>
        <v>318</v>
      </c>
      <c r="F32" t="s">
        <v>7039</v>
      </c>
      <c r="G32" t="str">
        <f>VLOOKUP(A32,tax_all!B:V,6,0)</f>
        <v>Bacteria</v>
      </c>
      <c r="H32" t="str">
        <f>VLOOKUP(A32,tax_all!B:V,7,0)</f>
        <v xml:space="preserve"> Actinobacteria</v>
      </c>
      <c r="I32" t="str">
        <f>VLOOKUP(A32,tax_all!B:V,8,0)</f>
        <v xml:space="preserve"> Streptomycetales</v>
      </c>
      <c r="J32" t="str">
        <f>VLOOKUP(A32,tax_all!B:V,9,0)</f>
        <v xml:space="preserve"> Streptomycetaceae</v>
      </c>
      <c r="K32" t="str">
        <f>VLOOKUP(A32,tax_all!B:V,10,0)</f>
        <v>Kitasatospora.</v>
      </c>
      <c r="L32">
        <f>VLOOKUP(A32,tax_all!B:V,11,0)</f>
        <v>0</v>
      </c>
      <c r="M32">
        <f>VLOOKUP(A32,tax_all!B:V,12,0)</f>
        <v>0</v>
      </c>
      <c r="N32">
        <f>VLOOKUP(A32,tax_all!B:V,13,0)</f>
        <v>0</v>
      </c>
      <c r="O32">
        <f>VLOOKUP(A32,tax_all!B:V,14,0)</f>
        <v>0</v>
      </c>
      <c r="P32">
        <f>VLOOKUP(A32,tax_all!B:V,15,0)</f>
        <v>0</v>
      </c>
      <c r="Q32">
        <f>VLOOKUP(A32,tax_all!B:V,16,0)</f>
        <v>0</v>
      </c>
      <c r="R32">
        <f>VLOOKUP(A32,tax_all!B:V,17,0)</f>
        <v>0</v>
      </c>
    </row>
    <row r="33" spans="1:18" x14ac:dyDescent="0.25">
      <c r="A33" s="2" t="s">
        <v>87</v>
      </c>
      <c r="B33">
        <v>0</v>
      </c>
      <c r="C33">
        <v>1</v>
      </c>
      <c r="D33">
        <f>B33+C33</f>
        <v>1</v>
      </c>
      <c r="E33">
        <f>VLOOKUP(A33,'PF03067'!B:C,2,0)</f>
        <v>195</v>
      </c>
      <c r="G33" t="str">
        <f>VLOOKUP(A33,tax_all!B:V,6,0)</f>
        <v>Bacteria</v>
      </c>
      <c r="H33" t="str">
        <f>VLOOKUP(A33,tax_all!B:V,7,0)</f>
        <v xml:space="preserve"> Actinobacteria</v>
      </c>
      <c r="I33" t="str">
        <f>VLOOKUP(A33,tax_all!B:V,8,0)</f>
        <v xml:space="preserve"> Streptomycetales</v>
      </c>
      <c r="J33" t="str">
        <f>VLOOKUP(A33,tax_all!B:V,9,0)</f>
        <v xml:space="preserve"> Streptomycetaceae</v>
      </c>
      <c r="K33" t="str">
        <f>VLOOKUP(A33,tax_all!B:V,10,0)</f>
        <v>Kitasatospora.</v>
      </c>
      <c r="L33">
        <f>VLOOKUP(A33,tax_all!B:V,11,0)</f>
        <v>0</v>
      </c>
      <c r="M33">
        <f>VLOOKUP(A33,tax_all!B:V,12,0)</f>
        <v>0</v>
      </c>
      <c r="N33">
        <f>VLOOKUP(A33,tax_all!B:V,13,0)</f>
        <v>0</v>
      </c>
      <c r="O33">
        <f>VLOOKUP(A33,tax_all!B:V,14,0)</f>
        <v>0</v>
      </c>
      <c r="P33">
        <f>VLOOKUP(A33,tax_all!B:V,15,0)</f>
        <v>0</v>
      </c>
      <c r="Q33">
        <f>VLOOKUP(A33,tax_all!B:V,16,0)</f>
        <v>0</v>
      </c>
      <c r="R33">
        <f>VLOOKUP(A33,tax_all!B:V,17,0)</f>
        <v>0</v>
      </c>
    </row>
    <row r="34" spans="1:18" x14ac:dyDescent="0.25">
      <c r="A34" s="2" t="s">
        <v>89</v>
      </c>
      <c r="B34">
        <v>1</v>
      </c>
      <c r="C34">
        <v>1</v>
      </c>
      <c r="D34">
        <f>B34+C34</f>
        <v>2</v>
      </c>
      <c r="E34">
        <f>VLOOKUP(A34,'PF03067'!B:C,2,0)</f>
        <v>371</v>
      </c>
      <c r="F34" t="s">
        <v>7039</v>
      </c>
      <c r="G34" t="str">
        <f>VLOOKUP(A34,tax_all!B:V,6,0)</f>
        <v>Bacteria</v>
      </c>
      <c r="H34" t="str">
        <f>VLOOKUP(A34,tax_all!B:V,7,0)</f>
        <v xml:space="preserve"> Actinobacteria</v>
      </c>
      <c r="I34" t="str">
        <f>VLOOKUP(A34,tax_all!B:V,8,0)</f>
        <v xml:space="preserve"> Streptomycetales</v>
      </c>
      <c r="J34" t="str">
        <f>VLOOKUP(A34,tax_all!B:V,9,0)</f>
        <v xml:space="preserve"> Streptomycetaceae</v>
      </c>
      <c r="K34" t="str">
        <f>VLOOKUP(A34,tax_all!B:V,10,0)</f>
        <v>Kitasatospora.</v>
      </c>
      <c r="L34">
        <f>VLOOKUP(A34,tax_all!B:V,11,0)</f>
        <v>0</v>
      </c>
      <c r="M34">
        <f>VLOOKUP(A34,tax_all!B:V,12,0)</f>
        <v>0</v>
      </c>
      <c r="N34">
        <f>VLOOKUP(A34,tax_all!B:V,13,0)</f>
        <v>0</v>
      </c>
      <c r="O34">
        <f>VLOOKUP(A34,tax_all!B:V,14,0)</f>
        <v>0</v>
      </c>
      <c r="P34">
        <f>VLOOKUP(A34,tax_all!B:V,15,0)</f>
        <v>0</v>
      </c>
      <c r="Q34">
        <f>VLOOKUP(A34,tax_all!B:V,16,0)</f>
        <v>0</v>
      </c>
      <c r="R34">
        <f>VLOOKUP(A34,tax_all!B:V,17,0)</f>
        <v>0</v>
      </c>
    </row>
    <row r="35" spans="1:18" x14ac:dyDescent="0.25">
      <c r="A35" s="2" t="s">
        <v>93</v>
      </c>
      <c r="B35">
        <v>0</v>
      </c>
      <c r="C35">
        <v>1</v>
      </c>
      <c r="D35">
        <f>B35+C35</f>
        <v>1</v>
      </c>
      <c r="E35">
        <f>VLOOKUP(A35,'PF03067'!B:C,2,0)</f>
        <v>230</v>
      </c>
      <c r="G35" t="str">
        <f>VLOOKUP(A35,tax_all!B:V,6,0)</f>
        <v>Bacteria</v>
      </c>
      <c r="H35" t="str">
        <f>VLOOKUP(A35,tax_all!B:V,7,0)</f>
        <v xml:space="preserve"> Actinobacteria</v>
      </c>
      <c r="I35" t="str">
        <f>VLOOKUP(A35,tax_all!B:V,8,0)</f>
        <v xml:space="preserve"> Streptomycetales</v>
      </c>
      <c r="J35" t="str">
        <f>VLOOKUP(A35,tax_all!B:V,9,0)</f>
        <v xml:space="preserve"> Streptomycetaceae</v>
      </c>
      <c r="K35" t="str">
        <f>VLOOKUP(A35,tax_all!B:V,10,0)</f>
        <v>Kitasatospora.</v>
      </c>
      <c r="L35">
        <f>VLOOKUP(A35,tax_all!B:V,11,0)</f>
        <v>0</v>
      </c>
      <c r="M35">
        <f>VLOOKUP(A35,tax_all!B:V,12,0)</f>
        <v>0</v>
      </c>
      <c r="N35">
        <f>VLOOKUP(A35,tax_all!B:V,13,0)</f>
        <v>0</v>
      </c>
      <c r="O35">
        <f>VLOOKUP(A35,tax_all!B:V,14,0)</f>
        <v>0</v>
      </c>
      <c r="P35">
        <f>VLOOKUP(A35,tax_all!B:V,15,0)</f>
        <v>0</v>
      </c>
      <c r="Q35">
        <f>VLOOKUP(A35,tax_all!B:V,16,0)</f>
        <v>0</v>
      </c>
      <c r="R35">
        <f>VLOOKUP(A35,tax_all!B:V,17,0)</f>
        <v>0</v>
      </c>
    </row>
    <row r="36" spans="1:18" x14ac:dyDescent="0.25">
      <c r="A36" s="2" t="s">
        <v>95</v>
      </c>
      <c r="B36">
        <v>0</v>
      </c>
      <c r="C36">
        <v>1</v>
      </c>
      <c r="D36">
        <f>B36+C36</f>
        <v>1</v>
      </c>
      <c r="E36">
        <f>VLOOKUP(A36,'PF03067'!B:C,2,0)</f>
        <v>312</v>
      </c>
      <c r="G36" t="str">
        <f>VLOOKUP(A36,tax_all!B:V,6,0)</f>
        <v>Bacteria</v>
      </c>
      <c r="H36" t="str">
        <f>VLOOKUP(A36,tax_all!B:V,7,0)</f>
        <v xml:space="preserve"> Actinobacteria</v>
      </c>
      <c r="I36" t="str">
        <f>VLOOKUP(A36,tax_all!B:V,8,0)</f>
        <v xml:space="preserve"> Streptomycetales</v>
      </c>
      <c r="J36" t="str">
        <f>VLOOKUP(A36,tax_all!B:V,9,0)</f>
        <v xml:space="preserve"> Streptomycetaceae</v>
      </c>
      <c r="K36" t="str">
        <f>VLOOKUP(A36,tax_all!B:V,10,0)</f>
        <v>Kitasatospora.</v>
      </c>
      <c r="L36">
        <f>VLOOKUP(A36,tax_all!B:V,11,0)</f>
        <v>0</v>
      </c>
      <c r="M36">
        <f>VLOOKUP(A36,tax_all!B:V,12,0)</f>
        <v>0</v>
      </c>
      <c r="N36">
        <f>VLOOKUP(A36,tax_all!B:V,13,0)</f>
        <v>0</v>
      </c>
      <c r="O36">
        <f>VLOOKUP(A36,tax_all!B:V,14,0)</f>
        <v>0</v>
      </c>
      <c r="P36">
        <f>VLOOKUP(A36,tax_all!B:V,15,0)</f>
        <v>0</v>
      </c>
      <c r="Q36">
        <f>VLOOKUP(A36,tax_all!B:V,16,0)</f>
        <v>0</v>
      </c>
      <c r="R36">
        <f>VLOOKUP(A36,tax_all!B:V,17,0)</f>
        <v>0</v>
      </c>
    </row>
    <row r="37" spans="1:18" x14ac:dyDescent="0.25">
      <c r="A37" s="2" t="s">
        <v>97</v>
      </c>
      <c r="B37">
        <v>0</v>
      </c>
      <c r="C37">
        <v>1</v>
      </c>
      <c r="D37">
        <f>B37+C37</f>
        <v>1</v>
      </c>
      <c r="E37">
        <f>VLOOKUP(A37,'PF03067'!B:C,2,0)</f>
        <v>176</v>
      </c>
      <c r="G37" t="str">
        <f>VLOOKUP(A37,tax_all!B:V,6,0)</f>
        <v>Eukaryota</v>
      </c>
      <c r="H37" t="str">
        <f>VLOOKUP(A37,tax_all!B:V,7,0)</f>
        <v xml:space="preserve"> Stramenopiles</v>
      </c>
      <c r="I37" t="str">
        <f>VLOOKUP(A37,tax_all!B:V,8,0)</f>
        <v xml:space="preserve"> Oomycetes</v>
      </c>
      <c r="J37" t="str">
        <f>VLOOKUP(A37,tax_all!B:V,9,0)</f>
        <v xml:space="preserve"> Saprolegniales</v>
      </c>
      <c r="K37" t="str">
        <f>VLOOKUP(A37,tax_all!B:V,10,0)</f>
        <v xml:space="preserve"> Saprolegniaceae</v>
      </c>
      <c r="L37" t="str">
        <f>VLOOKUP(A37,tax_all!B:V,11,0)</f>
        <v>Saprolegnia.</v>
      </c>
      <c r="M37">
        <f>VLOOKUP(A37,tax_all!B:V,12,0)</f>
        <v>0</v>
      </c>
      <c r="N37">
        <f>VLOOKUP(A37,tax_all!B:V,13,0)</f>
        <v>0</v>
      </c>
      <c r="O37">
        <f>VLOOKUP(A37,tax_all!B:V,14,0)</f>
        <v>0</v>
      </c>
      <c r="P37">
        <f>VLOOKUP(A37,tax_all!B:V,15,0)</f>
        <v>0</v>
      </c>
      <c r="Q37">
        <f>VLOOKUP(A37,tax_all!B:V,16,0)</f>
        <v>0</v>
      </c>
      <c r="R37">
        <f>VLOOKUP(A37,tax_all!B:V,17,0)</f>
        <v>0</v>
      </c>
    </row>
    <row r="38" spans="1:18" x14ac:dyDescent="0.25">
      <c r="A38" s="2" t="s">
        <v>101</v>
      </c>
      <c r="B38">
        <v>0</v>
      </c>
      <c r="C38">
        <v>1</v>
      </c>
      <c r="D38">
        <f>B38+C38</f>
        <v>1</v>
      </c>
      <c r="E38">
        <f>VLOOKUP(A38,'PF03067'!B:C,2,0)</f>
        <v>301</v>
      </c>
      <c r="G38" t="str">
        <f>VLOOKUP(A38,tax_all!B:V,6,0)</f>
        <v>Eukaryota</v>
      </c>
      <c r="H38" t="str">
        <f>VLOOKUP(A38,tax_all!B:V,7,0)</f>
        <v xml:space="preserve"> Stramenopiles</v>
      </c>
      <c r="I38" t="str">
        <f>VLOOKUP(A38,tax_all!B:V,8,0)</f>
        <v xml:space="preserve"> Oomycetes</v>
      </c>
      <c r="J38" t="str">
        <f>VLOOKUP(A38,tax_all!B:V,9,0)</f>
        <v xml:space="preserve"> Saprolegniales</v>
      </c>
      <c r="K38" t="str">
        <f>VLOOKUP(A38,tax_all!B:V,10,0)</f>
        <v xml:space="preserve"> Saprolegniaceae</v>
      </c>
      <c r="L38" t="str">
        <f>VLOOKUP(A38,tax_all!B:V,11,0)</f>
        <v>Saprolegnia.</v>
      </c>
      <c r="M38">
        <f>VLOOKUP(A38,tax_all!B:V,12,0)</f>
        <v>0</v>
      </c>
      <c r="N38">
        <f>VLOOKUP(A38,tax_all!B:V,13,0)</f>
        <v>0</v>
      </c>
      <c r="O38">
        <f>VLOOKUP(A38,tax_all!B:V,14,0)</f>
        <v>0</v>
      </c>
      <c r="P38">
        <f>VLOOKUP(A38,tax_all!B:V,15,0)</f>
        <v>0</v>
      </c>
      <c r="Q38">
        <f>VLOOKUP(A38,tax_all!B:V,16,0)</f>
        <v>0</v>
      </c>
      <c r="R38">
        <f>VLOOKUP(A38,tax_all!B:V,17,0)</f>
        <v>0</v>
      </c>
    </row>
    <row r="39" spans="1:18" x14ac:dyDescent="0.25">
      <c r="A39" s="2" t="s">
        <v>103</v>
      </c>
      <c r="B39">
        <v>0</v>
      </c>
      <c r="C39">
        <v>1</v>
      </c>
      <c r="D39">
        <f>B39+C39</f>
        <v>1</v>
      </c>
      <c r="E39">
        <f>VLOOKUP(A39,'PF03067'!B:C,2,0)</f>
        <v>309</v>
      </c>
      <c r="G39" t="str">
        <f>VLOOKUP(A39,tax_all!B:V,6,0)</f>
        <v>Eukaryota</v>
      </c>
      <c r="H39" t="str">
        <f>VLOOKUP(A39,tax_all!B:V,7,0)</f>
        <v xml:space="preserve"> Stramenopiles</v>
      </c>
      <c r="I39" t="str">
        <f>VLOOKUP(A39,tax_all!B:V,8,0)</f>
        <v xml:space="preserve"> Oomycetes</v>
      </c>
      <c r="J39" t="str">
        <f>VLOOKUP(A39,tax_all!B:V,9,0)</f>
        <v xml:space="preserve"> Saprolegniales</v>
      </c>
      <c r="K39" t="str">
        <f>VLOOKUP(A39,tax_all!B:V,10,0)</f>
        <v xml:space="preserve"> Saprolegniaceae</v>
      </c>
      <c r="L39" t="str">
        <f>VLOOKUP(A39,tax_all!B:V,11,0)</f>
        <v>Saprolegnia.</v>
      </c>
      <c r="M39">
        <f>VLOOKUP(A39,tax_all!B:V,12,0)</f>
        <v>0</v>
      </c>
      <c r="N39">
        <f>VLOOKUP(A39,tax_all!B:V,13,0)</f>
        <v>0</v>
      </c>
      <c r="O39">
        <f>VLOOKUP(A39,tax_all!B:V,14,0)</f>
        <v>0</v>
      </c>
      <c r="P39">
        <f>VLOOKUP(A39,tax_all!B:V,15,0)</f>
        <v>0</v>
      </c>
      <c r="Q39">
        <f>VLOOKUP(A39,tax_all!B:V,16,0)</f>
        <v>0</v>
      </c>
      <c r="R39">
        <f>VLOOKUP(A39,tax_all!B:V,17,0)</f>
        <v>0</v>
      </c>
    </row>
    <row r="40" spans="1:18" x14ac:dyDescent="0.25">
      <c r="A40" s="2" t="s">
        <v>105</v>
      </c>
      <c r="B40">
        <v>0</v>
      </c>
      <c r="C40">
        <v>1</v>
      </c>
      <c r="D40">
        <f>B40+C40</f>
        <v>1</v>
      </c>
      <c r="E40">
        <f>VLOOKUP(A40,'PF03067'!B:C,2,0)</f>
        <v>301</v>
      </c>
      <c r="G40" t="str">
        <f>VLOOKUP(A40,tax_all!B:V,6,0)</f>
        <v>Eukaryota</v>
      </c>
      <c r="H40" t="str">
        <f>VLOOKUP(A40,tax_all!B:V,7,0)</f>
        <v xml:space="preserve"> Stramenopiles</v>
      </c>
      <c r="I40" t="str">
        <f>VLOOKUP(A40,tax_all!B:V,8,0)</f>
        <v xml:space="preserve"> Oomycetes</v>
      </c>
      <c r="J40" t="str">
        <f>VLOOKUP(A40,tax_all!B:V,9,0)</f>
        <v xml:space="preserve"> Saprolegniales</v>
      </c>
      <c r="K40" t="str">
        <f>VLOOKUP(A40,tax_all!B:V,10,0)</f>
        <v xml:space="preserve"> Saprolegniaceae</v>
      </c>
      <c r="L40" t="str">
        <f>VLOOKUP(A40,tax_all!B:V,11,0)</f>
        <v>Saprolegnia.</v>
      </c>
      <c r="M40">
        <f>VLOOKUP(A40,tax_all!B:V,12,0)</f>
        <v>0</v>
      </c>
      <c r="N40">
        <f>VLOOKUP(A40,tax_all!B:V,13,0)</f>
        <v>0</v>
      </c>
      <c r="O40">
        <f>VLOOKUP(A40,tax_all!B:V,14,0)</f>
        <v>0</v>
      </c>
      <c r="P40">
        <f>VLOOKUP(A40,tax_all!B:V,15,0)</f>
        <v>0</v>
      </c>
      <c r="Q40">
        <f>VLOOKUP(A40,tax_all!B:V,16,0)</f>
        <v>0</v>
      </c>
      <c r="R40">
        <f>VLOOKUP(A40,tax_all!B:V,17,0)</f>
        <v>0</v>
      </c>
    </row>
    <row r="41" spans="1:18" x14ac:dyDescent="0.25">
      <c r="A41" s="2" t="s">
        <v>107</v>
      </c>
      <c r="B41">
        <v>0</v>
      </c>
      <c r="C41">
        <v>1</v>
      </c>
      <c r="D41">
        <f>B41+C41</f>
        <v>1</v>
      </c>
      <c r="E41">
        <f>VLOOKUP(A41,'PF03067'!B:C,2,0)</f>
        <v>220</v>
      </c>
      <c r="G41" t="str">
        <f>VLOOKUP(A41,tax_all!B:V,6,0)</f>
        <v>Eukaryota</v>
      </c>
      <c r="H41" t="str">
        <f>VLOOKUP(A41,tax_all!B:V,7,0)</f>
        <v xml:space="preserve"> Stramenopiles</v>
      </c>
      <c r="I41" t="str">
        <f>VLOOKUP(A41,tax_all!B:V,8,0)</f>
        <v xml:space="preserve"> Oomycetes</v>
      </c>
      <c r="J41" t="str">
        <f>VLOOKUP(A41,tax_all!B:V,9,0)</f>
        <v xml:space="preserve"> Saprolegniales</v>
      </c>
      <c r="K41" t="str">
        <f>VLOOKUP(A41,tax_all!B:V,10,0)</f>
        <v xml:space="preserve"> Saprolegniaceae</v>
      </c>
      <c r="L41" t="str">
        <f>VLOOKUP(A41,tax_all!B:V,11,0)</f>
        <v>Saprolegnia.</v>
      </c>
      <c r="M41">
        <f>VLOOKUP(A41,tax_all!B:V,12,0)</f>
        <v>0</v>
      </c>
      <c r="N41">
        <f>VLOOKUP(A41,tax_all!B:V,13,0)</f>
        <v>0</v>
      </c>
      <c r="O41">
        <f>VLOOKUP(A41,tax_all!B:V,14,0)</f>
        <v>0</v>
      </c>
      <c r="P41">
        <f>VLOOKUP(A41,tax_all!B:V,15,0)</f>
        <v>0</v>
      </c>
      <c r="Q41">
        <f>VLOOKUP(A41,tax_all!B:V,16,0)</f>
        <v>0</v>
      </c>
      <c r="R41">
        <f>VLOOKUP(A41,tax_all!B:V,17,0)</f>
        <v>0</v>
      </c>
    </row>
    <row r="42" spans="1:18" x14ac:dyDescent="0.25">
      <c r="A42" s="2" t="s">
        <v>109</v>
      </c>
      <c r="B42">
        <v>0</v>
      </c>
      <c r="C42">
        <v>1</v>
      </c>
      <c r="D42">
        <f>B42+C42</f>
        <v>1</v>
      </c>
      <c r="E42">
        <f>VLOOKUP(A42,'PF03067'!B:C,2,0)</f>
        <v>371</v>
      </c>
      <c r="G42" t="str">
        <f>VLOOKUP(A42,tax_all!B:V,6,0)</f>
        <v>Eukaryota</v>
      </c>
      <c r="H42" t="str">
        <f>VLOOKUP(A42,tax_all!B:V,7,0)</f>
        <v xml:space="preserve"> Stramenopiles</v>
      </c>
      <c r="I42" t="str">
        <f>VLOOKUP(A42,tax_all!B:V,8,0)</f>
        <v xml:space="preserve"> Oomycetes</v>
      </c>
      <c r="J42" t="str">
        <f>VLOOKUP(A42,tax_all!B:V,9,0)</f>
        <v xml:space="preserve"> Saprolegniales</v>
      </c>
      <c r="K42" t="str">
        <f>VLOOKUP(A42,tax_all!B:V,10,0)</f>
        <v xml:space="preserve"> Saprolegniaceae</v>
      </c>
      <c r="L42" t="str">
        <f>VLOOKUP(A42,tax_all!B:V,11,0)</f>
        <v>Saprolegnia.</v>
      </c>
      <c r="M42">
        <f>VLOOKUP(A42,tax_all!B:V,12,0)</f>
        <v>0</v>
      </c>
      <c r="N42">
        <f>VLOOKUP(A42,tax_all!B:V,13,0)</f>
        <v>0</v>
      </c>
      <c r="O42">
        <f>VLOOKUP(A42,tax_all!B:V,14,0)</f>
        <v>0</v>
      </c>
      <c r="P42">
        <f>VLOOKUP(A42,tax_all!B:V,15,0)</f>
        <v>0</v>
      </c>
      <c r="Q42">
        <f>VLOOKUP(A42,tax_all!B:V,16,0)</f>
        <v>0</v>
      </c>
      <c r="R42">
        <f>VLOOKUP(A42,tax_all!B:V,17,0)</f>
        <v>0</v>
      </c>
    </row>
    <row r="43" spans="1:18" x14ac:dyDescent="0.25">
      <c r="A43" s="2" t="s">
        <v>111</v>
      </c>
      <c r="B43">
        <v>0</v>
      </c>
      <c r="C43">
        <v>1</v>
      </c>
      <c r="D43">
        <f>B43+C43</f>
        <v>1</v>
      </c>
      <c r="E43">
        <f>VLOOKUP(A43,'PF03067'!B:C,2,0)</f>
        <v>311</v>
      </c>
      <c r="G43" t="str">
        <f>VLOOKUP(A43,tax_all!B:V,6,0)</f>
        <v>Eukaryota</v>
      </c>
      <c r="H43" t="str">
        <f>VLOOKUP(A43,tax_all!B:V,7,0)</f>
        <v xml:space="preserve"> Stramenopiles</v>
      </c>
      <c r="I43" t="str">
        <f>VLOOKUP(A43,tax_all!B:V,8,0)</f>
        <v xml:space="preserve"> Oomycetes</v>
      </c>
      <c r="J43" t="str">
        <f>VLOOKUP(A43,tax_all!B:V,9,0)</f>
        <v xml:space="preserve"> Saprolegniales</v>
      </c>
      <c r="K43" t="str">
        <f>VLOOKUP(A43,tax_all!B:V,10,0)</f>
        <v xml:space="preserve"> Saprolegniaceae</v>
      </c>
      <c r="L43" t="str">
        <f>VLOOKUP(A43,tax_all!B:V,11,0)</f>
        <v>Saprolegnia.</v>
      </c>
      <c r="M43">
        <f>VLOOKUP(A43,tax_all!B:V,12,0)</f>
        <v>0</v>
      </c>
      <c r="N43">
        <f>VLOOKUP(A43,tax_all!B:V,13,0)</f>
        <v>0</v>
      </c>
      <c r="O43">
        <f>VLOOKUP(A43,tax_all!B:V,14,0)</f>
        <v>0</v>
      </c>
      <c r="P43">
        <f>VLOOKUP(A43,tax_all!B:V,15,0)</f>
        <v>0</v>
      </c>
      <c r="Q43">
        <f>VLOOKUP(A43,tax_all!B:V,16,0)</f>
        <v>0</v>
      </c>
      <c r="R43">
        <f>VLOOKUP(A43,tax_all!B:V,17,0)</f>
        <v>0</v>
      </c>
    </row>
    <row r="44" spans="1:18" x14ac:dyDescent="0.25">
      <c r="A44" s="2" t="s">
        <v>113</v>
      </c>
      <c r="B44">
        <v>0</v>
      </c>
      <c r="C44">
        <v>1</v>
      </c>
      <c r="D44">
        <f>B44+C44</f>
        <v>1</v>
      </c>
      <c r="E44">
        <f>VLOOKUP(A44,'PF03067'!B:C,2,0)</f>
        <v>303</v>
      </c>
      <c r="G44" t="str">
        <f>VLOOKUP(A44,tax_all!B:V,6,0)</f>
        <v>Eukaryota</v>
      </c>
      <c r="H44" t="str">
        <f>VLOOKUP(A44,tax_all!B:V,7,0)</f>
        <v xml:space="preserve"> Stramenopiles</v>
      </c>
      <c r="I44" t="str">
        <f>VLOOKUP(A44,tax_all!B:V,8,0)</f>
        <v xml:space="preserve"> Oomycetes</v>
      </c>
      <c r="J44" t="str">
        <f>VLOOKUP(A44,tax_all!B:V,9,0)</f>
        <v xml:space="preserve"> Saprolegniales</v>
      </c>
      <c r="K44" t="str">
        <f>VLOOKUP(A44,tax_all!B:V,10,0)</f>
        <v xml:space="preserve"> Saprolegniaceae</v>
      </c>
      <c r="L44" t="str">
        <f>VLOOKUP(A44,tax_all!B:V,11,0)</f>
        <v>Saprolegnia.</v>
      </c>
      <c r="M44">
        <f>VLOOKUP(A44,tax_all!B:V,12,0)</f>
        <v>0</v>
      </c>
      <c r="N44">
        <f>VLOOKUP(A44,tax_all!B:V,13,0)</f>
        <v>0</v>
      </c>
      <c r="O44">
        <f>VLOOKUP(A44,tax_all!B:V,14,0)</f>
        <v>0</v>
      </c>
      <c r="P44">
        <f>VLOOKUP(A44,tax_all!B:V,15,0)</f>
        <v>0</v>
      </c>
      <c r="Q44">
        <f>VLOOKUP(A44,tax_all!B:V,16,0)</f>
        <v>0</v>
      </c>
      <c r="R44">
        <f>VLOOKUP(A44,tax_all!B:V,17,0)</f>
        <v>0</v>
      </c>
    </row>
    <row r="45" spans="1:18" x14ac:dyDescent="0.25">
      <c r="A45" s="2" t="s">
        <v>115</v>
      </c>
      <c r="B45">
        <v>0</v>
      </c>
      <c r="C45">
        <v>1</v>
      </c>
      <c r="D45">
        <f>B45+C45</f>
        <v>1</v>
      </c>
      <c r="E45">
        <f>VLOOKUP(A45,'PF03067'!B:C,2,0)</f>
        <v>337</v>
      </c>
      <c r="G45" t="str">
        <f>VLOOKUP(A45,tax_all!B:V,6,0)</f>
        <v>Eukaryota</v>
      </c>
      <c r="H45" t="str">
        <f>VLOOKUP(A45,tax_all!B:V,7,0)</f>
        <v xml:space="preserve"> Stramenopiles</v>
      </c>
      <c r="I45" t="str">
        <f>VLOOKUP(A45,tax_all!B:V,8,0)</f>
        <v xml:space="preserve"> Oomycetes</v>
      </c>
      <c r="J45" t="str">
        <f>VLOOKUP(A45,tax_all!B:V,9,0)</f>
        <v xml:space="preserve"> Saprolegniales</v>
      </c>
      <c r="K45" t="str">
        <f>VLOOKUP(A45,tax_all!B:V,10,0)</f>
        <v xml:space="preserve"> Saprolegniaceae</v>
      </c>
      <c r="L45" t="str">
        <f>VLOOKUP(A45,tax_all!B:V,11,0)</f>
        <v>Saprolegnia.</v>
      </c>
      <c r="M45">
        <f>VLOOKUP(A45,tax_all!B:V,12,0)</f>
        <v>0</v>
      </c>
      <c r="N45">
        <f>VLOOKUP(A45,tax_all!B:V,13,0)</f>
        <v>0</v>
      </c>
      <c r="O45">
        <f>VLOOKUP(A45,tax_all!B:V,14,0)</f>
        <v>0</v>
      </c>
      <c r="P45">
        <f>VLOOKUP(A45,tax_all!B:V,15,0)</f>
        <v>0</v>
      </c>
      <c r="Q45">
        <f>VLOOKUP(A45,tax_all!B:V,16,0)</f>
        <v>0</v>
      </c>
      <c r="R45">
        <f>VLOOKUP(A45,tax_all!B:V,17,0)</f>
        <v>0</v>
      </c>
    </row>
    <row r="46" spans="1:18" x14ac:dyDescent="0.25">
      <c r="A46" s="2" t="s">
        <v>117</v>
      </c>
      <c r="B46">
        <v>0</v>
      </c>
      <c r="C46">
        <v>1</v>
      </c>
      <c r="D46">
        <f>B46+C46</f>
        <v>1</v>
      </c>
      <c r="E46">
        <f>VLOOKUP(A46,'PF03067'!B:C,2,0)</f>
        <v>185</v>
      </c>
      <c r="G46" t="str">
        <f>VLOOKUP(A46,tax_all!B:V,6,0)</f>
        <v>Eukaryota</v>
      </c>
      <c r="H46" t="str">
        <f>VLOOKUP(A46,tax_all!B:V,7,0)</f>
        <v xml:space="preserve"> Fungi</v>
      </c>
      <c r="I46" t="str">
        <f>VLOOKUP(A46,tax_all!B:V,8,0)</f>
        <v xml:space="preserve"> Dikarya</v>
      </c>
      <c r="J46" t="str">
        <f>VLOOKUP(A46,tax_all!B:V,9,0)</f>
        <v xml:space="preserve"> Basidiomycota</v>
      </c>
      <c r="K46" t="str">
        <f>VLOOKUP(A46,tax_all!B:V,10,0)</f>
        <v xml:space="preserve"> Agaricomycotina</v>
      </c>
      <c r="L46" t="str">
        <f>VLOOKUP(A46,tax_all!B:V,11,0)</f>
        <v>Agaricomycetes</v>
      </c>
      <c r="M46" t="str">
        <f>VLOOKUP(A46,tax_all!B:V,12,0)</f>
        <v xml:space="preserve"> Cantharellales</v>
      </c>
      <c r="N46" t="str">
        <f>VLOOKUP(A46,tax_all!B:V,13,0)</f>
        <v xml:space="preserve"> Botryobasidiaceae</v>
      </c>
      <c r="O46" t="str">
        <f>VLOOKUP(A46,tax_all!B:V,14,0)</f>
        <v xml:space="preserve"> Botryobasidium.</v>
      </c>
      <c r="P46">
        <f>VLOOKUP(A46,tax_all!B:V,15,0)</f>
        <v>0</v>
      </c>
      <c r="Q46">
        <f>VLOOKUP(A46,tax_all!B:V,16,0)</f>
        <v>0</v>
      </c>
      <c r="R46">
        <f>VLOOKUP(A46,tax_all!B:V,17,0)</f>
        <v>0</v>
      </c>
    </row>
    <row r="47" spans="1:18" x14ac:dyDescent="0.25">
      <c r="A47" s="2" t="s">
        <v>119</v>
      </c>
      <c r="B47">
        <v>0</v>
      </c>
      <c r="C47">
        <v>1</v>
      </c>
      <c r="D47">
        <f>B47+C47</f>
        <v>1</v>
      </c>
      <c r="E47">
        <f>VLOOKUP(A47,'PF03067'!B:C,2,0)</f>
        <v>183</v>
      </c>
      <c r="G47" t="str">
        <f>VLOOKUP(A47,tax_all!B:V,6,0)</f>
        <v>Eukaryota</v>
      </c>
      <c r="H47" t="str">
        <f>VLOOKUP(A47,tax_all!B:V,7,0)</f>
        <v xml:space="preserve"> Fungi</v>
      </c>
      <c r="I47" t="str">
        <f>VLOOKUP(A47,tax_all!B:V,8,0)</f>
        <v xml:space="preserve"> Dikarya</v>
      </c>
      <c r="J47" t="str">
        <f>VLOOKUP(A47,tax_all!B:V,9,0)</f>
        <v xml:space="preserve"> Basidiomycota</v>
      </c>
      <c r="K47" t="str">
        <f>VLOOKUP(A47,tax_all!B:V,10,0)</f>
        <v xml:space="preserve"> Agaricomycotina</v>
      </c>
      <c r="L47" t="str">
        <f>VLOOKUP(A47,tax_all!B:V,11,0)</f>
        <v>Agaricomycetes</v>
      </c>
      <c r="M47" t="str">
        <f>VLOOKUP(A47,tax_all!B:V,12,0)</f>
        <v xml:space="preserve"> Cantharellales</v>
      </c>
      <c r="N47" t="str">
        <f>VLOOKUP(A47,tax_all!B:V,13,0)</f>
        <v xml:space="preserve"> Botryobasidiaceae</v>
      </c>
      <c r="O47" t="str">
        <f>VLOOKUP(A47,tax_all!B:V,14,0)</f>
        <v xml:space="preserve"> Botryobasidium.</v>
      </c>
      <c r="P47">
        <f>VLOOKUP(A47,tax_all!B:V,15,0)</f>
        <v>0</v>
      </c>
      <c r="Q47">
        <f>VLOOKUP(A47,tax_all!B:V,16,0)</f>
        <v>0</v>
      </c>
      <c r="R47">
        <f>VLOOKUP(A47,tax_all!B:V,17,0)</f>
        <v>0</v>
      </c>
    </row>
    <row r="48" spans="1:18" x14ac:dyDescent="0.25">
      <c r="A48" s="2" t="s">
        <v>121</v>
      </c>
      <c r="B48">
        <v>0</v>
      </c>
      <c r="C48">
        <v>1</v>
      </c>
      <c r="D48">
        <f>B48+C48</f>
        <v>1</v>
      </c>
      <c r="E48">
        <f>VLOOKUP(A48,'PF03067'!B:C,2,0)</f>
        <v>151</v>
      </c>
      <c r="G48" t="str">
        <f>VLOOKUP(A48,tax_all!B:V,6,0)</f>
        <v>Eukaryota</v>
      </c>
      <c r="H48" t="str">
        <f>VLOOKUP(A48,tax_all!B:V,7,0)</f>
        <v xml:space="preserve"> Fungi</v>
      </c>
      <c r="I48" t="str">
        <f>VLOOKUP(A48,tax_all!B:V,8,0)</f>
        <v xml:space="preserve"> Dikarya</v>
      </c>
      <c r="J48" t="str">
        <f>VLOOKUP(A48,tax_all!B:V,9,0)</f>
        <v xml:space="preserve"> Basidiomycota</v>
      </c>
      <c r="K48" t="str">
        <f>VLOOKUP(A48,tax_all!B:V,10,0)</f>
        <v xml:space="preserve"> Agaricomycotina</v>
      </c>
      <c r="L48" t="str">
        <f>VLOOKUP(A48,tax_all!B:V,11,0)</f>
        <v>Agaricomycetes</v>
      </c>
      <c r="M48" t="str">
        <f>VLOOKUP(A48,tax_all!B:V,12,0)</f>
        <v xml:space="preserve"> Cantharellales</v>
      </c>
      <c r="N48" t="str">
        <f>VLOOKUP(A48,tax_all!B:V,13,0)</f>
        <v xml:space="preserve"> Botryobasidiaceae</v>
      </c>
      <c r="O48" t="str">
        <f>VLOOKUP(A48,tax_all!B:V,14,0)</f>
        <v xml:space="preserve"> Botryobasidium.</v>
      </c>
      <c r="P48">
        <f>VLOOKUP(A48,tax_all!B:V,15,0)</f>
        <v>0</v>
      </c>
      <c r="Q48">
        <f>VLOOKUP(A48,tax_all!B:V,16,0)</f>
        <v>0</v>
      </c>
      <c r="R48">
        <f>VLOOKUP(A48,tax_all!B:V,17,0)</f>
        <v>0</v>
      </c>
    </row>
    <row r="49" spans="1:18" x14ac:dyDescent="0.25">
      <c r="A49" s="2" t="s">
        <v>123</v>
      </c>
      <c r="B49">
        <v>0</v>
      </c>
      <c r="C49">
        <v>1</v>
      </c>
      <c r="D49">
        <f>B49+C49</f>
        <v>1</v>
      </c>
      <c r="E49">
        <f>VLOOKUP(A49,'PF03067'!B:C,2,0)</f>
        <v>191</v>
      </c>
      <c r="G49" t="str">
        <f>VLOOKUP(A49,tax_all!B:V,6,0)</f>
        <v>Eukaryota</v>
      </c>
      <c r="H49" t="str">
        <f>VLOOKUP(A49,tax_all!B:V,7,0)</f>
        <v xml:space="preserve"> Fungi</v>
      </c>
      <c r="I49" t="str">
        <f>VLOOKUP(A49,tax_all!B:V,8,0)</f>
        <v xml:space="preserve"> Dikarya</v>
      </c>
      <c r="J49" t="str">
        <f>VLOOKUP(A49,tax_all!B:V,9,0)</f>
        <v xml:space="preserve"> Basidiomycota</v>
      </c>
      <c r="K49" t="str">
        <f>VLOOKUP(A49,tax_all!B:V,10,0)</f>
        <v xml:space="preserve"> Agaricomycotina</v>
      </c>
      <c r="L49" t="str">
        <f>VLOOKUP(A49,tax_all!B:V,11,0)</f>
        <v>Agaricomycetes</v>
      </c>
      <c r="M49" t="str">
        <f>VLOOKUP(A49,tax_all!B:V,12,0)</f>
        <v xml:space="preserve"> Agaricomycetidae</v>
      </c>
      <c r="N49" t="str">
        <f>VLOOKUP(A49,tax_all!B:V,13,0)</f>
        <v xml:space="preserve"> Agaricales</v>
      </c>
      <c r="O49" t="str">
        <f>VLOOKUP(A49,tax_all!B:V,14,0)</f>
        <v xml:space="preserve"> Pleurotaceae</v>
      </c>
      <c r="P49" t="str">
        <f>VLOOKUP(A49,tax_all!B:V,15,0)</f>
        <v xml:space="preserve"> Pleurotus.</v>
      </c>
      <c r="Q49">
        <f>VLOOKUP(A49,tax_all!B:V,16,0)</f>
        <v>0</v>
      </c>
      <c r="R49">
        <f>VLOOKUP(A49,tax_all!B:V,17,0)</f>
        <v>0</v>
      </c>
    </row>
    <row r="50" spans="1:18" x14ac:dyDescent="0.25">
      <c r="A50" s="2" t="s">
        <v>125</v>
      </c>
      <c r="B50">
        <v>0</v>
      </c>
      <c r="C50">
        <v>1</v>
      </c>
      <c r="D50">
        <f>B50+C50</f>
        <v>1</v>
      </c>
      <c r="E50">
        <f>VLOOKUP(A50,'PF03067'!B:C,2,0)</f>
        <v>188</v>
      </c>
      <c r="G50" t="str">
        <f>VLOOKUP(A50,tax_all!B:V,6,0)</f>
        <v>Eukaryota</v>
      </c>
      <c r="H50" t="str">
        <f>VLOOKUP(A50,tax_all!B:V,7,0)</f>
        <v xml:space="preserve"> Fungi</v>
      </c>
      <c r="I50" t="str">
        <f>VLOOKUP(A50,tax_all!B:V,8,0)</f>
        <v xml:space="preserve"> Dikarya</v>
      </c>
      <c r="J50" t="str">
        <f>VLOOKUP(A50,tax_all!B:V,9,0)</f>
        <v xml:space="preserve"> Basidiomycota</v>
      </c>
      <c r="K50" t="str">
        <f>VLOOKUP(A50,tax_all!B:V,10,0)</f>
        <v xml:space="preserve"> Agaricomycotina</v>
      </c>
      <c r="L50" t="str">
        <f>VLOOKUP(A50,tax_all!B:V,11,0)</f>
        <v>Agaricomycetes</v>
      </c>
      <c r="M50" t="str">
        <f>VLOOKUP(A50,tax_all!B:V,12,0)</f>
        <v xml:space="preserve"> Agaricomycetidae</v>
      </c>
      <c r="N50" t="str">
        <f>VLOOKUP(A50,tax_all!B:V,13,0)</f>
        <v xml:space="preserve"> Jaapiales</v>
      </c>
      <c r="O50" t="str">
        <f>VLOOKUP(A50,tax_all!B:V,14,0)</f>
        <v xml:space="preserve"> Jaapiaceae</v>
      </c>
      <c r="P50" t="str">
        <f>VLOOKUP(A50,tax_all!B:V,15,0)</f>
        <v xml:space="preserve"> Jaapia.</v>
      </c>
      <c r="Q50">
        <f>VLOOKUP(A50,tax_all!B:V,16,0)</f>
        <v>0</v>
      </c>
      <c r="R50">
        <f>VLOOKUP(A50,tax_all!B:V,17,0)</f>
        <v>0</v>
      </c>
    </row>
    <row r="51" spans="1:18" x14ac:dyDescent="0.25">
      <c r="A51" s="2" t="s">
        <v>127</v>
      </c>
      <c r="B51">
        <v>0</v>
      </c>
      <c r="C51">
        <v>1</v>
      </c>
      <c r="D51">
        <f>B51+C51</f>
        <v>1</v>
      </c>
      <c r="E51">
        <f>VLOOKUP(A51,'PF03067'!B:C,2,0)</f>
        <v>188</v>
      </c>
      <c r="G51" t="str">
        <f>VLOOKUP(A51,tax_all!B:V,6,0)</f>
        <v>Eukaryota</v>
      </c>
      <c r="H51" t="str">
        <f>VLOOKUP(A51,tax_all!B:V,7,0)</f>
        <v xml:space="preserve"> Fungi</v>
      </c>
      <c r="I51" t="str">
        <f>VLOOKUP(A51,tax_all!B:V,8,0)</f>
        <v xml:space="preserve"> Dikarya</v>
      </c>
      <c r="J51" t="str">
        <f>VLOOKUP(A51,tax_all!B:V,9,0)</f>
        <v xml:space="preserve"> Basidiomycota</v>
      </c>
      <c r="K51" t="str">
        <f>VLOOKUP(A51,tax_all!B:V,10,0)</f>
        <v xml:space="preserve"> Agaricomycotina</v>
      </c>
      <c r="L51" t="str">
        <f>VLOOKUP(A51,tax_all!B:V,11,0)</f>
        <v>Agaricomycetes</v>
      </c>
      <c r="M51" t="str">
        <f>VLOOKUP(A51,tax_all!B:V,12,0)</f>
        <v xml:space="preserve"> Agaricomycetidae</v>
      </c>
      <c r="N51" t="str">
        <f>VLOOKUP(A51,tax_all!B:V,13,0)</f>
        <v xml:space="preserve"> Jaapiales</v>
      </c>
      <c r="O51" t="str">
        <f>VLOOKUP(A51,tax_all!B:V,14,0)</f>
        <v xml:space="preserve"> Jaapiaceae</v>
      </c>
      <c r="P51" t="str">
        <f>VLOOKUP(A51,tax_all!B:V,15,0)</f>
        <v xml:space="preserve"> Jaapia.</v>
      </c>
      <c r="Q51">
        <f>VLOOKUP(A51,tax_all!B:V,16,0)</f>
        <v>0</v>
      </c>
      <c r="R51">
        <f>VLOOKUP(A51,tax_all!B:V,17,0)</f>
        <v>0</v>
      </c>
    </row>
    <row r="52" spans="1:18" x14ac:dyDescent="0.25">
      <c r="A52" s="2" t="s">
        <v>129</v>
      </c>
      <c r="B52">
        <v>0</v>
      </c>
      <c r="C52">
        <v>1</v>
      </c>
      <c r="D52">
        <f>B52+C52</f>
        <v>1</v>
      </c>
      <c r="E52">
        <f>VLOOKUP(A52,'PF03067'!B:C,2,0)</f>
        <v>188</v>
      </c>
      <c r="G52" t="str">
        <f>VLOOKUP(A52,tax_all!B:V,6,0)</f>
        <v>Eukaryota</v>
      </c>
      <c r="H52" t="str">
        <f>VLOOKUP(A52,tax_all!B:V,7,0)</f>
        <v xml:space="preserve"> Fungi</v>
      </c>
      <c r="I52" t="str">
        <f>VLOOKUP(A52,tax_all!B:V,8,0)</f>
        <v xml:space="preserve"> Dikarya</v>
      </c>
      <c r="J52" t="str">
        <f>VLOOKUP(A52,tax_all!B:V,9,0)</f>
        <v xml:space="preserve"> Basidiomycota</v>
      </c>
      <c r="K52" t="str">
        <f>VLOOKUP(A52,tax_all!B:V,10,0)</f>
        <v xml:space="preserve"> Agaricomycotina</v>
      </c>
      <c r="L52" t="str">
        <f>VLOOKUP(A52,tax_all!B:V,11,0)</f>
        <v>Agaricomycetes</v>
      </c>
      <c r="M52" t="str">
        <f>VLOOKUP(A52,tax_all!B:V,12,0)</f>
        <v xml:space="preserve"> Agaricomycetidae</v>
      </c>
      <c r="N52" t="str">
        <f>VLOOKUP(A52,tax_all!B:V,13,0)</f>
        <v xml:space="preserve"> Jaapiales</v>
      </c>
      <c r="O52" t="str">
        <f>VLOOKUP(A52,tax_all!B:V,14,0)</f>
        <v xml:space="preserve"> Jaapiaceae</v>
      </c>
      <c r="P52" t="str">
        <f>VLOOKUP(A52,tax_all!B:V,15,0)</f>
        <v xml:space="preserve"> Jaapia.</v>
      </c>
      <c r="Q52">
        <f>VLOOKUP(A52,tax_all!B:V,16,0)</f>
        <v>0</v>
      </c>
      <c r="R52">
        <f>VLOOKUP(A52,tax_all!B:V,17,0)</f>
        <v>0</v>
      </c>
    </row>
    <row r="53" spans="1:18" x14ac:dyDescent="0.25">
      <c r="A53" s="2" t="s">
        <v>131</v>
      </c>
      <c r="B53">
        <v>0</v>
      </c>
      <c r="C53">
        <v>1</v>
      </c>
      <c r="D53">
        <f>B53+C53</f>
        <v>1</v>
      </c>
      <c r="E53">
        <f>VLOOKUP(A53,'PF03067'!B:C,2,0)</f>
        <v>175</v>
      </c>
      <c r="G53" t="str">
        <f>VLOOKUP(A53,tax_all!B:V,6,0)</f>
        <v>Eukaryota</v>
      </c>
      <c r="H53" t="str">
        <f>VLOOKUP(A53,tax_all!B:V,7,0)</f>
        <v xml:space="preserve"> Fungi</v>
      </c>
      <c r="I53" t="str">
        <f>VLOOKUP(A53,tax_all!B:V,8,0)</f>
        <v xml:space="preserve"> Dikarya</v>
      </c>
      <c r="J53" t="str">
        <f>VLOOKUP(A53,tax_all!B:V,9,0)</f>
        <v xml:space="preserve"> Basidiomycota</v>
      </c>
      <c r="K53" t="str">
        <f>VLOOKUP(A53,tax_all!B:V,10,0)</f>
        <v xml:space="preserve"> Agaricomycotina</v>
      </c>
      <c r="L53" t="str">
        <f>VLOOKUP(A53,tax_all!B:V,11,0)</f>
        <v>Agaricomycetes</v>
      </c>
      <c r="M53" t="str">
        <f>VLOOKUP(A53,tax_all!B:V,12,0)</f>
        <v xml:space="preserve"> Agaricomycetidae</v>
      </c>
      <c r="N53" t="str">
        <f>VLOOKUP(A53,tax_all!B:V,13,0)</f>
        <v xml:space="preserve"> Jaapiales</v>
      </c>
      <c r="O53" t="str">
        <f>VLOOKUP(A53,tax_all!B:V,14,0)</f>
        <v xml:space="preserve"> Jaapiaceae</v>
      </c>
      <c r="P53" t="str">
        <f>VLOOKUP(A53,tax_all!B:V,15,0)</f>
        <v xml:space="preserve"> Jaapia.</v>
      </c>
      <c r="Q53">
        <f>VLOOKUP(A53,tax_all!B:V,16,0)</f>
        <v>0</v>
      </c>
      <c r="R53">
        <f>VLOOKUP(A53,tax_all!B:V,17,0)</f>
        <v>0</v>
      </c>
    </row>
    <row r="54" spans="1:18" x14ac:dyDescent="0.25">
      <c r="A54" s="2" t="s">
        <v>133</v>
      </c>
      <c r="B54">
        <v>0</v>
      </c>
      <c r="C54">
        <v>1</v>
      </c>
      <c r="D54">
        <f>B54+C54</f>
        <v>1</v>
      </c>
      <c r="E54">
        <f>VLOOKUP(A54,'PF03067'!B:C,2,0)</f>
        <v>165</v>
      </c>
      <c r="G54" t="str">
        <f>VLOOKUP(A54,tax_all!B:V,6,0)</f>
        <v>Eukaryota</v>
      </c>
      <c r="H54" t="str">
        <f>VLOOKUP(A54,tax_all!B:V,7,0)</f>
        <v xml:space="preserve"> Metazoa</v>
      </c>
      <c r="I54" t="str">
        <f>VLOOKUP(A54,tax_all!B:V,8,0)</f>
        <v xml:space="preserve"> Ecdysozoa</v>
      </c>
      <c r="J54" t="str">
        <f>VLOOKUP(A54,tax_all!B:V,9,0)</f>
        <v xml:space="preserve"> Arthropoda</v>
      </c>
      <c r="K54" t="str">
        <f>VLOOKUP(A54,tax_all!B:V,10,0)</f>
        <v xml:space="preserve"> Hexapoda</v>
      </c>
      <c r="L54" t="str">
        <f>VLOOKUP(A54,tax_all!B:V,11,0)</f>
        <v xml:space="preserve"> Insecta</v>
      </c>
      <c r="M54" t="str">
        <f>VLOOKUP(A54,tax_all!B:V,12,0)</f>
        <v>Pterygota</v>
      </c>
      <c r="N54" t="str">
        <f>VLOOKUP(A54,tax_all!B:V,13,0)</f>
        <v xml:space="preserve"> Neoptera</v>
      </c>
      <c r="O54" t="str">
        <f>VLOOKUP(A54,tax_all!B:V,14,0)</f>
        <v xml:space="preserve"> Polyneoptera</v>
      </c>
      <c r="P54" t="str">
        <f>VLOOKUP(A54,tax_all!B:V,15,0)</f>
        <v xml:space="preserve"> Dictyoptera</v>
      </c>
      <c r="Q54" t="str">
        <f>VLOOKUP(A54,tax_all!B:V,16,0)</f>
        <v xml:space="preserve"> Blattodea</v>
      </c>
      <c r="R54" t="str">
        <f>VLOOKUP(A54,tax_all!B:V,17,0)</f>
        <v xml:space="preserve"> Blattoidea</v>
      </c>
    </row>
    <row r="55" spans="1:18" x14ac:dyDescent="0.25">
      <c r="A55" s="2" t="s">
        <v>135</v>
      </c>
      <c r="B55">
        <v>0</v>
      </c>
      <c r="C55">
        <v>1</v>
      </c>
      <c r="D55">
        <f>B55+C55</f>
        <v>1</v>
      </c>
      <c r="E55">
        <f>VLOOKUP(A55,'PF03067'!B:C,2,0)</f>
        <v>320</v>
      </c>
      <c r="G55" t="str">
        <f>VLOOKUP(A55,tax_all!B:V,6,0)</f>
        <v>Eukaryota</v>
      </c>
      <c r="H55" t="str">
        <f>VLOOKUP(A55,tax_all!B:V,7,0)</f>
        <v xml:space="preserve"> Metazoa</v>
      </c>
      <c r="I55" t="str">
        <f>VLOOKUP(A55,tax_all!B:V,8,0)</f>
        <v xml:space="preserve"> Ecdysozoa</v>
      </c>
      <c r="J55" t="str">
        <f>VLOOKUP(A55,tax_all!B:V,9,0)</f>
        <v xml:space="preserve"> Arthropoda</v>
      </c>
      <c r="K55" t="str">
        <f>VLOOKUP(A55,tax_all!B:V,10,0)</f>
        <v xml:space="preserve"> Hexapoda</v>
      </c>
      <c r="L55" t="str">
        <f>VLOOKUP(A55,tax_all!B:V,11,0)</f>
        <v xml:space="preserve"> Insecta</v>
      </c>
      <c r="M55" t="str">
        <f>VLOOKUP(A55,tax_all!B:V,12,0)</f>
        <v>Pterygota</v>
      </c>
      <c r="N55" t="str">
        <f>VLOOKUP(A55,tax_all!B:V,13,0)</f>
        <v xml:space="preserve"> Neoptera</v>
      </c>
      <c r="O55" t="str">
        <f>VLOOKUP(A55,tax_all!B:V,14,0)</f>
        <v xml:space="preserve"> Polyneoptera</v>
      </c>
      <c r="P55" t="str">
        <f>VLOOKUP(A55,tax_all!B:V,15,0)</f>
        <v xml:space="preserve"> Dictyoptera</v>
      </c>
      <c r="Q55" t="str">
        <f>VLOOKUP(A55,tax_all!B:V,16,0)</f>
        <v xml:space="preserve"> Blattodea</v>
      </c>
      <c r="R55" t="str">
        <f>VLOOKUP(A55,tax_all!B:V,17,0)</f>
        <v xml:space="preserve"> Blattoidea</v>
      </c>
    </row>
    <row r="56" spans="1:18" x14ac:dyDescent="0.25">
      <c r="A56" s="2" t="s">
        <v>137</v>
      </c>
      <c r="B56">
        <v>0</v>
      </c>
      <c r="C56">
        <v>1</v>
      </c>
      <c r="D56">
        <f>B56+C56</f>
        <v>1</v>
      </c>
      <c r="E56">
        <f>VLOOKUP(A56,'PF03067'!B:C,2,0)</f>
        <v>339</v>
      </c>
      <c r="G56" t="str">
        <f>VLOOKUP(A56,tax_all!B:V,6,0)</f>
        <v>Eukaryota</v>
      </c>
      <c r="H56" t="str">
        <f>VLOOKUP(A56,tax_all!B:V,7,0)</f>
        <v xml:space="preserve"> Metazoa</v>
      </c>
      <c r="I56" t="str">
        <f>VLOOKUP(A56,tax_all!B:V,8,0)</f>
        <v xml:space="preserve"> Ecdysozoa</v>
      </c>
      <c r="J56" t="str">
        <f>VLOOKUP(A56,tax_all!B:V,9,0)</f>
        <v xml:space="preserve"> Arthropoda</v>
      </c>
      <c r="K56" t="str">
        <f>VLOOKUP(A56,tax_all!B:V,10,0)</f>
        <v xml:space="preserve"> Hexapoda</v>
      </c>
      <c r="L56" t="str">
        <f>VLOOKUP(A56,tax_all!B:V,11,0)</f>
        <v xml:space="preserve"> Insecta</v>
      </c>
      <c r="M56" t="str">
        <f>VLOOKUP(A56,tax_all!B:V,12,0)</f>
        <v>Pterygota</v>
      </c>
      <c r="N56" t="str">
        <f>VLOOKUP(A56,tax_all!B:V,13,0)</f>
        <v xml:space="preserve"> Neoptera</v>
      </c>
      <c r="O56" t="str">
        <f>VLOOKUP(A56,tax_all!B:V,14,0)</f>
        <v xml:space="preserve"> Polyneoptera</v>
      </c>
      <c r="P56" t="str">
        <f>VLOOKUP(A56,tax_all!B:V,15,0)</f>
        <v xml:space="preserve"> Dictyoptera</v>
      </c>
      <c r="Q56" t="str">
        <f>VLOOKUP(A56,tax_all!B:V,16,0)</f>
        <v xml:space="preserve"> Blattodea</v>
      </c>
      <c r="R56" t="str">
        <f>VLOOKUP(A56,tax_all!B:V,17,0)</f>
        <v xml:space="preserve"> Blattoidea</v>
      </c>
    </row>
    <row r="57" spans="1:18" x14ac:dyDescent="0.25">
      <c r="A57" s="2" t="s">
        <v>139</v>
      </c>
      <c r="B57">
        <v>0</v>
      </c>
      <c r="C57">
        <v>1</v>
      </c>
      <c r="D57">
        <f>B57+C57</f>
        <v>1</v>
      </c>
      <c r="E57">
        <f>VLOOKUP(A57,'PF03067'!B:C,2,0)</f>
        <v>230</v>
      </c>
      <c r="G57" t="str">
        <f>VLOOKUP(A57,tax_all!B:V,6,0)</f>
        <v>Eukaryota</v>
      </c>
      <c r="H57" t="str">
        <f>VLOOKUP(A57,tax_all!B:V,7,0)</f>
        <v xml:space="preserve"> Fungi</v>
      </c>
      <c r="I57" t="str">
        <f>VLOOKUP(A57,tax_all!B:V,8,0)</f>
        <v xml:space="preserve"> Dikarya</v>
      </c>
      <c r="J57" t="str">
        <f>VLOOKUP(A57,tax_all!B:V,9,0)</f>
        <v xml:space="preserve"> Basidiomycota</v>
      </c>
      <c r="K57" t="str">
        <f>VLOOKUP(A57,tax_all!B:V,10,0)</f>
        <v xml:space="preserve"> Agaricomycotina</v>
      </c>
      <c r="L57" t="str">
        <f>VLOOKUP(A57,tax_all!B:V,11,0)</f>
        <v>Agaricomycetes</v>
      </c>
      <c r="M57" t="str">
        <f>VLOOKUP(A57,tax_all!B:V,12,0)</f>
        <v xml:space="preserve"> Agaricomycetidae</v>
      </c>
      <c r="N57" t="str">
        <f>VLOOKUP(A57,tax_all!B:V,13,0)</f>
        <v xml:space="preserve"> Agaricales</v>
      </c>
      <c r="O57" t="str">
        <f>VLOOKUP(A57,tax_all!B:V,14,0)</f>
        <v xml:space="preserve"> Strophariaceae</v>
      </c>
      <c r="P57" t="str">
        <f>VLOOKUP(A57,tax_all!B:V,15,0)</f>
        <v>Galerina.</v>
      </c>
      <c r="Q57">
        <f>VLOOKUP(A57,tax_all!B:V,16,0)</f>
        <v>0</v>
      </c>
      <c r="R57">
        <f>VLOOKUP(A57,tax_all!B:V,17,0)</f>
        <v>0</v>
      </c>
    </row>
    <row r="58" spans="1:18" x14ac:dyDescent="0.25">
      <c r="A58" s="2" t="s">
        <v>141</v>
      </c>
      <c r="B58">
        <v>0</v>
      </c>
      <c r="C58">
        <v>1</v>
      </c>
      <c r="D58">
        <f>B58+C58</f>
        <v>1</v>
      </c>
      <c r="E58">
        <f>VLOOKUP(A58,'PF03067'!B:C,2,0)</f>
        <v>199</v>
      </c>
      <c r="G58" t="str">
        <f>VLOOKUP(A58,tax_all!B:V,6,0)</f>
        <v>Eukaryota</v>
      </c>
      <c r="H58" t="str">
        <f>VLOOKUP(A58,tax_all!B:V,7,0)</f>
        <v xml:space="preserve"> Fungi</v>
      </c>
      <c r="I58" t="str">
        <f>VLOOKUP(A58,tax_all!B:V,8,0)</f>
        <v xml:space="preserve"> Dikarya</v>
      </c>
      <c r="J58" t="str">
        <f>VLOOKUP(A58,tax_all!B:V,9,0)</f>
        <v xml:space="preserve"> Basidiomycota</v>
      </c>
      <c r="K58" t="str">
        <f>VLOOKUP(A58,tax_all!B:V,10,0)</f>
        <v xml:space="preserve"> Agaricomycotina</v>
      </c>
      <c r="L58" t="str">
        <f>VLOOKUP(A58,tax_all!B:V,11,0)</f>
        <v>Agaricomycetes</v>
      </c>
      <c r="M58" t="str">
        <f>VLOOKUP(A58,tax_all!B:V,12,0)</f>
        <v xml:space="preserve"> Agaricomycetidae</v>
      </c>
      <c r="N58" t="str">
        <f>VLOOKUP(A58,tax_all!B:V,13,0)</f>
        <v xml:space="preserve"> Agaricales</v>
      </c>
      <c r="O58" t="str">
        <f>VLOOKUP(A58,tax_all!B:V,14,0)</f>
        <v xml:space="preserve"> Strophariaceae</v>
      </c>
      <c r="P58" t="str">
        <f>VLOOKUP(A58,tax_all!B:V,15,0)</f>
        <v>Galerina.</v>
      </c>
      <c r="Q58">
        <f>VLOOKUP(A58,tax_all!B:V,16,0)</f>
        <v>0</v>
      </c>
      <c r="R58">
        <f>VLOOKUP(A58,tax_all!B:V,17,0)</f>
        <v>0</v>
      </c>
    </row>
    <row r="59" spans="1:18" x14ac:dyDescent="0.25">
      <c r="A59" s="2" t="s">
        <v>143</v>
      </c>
      <c r="B59">
        <v>0</v>
      </c>
      <c r="C59">
        <v>1</v>
      </c>
      <c r="D59">
        <f>B59+C59</f>
        <v>1</v>
      </c>
      <c r="E59">
        <f>VLOOKUP(A59,'PF03067'!B:C,2,0)</f>
        <v>197</v>
      </c>
      <c r="G59" t="str">
        <f>VLOOKUP(A59,tax_all!B:V,6,0)</f>
        <v>Bacteria</v>
      </c>
      <c r="H59" t="str">
        <f>VLOOKUP(A59,tax_all!B:V,7,0)</f>
        <v xml:space="preserve"> Proteobacteria</v>
      </c>
      <c r="I59" t="str">
        <f>VLOOKUP(A59,tax_all!B:V,8,0)</f>
        <v xml:space="preserve"> Gammaproteobacteria</v>
      </c>
      <c r="J59" t="str">
        <f>VLOOKUP(A59,tax_all!B:V,9,0)</f>
        <v xml:space="preserve"> Enterobacterales</v>
      </c>
      <c r="K59" t="str">
        <f>VLOOKUP(A59,tax_all!B:V,10,0)</f>
        <v>Morganellaceae</v>
      </c>
      <c r="L59" t="str">
        <f>VLOOKUP(A59,tax_all!B:V,11,0)</f>
        <v xml:space="preserve"> Xenorhabdus.</v>
      </c>
      <c r="M59">
        <f>VLOOKUP(A59,tax_all!B:V,12,0)</f>
        <v>0</v>
      </c>
      <c r="N59">
        <f>VLOOKUP(A59,tax_all!B:V,13,0)</f>
        <v>0</v>
      </c>
      <c r="O59">
        <f>VLOOKUP(A59,tax_all!B:V,14,0)</f>
        <v>0</v>
      </c>
      <c r="P59">
        <f>VLOOKUP(A59,tax_all!B:V,15,0)</f>
        <v>0</v>
      </c>
      <c r="Q59">
        <f>VLOOKUP(A59,tax_all!B:V,16,0)</f>
        <v>0</v>
      </c>
      <c r="R59">
        <f>VLOOKUP(A59,tax_all!B:V,17,0)</f>
        <v>0</v>
      </c>
    </row>
    <row r="60" spans="1:18" x14ac:dyDescent="0.25">
      <c r="A60" s="2" t="s">
        <v>145</v>
      </c>
      <c r="B60">
        <v>0</v>
      </c>
      <c r="C60">
        <v>1</v>
      </c>
      <c r="D60">
        <f>B60+C60</f>
        <v>1</v>
      </c>
      <c r="E60">
        <f>VLOOKUP(A60,'PF03067'!B:C,2,0)</f>
        <v>197</v>
      </c>
      <c r="G60" t="str">
        <f>VLOOKUP(A60,tax_all!B:V,6,0)</f>
        <v>Bacteria</v>
      </c>
      <c r="H60" t="str">
        <f>VLOOKUP(A60,tax_all!B:V,7,0)</f>
        <v xml:space="preserve"> Proteobacteria</v>
      </c>
      <c r="I60" t="str">
        <f>VLOOKUP(A60,tax_all!B:V,8,0)</f>
        <v xml:space="preserve"> Gammaproteobacteria</v>
      </c>
      <c r="J60" t="str">
        <f>VLOOKUP(A60,tax_all!B:V,9,0)</f>
        <v xml:space="preserve"> Enterobacterales</v>
      </c>
      <c r="K60" t="str">
        <f>VLOOKUP(A60,tax_all!B:V,10,0)</f>
        <v>Morganellaceae</v>
      </c>
      <c r="L60" t="str">
        <f>VLOOKUP(A60,tax_all!B:V,11,0)</f>
        <v xml:space="preserve"> Xenorhabdus.</v>
      </c>
      <c r="M60">
        <f>VLOOKUP(A60,tax_all!B:V,12,0)</f>
        <v>0</v>
      </c>
      <c r="N60">
        <f>VLOOKUP(A60,tax_all!B:V,13,0)</f>
        <v>0</v>
      </c>
      <c r="O60">
        <f>VLOOKUP(A60,tax_all!B:V,14,0)</f>
        <v>0</v>
      </c>
      <c r="P60">
        <f>VLOOKUP(A60,tax_all!B:V,15,0)</f>
        <v>0</v>
      </c>
      <c r="Q60">
        <f>VLOOKUP(A60,tax_all!B:V,16,0)</f>
        <v>0</v>
      </c>
      <c r="R60">
        <f>VLOOKUP(A60,tax_all!B:V,17,0)</f>
        <v>0</v>
      </c>
    </row>
    <row r="61" spans="1:18" x14ac:dyDescent="0.25">
      <c r="A61" s="2" t="s">
        <v>147</v>
      </c>
      <c r="B61">
        <v>0</v>
      </c>
      <c r="C61">
        <v>1</v>
      </c>
      <c r="D61">
        <f>B61+C61</f>
        <v>1</v>
      </c>
      <c r="E61">
        <f>VLOOKUP(A61,'PF03067'!B:C,2,0)</f>
        <v>451</v>
      </c>
      <c r="G61" t="str">
        <f>VLOOKUP(A61,tax_all!B:V,6,0)</f>
        <v>Bacteria</v>
      </c>
      <c r="H61" t="str">
        <f>VLOOKUP(A61,tax_all!B:V,7,0)</f>
        <v xml:space="preserve"> Firmicutes</v>
      </c>
      <c r="I61" t="str">
        <f>VLOOKUP(A61,tax_all!B:V,8,0)</f>
        <v xml:space="preserve"> Bacilli</v>
      </c>
      <c r="J61" t="str">
        <f>VLOOKUP(A61,tax_all!B:V,9,0)</f>
        <v xml:space="preserve"> Bacillales</v>
      </c>
      <c r="K61" t="str">
        <f>VLOOKUP(A61,tax_all!B:V,10,0)</f>
        <v xml:space="preserve"> Paenibacillaceae</v>
      </c>
      <c r="L61" t="str">
        <f>VLOOKUP(A61,tax_all!B:V,11,0)</f>
        <v>Paenibacillus.</v>
      </c>
      <c r="M61">
        <f>VLOOKUP(A61,tax_all!B:V,12,0)</f>
        <v>0</v>
      </c>
      <c r="N61">
        <f>VLOOKUP(A61,tax_all!B:V,13,0)</f>
        <v>0</v>
      </c>
      <c r="O61">
        <f>VLOOKUP(A61,tax_all!B:V,14,0)</f>
        <v>0</v>
      </c>
      <c r="P61">
        <f>VLOOKUP(A61,tax_all!B:V,15,0)</f>
        <v>0</v>
      </c>
      <c r="Q61">
        <f>VLOOKUP(A61,tax_all!B:V,16,0)</f>
        <v>0</v>
      </c>
      <c r="R61">
        <f>VLOOKUP(A61,tax_all!B:V,17,0)</f>
        <v>0</v>
      </c>
    </row>
    <row r="62" spans="1:18" x14ac:dyDescent="0.25">
      <c r="A62" s="2" t="s">
        <v>149</v>
      </c>
      <c r="B62">
        <v>0</v>
      </c>
      <c r="C62">
        <v>1</v>
      </c>
      <c r="D62">
        <f>B62+C62</f>
        <v>1</v>
      </c>
      <c r="E62">
        <f>VLOOKUP(A62,'PF03067'!B:C,2,0)</f>
        <v>497</v>
      </c>
      <c r="G62" t="str">
        <f>VLOOKUP(A62,tax_all!B:V,6,0)</f>
        <v>Bacteria</v>
      </c>
      <c r="H62" t="str">
        <f>VLOOKUP(A62,tax_all!B:V,7,0)</f>
        <v xml:space="preserve"> Firmicutes</v>
      </c>
      <c r="I62" t="str">
        <f>VLOOKUP(A62,tax_all!B:V,8,0)</f>
        <v xml:space="preserve"> Bacilli</v>
      </c>
      <c r="J62" t="str">
        <f>VLOOKUP(A62,tax_all!B:V,9,0)</f>
        <v xml:space="preserve"> Bacillales</v>
      </c>
      <c r="K62" t="str">
        <f>VLOOKUP(A62,tax_all!B:V,10,0)</f>
        <v xml:space="preserve"> Paenibacillaceae</v>
      </c>
      <c r="L62" t="str">
        <f>VLOOKUP(A62,tax_all!B:V,11,0)</f>
        <v>Paenibacillus.</v>
      </c>
      <c r="M62">
        <f>VLOOKUP(A62,tax_all!B:V,12,0)</f>
        <v>0</v>
      </c>
      <c r="N62">
        <f>VLOOKUP(A62,tax_all!B:V,13,0)</f>
        <v>0</v>
      </c>
      <c r="O62">
        <f>VLOOKUP(A62,tax_all!B:V,14,0)</f>
        <v>0</v>
      </c>
      <c r="P62">
        <f>VLOOKUP(A62,tax_all!B:V,15,0)</f>
        <v>0</v>
      </c>
      <c r="Q62">
        <f>VLOOKUP(A62,tax_all!B:V,16,0)</f>
        <v>0</v>
      </c>
      <c r="R62">
        <f>VLOOKUP(A62,tax_all!B:V,17,0)</f>
        <v>0</v>
      </c>
    </row>
    <row r="63" spans="1:18" x14ac:dyDescent="0.25">
      <c r="A63" s="2" t="s">
        <v>151</v>
      </c>
      <c r="B63">
        <v>0</v>
      </c>
      <c r="C63">
        <v>1</v>
      </c>
      <c r="D63">
        <f>B63+C63</f>
        <v>1</v>
      </c>
      <c r="E63">
        <f>VLOOKUP(A63,'PF03067'!B:C,2,0)</f>
        <v>196</v>
      </c>
      <c r="G63" t="str">
        <f>VLOOKUP(A63,tax_all!B:V,6,0)</f>
        <v>Bacteria</v>
      </c>
      <c r="H63" t="str">
        <f>VLOOKUP(A63,tax_all!B:V,7,0)</f>
        <v xml:space="preserve"> Actinobacteria</v>
      </c>
      <c r="I63" t="str">
        <f>VLOOKUP(A63,tax_all!B:V,8,0)</f>
        <v xml:space="preserve"> Streptomycetales</v>
      </c>
      <c r="J63" t="str">
        <f>VLOOKUP(A63,tax_all!B:V,9,0)</f>
        <v xml:space="preserve"> Streptomycetaceae</v>
      </c>
      <c r="K63" t="str">
        <f>VLOOKUP(A63,tax_all!B:V,10,0)</f>
        <v>Streptomyces.</v>
      </c>
      <c r="L63">
        <f>VLOOKUP(A63,tax_all!B:V,11,0)</f>
        <v>0</v>
      </c>
      <c r="M63">
        <f>VLOOKUP(A63,tax_all!B:V,12,0)</f>
        <v>0</v>
      </c>
      <c r="N63">
        <f>VLOOKUP(A63,tax_all!B:V,13,0)</f>
        <v>0</v>
      </c>
      <c r="O63">
        <f>VLOOKUP(A63,tax_all!B:V,14,0)</f>
        <v>0</v>
      </c>
      <c r="P63">
        <f>VLOOKUP(A63,tax_all!B:V,15,0)</f>
        <v>0</v>
      </c>
      <c r="Q63">
        <f>VLOOKUP(A63,tax_all!B:V,16,0)</f>
        <v>0</v>
      </c>
      <c r="R63">
        <f>VLOOKUP(A63,tax_all!B:V,17,0)</f>
        <v>0</v>
      </c>
    </row>
    <row r="64" spans="1:18" x14ac:dyDescent="0.25">
      <c r="A64" s="2" t="s">
        <v>153</v>
      </c>
      <c r="B64">
        <v>1</v>
      </c>
      <c r="C64">
        <v>1</v>
      </c>
      <c r="D64">
        <f>B64+C64</f>
        <v>2</v>
      </c>
      <c r="E64">
        <f>VLOOKUP(A64,'PF03067'!B:C,2,0)</f>
        <v>360</v>
      </c>
      <c r="F64" t="s">
        <v>7039</v>
      </c>
      <c r="G64" t="str">
        <f>VLOOKUP(A64,tax_all!B:V,6,0)</f>
        <v>Bacteria</v>
      </c>
      <c r="H64" t="str">
        <f>VLOOKUP(A64,tax_all!B:V,7,0)</f>
        <v xml:space="preserve"> Actinobacteria</v>
      </c>
      <c r="I64" t="str">
        <f>VLOOKUP(A64,tax_all!B:V,8,0)</f>
        <v xml:space="preserve"> Streptomycetales</v>
      </c>
      <c r="J64" t="str">
        <f>VLOOKUP(A64,tax_all!B:V,9,0)</f>
        <v xml:space="preserve"> Streptomycetaceae</v>
      </c>
      <c r="K64" t="str">
        <f>VLOOKUP(A64,tax_all!B:V,10,0)</f>
        <v>Streptomyces.</v>
      </c>
      <c r="L64">
        <f>VLOOKUP(A64,tax_all!B:V,11,0)</f>
        <v>0</v>
      </c>
      <c r="M64">
        <f>VLOOKUP(A64,tax_all!B:V,12,0)</f>
        <v>0</v>
      </c>
      <c r="N64">
        <f>VLOOKUP(A64,tax_all!B:V,13,0)</f>
        <v>0</v>
      </c>
      <c r="O64">
        <f>VLOOKUP(A64,tax_all!B:V,14,0)</f>
        <v>0</v>
      </c>
      <c r="P64">
        <f>VLOOKUP(A64,tax_all!B:V,15,0)</f>
        <v>0</v>
      </c>
      <c r="Q64">
        <f>VLOOKUP(A64,tax_all!B:V,16,0)</f>
        <v>0</v>
      </c>
      <c r="R64">
        <f>VLOOKUP(A64,tax_all!B:V,17,0)</f>
        <v>0</v>
      </c>
    </row>
    <row r="65" spans="1:18" x14ac:dyDescent="0.25">
      <c r="A65" s="2" t="s">
        <v>155</v>
      </c>
      <c r="B65">
        <v>0</v>
      </c>
      <c r="C65">
        <v>1</v>
      </c>
      <c r="D65">
        <f>B65+C65</f>
        <v>1</v>
      </c>
      <c r="E65">
        <f>VLOOKUP(A65,'PF03067'!B:C,2,0)</f>
        <v>240</v>
      </c>
      <c r="G65" t="str">
        <f>VLOOKUP(A65,tax_all!B:V,6,0)</f>
        <v>Bacteria</v>
      </c>
      <c r="H65" t="str">
        <f>VLOOKUP(A65,tax_all!B:V,7,0)</f>
        <v xml:space="preserve"> Actinobacteria</v>
      </c>
      <c r="I65" t="str">
        <f>VLOOKUP(A65,tax_all!B:V,8,0)</f>
        <v xml:space="preserve"> Streptomycetales</v>
      </c>
      <c r="J65" t="str">
        <f>VLOOKUP(A65,tax_all!B:V,9,0)</f>
        <v xml:space="preserve"> Streptomycetaceae</v>
      </c>
      <c r="K65" t="str">
        <f>VLOOKUP(A65,tax_all!B:V,10,0)</f>
        <v>Streptomyces.</v>
      </c>
      <c r="L65">
        <f>VLOOKUP(A65,tax_all!B:V,11,0)</f>
        <v>0</v>
      </c>
      <c r="M65">
        <f>VLOOKUP(A65,tax_all!B:V,12,0)</f>
        <v>0</v>
      </c>
      <c r="N65">
        <f>VLOOKUP(A65,tax_all!B:V,13,0)</f>
        <v>0</v>
      </c>
      <c r="O65">
        <f>VLOOKUP(A65,tax_all!B:V,14,0)</f>
        <v>0</v>
      </c>
      <c r="P65">
        <f>VLOOKUP(A65,tax_all!B:V,15,0)</f>
        <v>0</v>
      </c>
      <c r="Q65">
        <f>VLOOKUP(A65,tax_all!B:V,16,0)</f>
        <v>0</v>
      </c>
      <c r="R65">
        <f>VLOOKUP(A65,tax_all!B:V,17,0)</f>
        <v>0</v>
      </c>
    </row>
    <row r="66" spans="1:18" x14ac:dyDescent="0.25">
      <c r="A66" s="2" t="s">
        <v>157</v>
      </c>
      <c r="B66">
        <v>0</v>
      </c>
      <c r="C66">
        <v>1</v>
      </c>
      <c r="D66">
        <f>B66+C66</f>
        <v>1</v>
      </c>
      <c r="E66">
        <f>VLOOKUP(A66,'PF03067'!B:C,2,0)</f>
        <v>196</v>
      </c>
      <c r="G66" t="str">
        <f>VLOOKUP(A66,tax_all!B:V,6,0)</f>
        <v>Bacteria</v>
      </c>
      <c r="H66" t="str">
        <f>VLOOKUP(A66,tax_all!B:V,7,0)</f>
        <v xml:space="preserve"> Actinobacteria</v>
      </c>
      <c r="I66" t="str">
        <f>VLOOKUP(A66,tax_all!B:V,8,0)</f>
        <v xml:space="preserve"> Streptomycetales</v>
      </c>
      <c r="J66" t="str">
        <f>VLOOKUP(A66,tax_all!B:V,9,0)</f>
        <v xml:space="preserve"> Streptomycetaceae</v>
      </c>
      <c r="K66" t="str">
        <f>VLOOKUP(A66,tax_all!B:V,10,0)</f>
        <v>Streptomyces.</v>
      </c>
      <c r="L66">
        <f>VLOOKUP(A66,tax_all!B:V,11,0)</f>
        <v>0</v>
      </c>
      <c r="M66">
        <f>VLOOKUP(A66,tax_all!B:V,12,0)</f>
        <v>0</v>
      </c>
      <c r="N66">
        <f>VLOOKUP(A66,tax_all!B:V,13,0)</f>
        <v>0</v>
      </c>
      <c r="O66">
        <f>VLOOKUP(A66,tax_all!B:V,14,0)</f>
        <v>0</v>
      </c>
      <c r="P66">
        <f>VLOOKUP(A66,tax_all!B:V,15,0)</f>
        <v>0</v>
      </c>
      <c r="Q66">
        <f>VLOOKUP(A66,tax_all!B:V,16,0)</f>
        <v>0</v>
      </c>
      <c r="R66">
        <f>VLOOKUP(A66,tax_all!B:V,17,0)</f>
        <v>0</v>
      </c>
    </row>
    <row r="67" spans="1:18" x14ac:dyDescent="0.25">
      <c r="A67" s="2" t="s">
        <v>159</v>
      </c>
      <c r="B67">
        <v>1</v>
      </c>
      <c r="C67">
        <v>1</v>
      </c>
      <c r="D67">
        <f>B67+C67</f>
        <v>2</v>
      </c>
      <c r="E67">
        <f>VLOOKUP(A67,'PF03067'!B:C,2,0)</f>
        <v>361</v>
      </c>
      <c r="G67" t="e">
        <f>VLOOKUP(A67,tax_all!B:V,6,0)</f>
        <v>#N/A</v>
      </c>
      <c r="H67" t="e">
        <f>VLOOKUP(A67,tax_all!B:V,7,0)</f>
        <v>#N/A</v>
      </c>
      <c r="I67" t="e">
        <f>VLOOKUP(A67,tax_all!B:V,8,0)</f>
        <v>#N/A</v>
      </c>
      <c r="J67" t="e">
        <f>VLOOKUP(A67,tax_all!B:V,9,0)</f>
        <v>#N/A</v>
      </c>
      <c r="K67" t="e">
        <f>VLOOKUP(A67,tax_all!B:V,10,0)</f>
        <v>#N/A</v>
      </c>
      <c r="L67" t="e">
        <f>VLOOKUP(A67,tax_all!B:V,11,0)</f>
        <v>#N/A</v>
      </c>
      <c r="M67" t="e">
        <f>VLOOKUP(A67,tax_all!B:V,12,0)</f>
        <v>#N/A</v>
      </c>
      <c r="N67" t="e">
        <f>VLOOKUP(A67,tax_all!B:V,13,0)</f>
        <v>#N/A</v>
      </c>
      <c r="O67" t="e">
        <f>VLOOKUP(A67,tax_all!B:V,14,0)</f>
        <v>#N/A</v>
      </c>
      <c r="P67" t="e">
        <f>VLOOKUP(A67,tax_all!B:V,15,0)</f>
        <v>#N/A</v>
      </c>
      <c r="Q67" t="e">
        <f>VLOOKUP(A67,tax_all!B:V,16,0)</f>
        <v>#N/A</v>
      </c>
      <c r="R67" t="e">
        <f>VLOOKUP(A67,tax_all!B:V,17,0)</f>
        <v>#N/A</v>
      </c>
    </row>
    <row r="68" spans="1:18" x14ac:dyDescent="0.25">
      <c r="A68" s="2" t="s">
        <v>161</v>
      </c>
      <c r="B68">
        <v>0</v>
      </c>
      <c r="C68">
        <v>1</v>
      </c>
      <c r="D68">
        <f>B68+C68</f>
        <v>1</v>
      </c>
      <c r="E68">
        <f>VLOOKUP(A68,'PF03067'!B:C,2,0)</f>
        <v>201</v>
      </c>
      <c r="G68" t="e">
        <f>VLOOKUP(A68,tax_all!B:V,6,0)</f>
        <v>#N/A</v>
      </c>
      <c r="H68" t="e">
        <f>VLOOKUP(A68,tax_all!B:V,7,0)</f>
        <v>#N/A</v>
      </c>
      <c r="I68" t="e">
        <f>VLOOKUP(A68,tax_all!B:V,8,0)</f>
        <v>#N/A</v>
      </c>
      <c r="J68" t="e">
        <f>VLOOKUP(A68,tax_all!B:V,9,0)</f>
        <v>#N/A</v>
      </c>
      <c r="K68" t="e">
        <f>VLOOKUP(A68,tax_all!B:V,10,0)</f>
        <v>#N/A</v>
      </c>
      <c r="L68" t="e">
        <f>VLOOKUP(A68,tax_all!B:V,11,0)</f>
        <v>#N/A</v>
      </c>
      <c r="M68" t="e">
        <f>VLOOKUP(A68,tax_all!B:V,12,0)</f>
        <v>#N/A</v>
      </c>
      <c r="N68" t="e">
        <f>VLOOKUP(A68,tax_all!B:V,13,0)</f>
        <v>#N/A</v>
      </c>
      <c r="O68" t="e">
        <f>VLOOKUP(A68,tax_all!B:V,14,0)</f>
        <v>#N/A</v>
      </c>
      <c r="P68" t="e">
        <f>VLOOKUP(A68,tax_all!B:V,15,0)</f>
        <v>#N/A</v>
      </c>
      <c r="Q68" t="e">
        <f>VLOOKUP(A68,tax_all!B:V,16,0)</f>
        <v>#N/A</v>
      </c>
      <c r="R68" t="e">
        <f>VLOOKUP(A68,tax_all!B:V,17,0)</f>
        <v>#N/A</v>
      </c>
    </row>
    <row r="69" spans="1:18" x14ac:dyDescent="0.25">
      <c r="A69" s="2" t="s">
        <v>163</v>
      </c>
      <c r="B69">
        <v>0</v>
      </c>
      <c r="C69">
        <v>1</v>
      </c>
      <c r="D69">
        <f>B69+C69</f>
        <v>1</v>
      </c>
      <c r="E69">
        <f>VLOOKUP(A69,'PF03067'!B:C,2,0)</f>
        <v>346</v>
      </c>
      <c r="G69" t="e">
        <f>VLOOKUP(A69,tax_all!B:V,6,0)</f>
        <v>#N/A</v>
      </c>
      <c r="H69" t="e">
        <f>VLOOKUP(A69,tax_all!B:V,7,0)</f>
        <v>#N/A</v>
      </c>
      <c r="I69" t="e">
        <f>VLOOKUP(A69,tax_all!B:V,8,0)</f>
        <v>#N/A</v>
      </c>
      <c r="J69" t="e">
        <f>VLOOKUP(A69,tax_all!B:V,9,0)</f>
        <v>#N/A</v>
      </c>
      <c r="K69" t="e">
        <f>VLOOKUP(A69,tax_all!B:V,10,0)</f>
        <v>#N/A</v>
      </c>
      <c r="L69" t="e">
        <f>VLOOKUP(A69,tax_all!B:V,11,0)</f>
        <v>#N/A</v>
      </c>
      <c r="M69" t="e">
        <f>VLOOKUP(A69,tax_all!B:V,12,0)</f>
        <v>#N/A</v>
      </c>
      <c r="N69" t="e">
        <f>VLOOKUP(A69,tax_all!B:V,13,0)</f>
        <v>#N/A</v>
      </c>
      <c r="O69" t="e">
        <f>VLOOKUP(A69,tax_all!B:V,14,0)</f>
        <v>#N/A</v>
      </c>
      <c r="P69" t="e">
        <f>VLOOKUP(A69,tax_all!B:V,15,0)</f>
        <v>#N/A</v>
      </c>
      <c r="Q69" t="e">
        <f>VLOOKUP(A69,tax_all!B:V,16,0)</f>
        <v>#N/A</v>
      </c>
      <c r="R69" t="e">
        <f>VLOOKUP(A69,tax_all!B:V,17,0)</f>
        <v>#N/A</v>
      </c>
    </row>
    <row r="70" spans="1:18" x14ac:dyDescent="0.25">
      <c r="A70" s="2" t="s">
        <v>165</v>
      </c>
      <c r="B70">
        <v>0</v>
      </c>
      <c r="C70">
        <v>1</v>
      </c>
      <c r="D70">
        <f>B70+C70</f>
        <v>1</v>
      </c>
      <c r="E70">
        <f>VLOOKUP(A70,'PF03067'!B:C,2,0)</f>
        <v>201</v>
      </c>
      <c r="G70" t="e">
        <f>VLOOKUP(A70,tax_all!B:V,6,0)</f>
        <v>#N/A</v>
      </c>
      <c r="H70" t="e">
        <f>VLOOKUP(A70,tax_all!B:V,7,0)</f>
        <v>#N/A</v>
      </c>
      <c r="I70" t="e">
        <f>VLOOKUP(A70,tax_all!B:V,8,0)</f>
        <v>#N/A</v>
      </c>
      <c r="J70" t="e">
        <f>VLOOKUP(A70,tax_all!B:V,9,0)</f>
        <v>#N/A</v>
      </c>
      <c r="K70" t="e">
        <f>VLOOKUP(A70,tax_all!B:V,10,0)</f>
        <v>#N/A</v>
      </c>
      <c r="L70" t="e">
        <f>VLOOKUP(A70,tax_all!B:V,11,0)</f>
        <v>#N/A</v>
      </c>
      <c r="M70" t="e">
        <f>VLOOKUP(A70,tax_all!B:V,12,0)</f>
        <v>#N/A</v>
      </c>
      <c r="N70" t="e">
        <f>VLOOKUP(A70,tax_all!B:V,13,0)</f>
        <v>#N/A</v>
      </c>
      <c r="O70" t="e">
        <f>VLOOKUP(A70,tax_all!B:V,14,0)</f>
        <v>#N/A</v>
      </c>
      <c r="P70" t="e">
        <f>VLOOKUP(A70,tax_all!B:V,15,0)</f>
        <v>#N/A</v>
      </c>
      <c r="Q70" t="e">
        <f>VLOOKUP(A70,tax_all!B:V,16,0)</f>
        <v>#N/A</v>
      </c>
      <c r="R70" t="e">
        <f>VLOOKUP(A70,tax_all!B:V,17,0)</f>
        <v>#N/A</v>
      </c>
    </row>
    <row r="71" spans="1:18" x14ac:dyDescent="0.25">
      <c r="A71" s="2" t="s">
        <v>167</v>
      </c>
      <c r="B71">
        <v>0</v>
      </c>
      <c r="C71">
        <v>1</v>
      </c>
      <c r="D71">
        <f>B71+C71</f>
        <v>1</v>
      </c>
      <c r="E71">
        <f>VLOOKUP(A71,'PF03067'!B:C,2,0)</f>
        <v>488</v>
      </c>
      <c r="G71" t="str">
        <f>VLOOKUP(A71,tax_all!B:V,6,0)</f>
        <v>Bacteria</v>
      </c>
      <c r="H71" t="str">
        <f>VLOOKUP(A71,tax_all!B:V,7,0)</f>
        <v xml:space="preserve"> Firmicutes</v>
      </c>
      <c r="I71" t="str">
        <f>VLOOKUP(A71,tax_all!B:V,8,0)</f>
        <v xml:space="preserve"> Bacilli</v>
      </c>
      <c r="J71" t="str">
        <f>VLOOKUP(A71,tax_all!B:V,9,0)</f>
        <v xml:space="preserve"> Bacillales</v>
      </c>
      <c r="K71" t="str">
        <f>VLOOKUP(A71,tax_all!B:V,10,0)</f>
        <v xml:space="preserve"> Bacillaceae</v>
      </c>
      <c r="L71" t="str">
        <f>VLOOKUP(A71,tax_all!B:V,11,0)</f>
        <v xml:space="preserve"> Bacillus</v>
      </c>
      <c r="M71" t="str">
        <f>VLOOKUP(A71,tax_all!B:V,12,0)</f>
        <v>Bacillus cereus group.</v>
      </c>
      <c r="N71">
        <f>VLOOKUP(A71,tax_all!B:V,13,0)</f>
        <v>0</v>
      </c>
      <c r="O71">
        <f>VLOOKUP(A71,tax_all!B:V,14,0)</f>
        <v>0</v>
      </c>
      <c r="P71">
        <f>VLOOKUP(A71,tax_all!B:V,15,0)</f>
        <v>0</v>
      </c>
      <c r="Q71">
        <f>VLOOKUP(A71,tax_all!B:V,16,0)</f>
        <v>0</v>
      </c>
      <c r="R71">
        <f>VLOOKUP(A71,tax_all!B:V,17,0)</f>
        <v>0</v>
      </c>
    </row>
    <row r="72" spans="1:18" x14ac:dyDescent="0.25">
      <c r="A72" s="2" t="s">
        <v>171</v>
      </c>
      <c r="B72">
        <v>0</v>
      </c>
      <c r="C72">
        <v>1</v>
      </c>
      <c r="D72">
        <f>B72+C72</f>
        <v>1</v>
      </c>
      <c r="E72">
        <f>VLOOKUP(A72,'PF03067'!B:C,2,0)</f>
        <v>156</v>
      </c>
      <c r="G72" t="str">
        <f>VLOOKUP(A72,tax_all!B:V,6,0)</f>
        <v>Eukaryota</v>
      </c>
      <c r="H72" t="str">
        <f>VLOOKUP(A72,tax_all!B:V,7,0)</f>
        <v xml:space="preserve"> Fungi</v>
      </c>
      <c r="I72" t="str">
        <f>VLOOKUP(A72,tax_all!B:V,8,0)</f>
        <v xml:space="preserve"> Dikarya</v>
      </c>
      <c r="J72" t="str">
        <f>VLOOKUP(A72,tax_all!B:V,9,0)</f>
        <v xml:space="preserve"> Basidiomycota</v>
      </c>
      <c r="K72" t="str">
        <f>VLOOKUP(A72,tax_all!B:V,10,0)</f>
        <v xml:space="preserve"> Agaricomycotina</v>
      </c>
      <c r="L72" t="str">
        <f>VLOOKUP(A72,tax_all!B:V,11,0)</f>
        <v>Agaricomycetes</v>
      </c>
      <c r="M72" t="str">
        <f>VLOOKUP(A72,tax_all!B:V,12,0)</f>
        <v xml:space="preserve"> Cantharellales</v>
      </c>
      <c r="N72" t="str">
        <f>VLOOKUP(A72,tax_all!B:V,13,0)</f>
        <v xml:space="preserve"> Ceratobasidiaceae</v>
      </c>
      <c r="O72" t="str">
        <f>VLOOKUP(A72,tax_all!B:V,14,0)</f>
        <v xml:space="preserve"> Rhizoctonia.</v>
      </c>
      <c r="P72">
        <f>VLOOKUP(A72,tax_all!B:V,15,0)</f>
        <v>0</v>
      </c>
      <c r="Q72">
        <f>VLOOKUP(A72,tax_all!B:V,16,0)</f>
        <v>0</v>
      </c>
      <c r="R72">
        <f>VLOOKUP(A72,tax_all!B:V,17,0)</f>
        <v>0</v>
      </c>
    </row>
    <row r="73" spans="1:18" x14ac:dyDescent="0.25">
      <c r="A73" s="2" t="s">
        <v>173</v>
      </c>
      <c r="B73">
        <v>0</v>
      </c>
      <c r="C73">
        <v>1</v>
      </c>
      <c r="D73">
        <f>B73+C73</f>
        <v>1</v>
      </c>
      <c r="E73">
        <f>VLOOKUP(A73,'PF03067'!B:C,2,0)</f>
        <v>188</v>
      </c>
      <c r="G73" t="str">
        <f>VLOOKUP(A73,tax_all!B:V,6,0)</f>
        <v>Eukaryota</v>
      </c>
      <c r="H73" t="str">
        <f>VLOOKUP(A73,tax_all!B:V,7,0)</f>
        <v xml:space="preserve"> Fungi</v>
      </c>
      <c r="I73" t="str">
        <f>VLOOKUP(A73,tax_all!B:V,8,0)</f>
        <v xml:space="preserve"> Dikarya</v>
      </c>
      <c r="J73" t="str">
        <f>VLOOKUP(A73,tax_all!B:V,9,0)</f>
        <v xml:space="preserve"> Basidiomycota</v>
      </c>
      <c r="K73" t="str">
        <f>VLOOKUP(A73,tax_all!B:V,10,0)</f>
        <v xml:space="preserve"> Agaricomycotina</v>
      </c>
      <c r="L73" t="str">
        <f>VLOOKUP(A73,tax_all!B:V,11,0)</f>
        <v>Agaricomycetes</v>
      </c>
      <c r="M73" t="str">
        <f>VLOOKUP(A73,tax_all!B:V,12,0)</f>
        <v xml:space="preserve"> Cantharellales</v>
      </c>
      <c r="N73" t="str">
        <f>VLOOKUP(A73,tax_all!B:V,13,0)</f>
        <v xml:space="preserve"> Ceratobasidiaceae</v>
      </c>
      <c r="O73" t="str">
        <f>VLOOKUP(A73,tax_all!B:V,14,0)</f>
        <v xml:space="preserve"> Rhizoctonia.</v>
      </c>
      <c r="P73">
        <f>VLOOKUP(A73,tax_all!B:V,15,0)</f>
        <v>0</v>
      </c>
      <c r="Q73">
        <f>VLOOKUP(A73,tax_all!B:V,16,0)</f>
        <v>0</v>
      </c>
      <c r="R73">
        <f>VLOOKUP(A73,tax_all!B:V,17,0)</f>
        <v>0</v>
      </c>
    </row>
    <row r="74" spans="1:18" x14ac:dyDescent="0.25">
      <c r="A74" s="2" t="s">
        <v>175</v>
      </c>
      <c r="B74">
        <v>0</v>
      </c>
      <c r="C74">
        <v>1</v>
      </c>
      <c r="D74">
        <f>B74+C74</f>
        <v>1</v>
      </c>
      <c r="E74">
        <f>VLOOKUP(A74,'PF03067'!B:C,2,0)</f>
        <v>322</v>
      </c>
      <c r="G74" t="str">
        <f>VLOOKUP(A74,tax_all!B:V,6,0)</f>
        <v>Eukaryota</v>
      </c>
      <c r="H74" t="str">
        <f>VLOOKUP(A74,tax_all!B:V,7,0)</f>
        <v xml:space="preserve"> Fungi</v>
      </c>
      <c r="I74" t="str">
        <f>VLOOKUP(A74,tax_all!B:V,8,0)</f>
        <v xml:space="preserve"> Dikarya</v>
      </c>
      <c r="J74" t="str">
        <f>VLOOKUP(A74,tax_all!B:V,9,0)</f>
        <v xml:space="preserve"> Basidiomycota</v>
      </c>
      <c r="K74" t="str">
        <f>VLOOKUP(A74,tax_all!B:V,10,0)</f>
        <v xml:space="preserve"> Agaricomycotina</v>
      </c>
      <c r="L74" t="str">
        <f>VLOOKUP(A74,tax_all!B:V,11,0)</f>
        <v>Agaricomycetes</v>
      </c>
      <c r="M74" t="str">
        <f>VLOOKUP(A74,tax_all!B:V,12,0)</f>
        <v xml:space="preserve"> Cantharellales</v>
      </c>
      <c r="N74" t="str">
        <f>VLOOKUP(A74,tax_all!B:V,13,0)</f>
        <v xml:space="preserve"> Ceratobasidiaceae</v>
      </c>
      <c r="O74" t="str">
        <f>VLOOKUP(A74,tax_all!B:V,14,0)</f>
        <v xml:space="preserve"> Rhizoctonia.</v>
      </c>
      <c r="P74">
        <f>VLOOKUP(A74,tax_all!B:V,15,0)</f>
        <v>0</v>
      </c>
      <c r="Q74">
        <f>VLOOKUP(A74,tax_all!B:V,16,0)</f>
        <v>0</v>
      </c>
      <c r="R74">
        <f>VLOOKUP(A74,tax_all!B:V,17,0)</f>
        <v>0</v>
      </c>
    </row>
    <row r="75" spans="1:18" x14ac:dyDescent="0.25">
      <c r="A75" s="2" t="s">
        <v>177</v>
      </c>
      <c r="B75">
        <v>0</v>
      </c>
      <c r="C75">
        <v>1</v>
      </c>
      <c r="D75">
        <f>B75+C75</f>
        <v>1</v>
      </c>
      <c r="E75">
        <f>VLOOKUP(A75,'PF03067'!B:C,2,0)</f>
        <v>303</v>
      </c>
      <c r="G75" t="str">
        <f>VLOOKUP(A75,tax_all!B:V,6,0)</f>
        <v>Eukaryota</v>
      </c>
      <c r="H75" t="str">
        <f>VLOOKUP(A75,tax_all!B:V,7,0)</f>
        <v xml:space="preserve"> Fungi</v>
      </c>
      <c r="I75" t="str">
        <f>VLOOKUP(A75,tax_all!B:V,8,0)</f>
        <v xml:space="preserve"> Dikarya</v>
      </c>
      <c r="J75" t="str">
        <f>VLOOKUP(A75,tax_all!B:V,9,0)</f>
        <v xml:space="preserve"> Ascomycota</v>
      </c>
      <c r="K75" t="str">
        <f>VLOOKUP(A75,tax_all!B:V,10,0)</f>
        <v xml:space="preserve"> Pezizomycotina</v>
      </c>
      <c r="L75" t="str">
        <f>VLOOKUP(A75,tax_all!B:V,11,0)</f>
        <v>Dothideomycetes</v>
      </c>
      <c r="M75" t="str">
        <f>VLOOKUP(A75,tax_all!B:V,12,0)</f>
        <v xml:space="preserve"> Dothideomycetidae</v>
      </c>
      <c r="N75" t="str">
        <f>VLOOKUP(A75,tax_all!B:V,13,0)</f>
        <v xml:space="preserve"> Dothideales</v>
      </c>
      <c r="O75" t="str">
        <f>VLOOKUP(A75,tax_all!B:V,14,0)</f>
        <v xml:space="preserve"> Saccotheciaceae</v>
      </c>
      <c r="P75" t="str">
        <f>VLOOKUP(A75,tax_all!B:V,15,0)</f>
        <v>Aureobasidium.</v>
      </c>
      <c r="Q75">
        <f>VLOOKUP(A75,tax_all!B:V,16,0)</f>
        <v>0</v>
      </c>
      <c r="R75">
        <f>VLOOKUP(A75,tax_all!B:V,17,0)</f>
        <v>0</v>
      </c>
    </row>
    <row r="76" spans="1:18" x14ac:dyDescent="0.25">
      <c r="A76" s="2" t="s">
        <v>179</v>
      </c>
      <c r="B76">
        <v>0</v>
      </c>
      <c r="C76">
        <v>1</v>
      </c>
      <c r="D76">
        <f>B76+C76</f>
        <v>1</v>
      </c>
      <c r="E76">
        <f>VLOOKUP(A76,'PF03067'!B:C,2,0)</f>
        <v>253</v>
      </c>
      <c r="G76" t="str">
        <f>VLOOKUP(A76,tax_all!B:V,6,0)</f>
        <v>Eukaryota</v>
      </c>
      <c r="H76" t="str">
        <f>VLOOKUP(A76,tax_all!B:V,7,0)</f>
        <v xml:space="preserve"> Fungi</v>
      </c>
      <c r="I76" t="str">
        <f>VLOOKUP(A76,tax_all!B:V,8,0)</f>
        <v xml:space="preserve"> Dikarya</v>
      </c>
      <c r="J76" t="str">
        <f>VLOOKUP(A76,tax_all!B:V,9,0)</f>
        <v xml:space="preserve"> Ascomycota</v>
      </c>
      <c r="K76" t="str">
        <f>VLOOKUP(A76,tax_all!B:V,10,0)</f>
        <v xml:space="preserve"> Pezizomycotina</v>
      </c>
      <c r="L76" t="str">
        <f>VLOOKUP(A76,tax_all!B:V,11,0)</f>
        <v>Dothideomycetes</v>
      </c>
      <c r="M76" t="str">
        <f>VLOOKUP(A76,tax_all!B:V,12,0)</f>
        <v xml:space="preserve"> Dothideomycetidae</v>
      </c>
      <c r="N76" t="str">
        <f>VLOOKUP(A76,tax_all!B:V,13,0)</f>
        <v xml:space="preserve"> Dothideales</v>
      </c>
      <c r="O76" t="str">
        <f>VLOOKUP(A76,tax_all!B:V,14,0)</f>
        <v xml:space="preserve"> Saccotheciaceae</v>
      </c>
      <c r="P76" t="str">
        <f>VLOOKUP(A76,tax_all!B:V,15,0)</f>
        <v>Aureobasidium.</v>
      </c>
      <c r="Q76">
        <f>VLOOKUP(A76,tax_all!B:V,16,0)</f>
        <v>0</v>
      </c>
      <c r="R76">
        <f>VLOOKUP(A76,tax_all!B:V,17,0)</f>
        <v>0</v>
      </c>
    </row>
    <row r="77" spans="1:18" x14ac:dyDescent="0.25">
      <c r="A77" s="2" t="s">
        <v>181</v>
      </c>
      <c r="B77">
        <v>0</v>
      </c>
      <c r="C77">
        <v>1</v>
      </c>
      <c r="D77">
        <f>B77+C77</f>
        <v>1</v>
      </c>
      <c r="E77">
        <f>VLOOKUP(A77,'PF03067'!B:C,2,0)</f>
        <v>326</v>
      </c>
      <c r="G77" t="str">
        <f>VLOOKUP(A77,tax_all!B:V,6,0)</f>
        <v>Eukaryota</v>
      </c>
      <c r="H77" t="str">
        <f>VLOOKUP(A77,tax_all!B:V,7,0)</f>
        <v xml:space="preserve"> Fungi</v>
      </c>
      <c r="I77" t="str">
        <f>VLOOKUP(A77,tax_all!B:V,8,0)</f>
        <v xml:space="preserve"> Dikarya</v>
      </c>
      <c r="J77" t="str">
        <f>VLOOKUP(A77,tax_all!B:V,9,0)</f>
        <v xml:space="preserve"> Ascomycota</v>
      </c>
      <c r="K77" t="str">
        <f>VLOOKUP(A77,tax_all!B:V,10,0)</f>
        <v xml:space="preserve"> Pezizomycotina</v>
      </c>
      <c r="L77" t="str">
        <f>VLOOKUP(A77,tax_all!B:V,11,0)</f>
        <v>Dothideomycetes</v>
      </c>
      <c r="M77" t="str">
        <f>VLOOKUP(A77,tax_all!B:V,12,0)</f>
        <v xml:space="preserve"> Dothideomycetidae</v>
      </c>
      <c r="N77" t="str">
        <f>VLOOKUP(A77,tax_all!B:V,13,0)</f>
        <v xml:space="preserve"> Dothideales</v>
      </c>
      <c r="O77" t="str">
        <f>VLOOKUP(A77,tax_all!B:V,14,0)</f>
        <v xml:space="preserve"> Saccotheciaceae</v>
      </c>
      <c r="P77" t="str">
        <f>VLOOKUP(A77,tax_all!B:V,15,0)</f>
        <v>Aureobasidium.</v>
      </c>
      <c r="Q77">
        <f>VLOOKUP(A77,tax_all!B:V,16,0)</f>
        <v>0</v>
      </c>
      <c r="R77">
        <f>VLOOKUP(A77,tax_all!B:V,17,0)</f>
        <v>0</v>
      </c>
    </row>
    <row r="78" spans="1:18" x14ac:dyDescent="0.25">
      <c r="A78" s="2" t="s">
        <v>183</v>
      </c>
      <c r="B78">
        <v>0</v>
      </c>
      <c r="C78">
        <v>1</v>
      </c>
      <c r="D78">
        <f>B78+C78</f>
        <v>1</v>
      </c>
      <c r="E78">
        <f>VLOOKUP(A78,'PF03067'!B:C,2,0)</f>
        <v>191</v>
      </c>
      <c r="G78" t="str">
        <f>VLOOKUP(A78,tax_all!B:V,6,0)</f>
        <v>Eukaryota</v>
      </c>
      <c r="H78" t="str">
        <f>VLOOKUP(A78,tax_all!B:V,7,0)</f>
        <v xml:space="preserve"> Fungi</v>
      </c>
      <c r="I78" t="str">
        <f>VLOOKUP(A78,tax_all!B:V,8,0)</f>
        <v xml:space="preserve"> Dikarya</v>
      </c>
      <c r="J78" t="str">
        <f>VLOOKUP(A78,tax_all!B:V,9,0)</f>
        <v xml:space="preserve"> Ascomycota</v>
      </c>
      <c r="K78" t="str">
        <f>VLOOKUP(A78,tax_all!B:V,10,0)</f>
        <v xml:space="preserve"> Pezizomycotina</v>
      </c>
      <c r="L78" t="str">
        <f>VLOOKUP(A78,tax_all!B:V,11,0)</f>
        <v>Dothideomycetes</v>
      </c>
      <c r="M78" t="str">
        <f>VLOOKUP(A78,tax_all!B:V,12,0)</f>
        <v xml:space="preserve"> Dothideomycetidae</v>
      </c>
      <c r="N78" t="str">
        <f>VLOOKUP(A78,tax_all!B:V,13,0)</f>
        <v xml:space="preserve"> Dothideales</v>
      </c>
      <c r="O78" t="str">
        <f>VLOOKUP(A78,tax_all!B:V,14,0)</f>
        <v xml:space="preserve"> Saccotheciaceae</v>
      </c>
      <c r="P78" t="str">
        <f>VLOOKUP(A78,tax_all!B:V,15,0)</f>
        <v>Aureobasidium.</v>
      </c>
      <c r="Q78">
        <f>VLOOKUP(A78,tax_all!B:V,16,0)</f>
        <v>0</v>
      </c>
      <c r="R78">
        <f>VLOOKUP(A78,tax_all!B:V,17,0)</f>
        <v>0</v>
      </c>
    </row>
    <row r="79" spans="1:18" x14ac:dyDescent="0.25">
      <c r="A79" s="2" t="s">
        <v>185</v>
      </c>
      <c r="B79">
        <v>0</v>
      </c>
      <c r="C79">
        <v>1</v>
      </c>
      <c r="D79">
        <f>B79+C79</f>
        <v>1</v>
      </c>
      <c r="E79">
        <f>VLOOKUP(A79,'PF03067'!B:C,2,0)</f>
        <v>207</v>
      </c>
      <c r="G79" t="str">
        <f>VLOOKUP(A79,tax_all!B:V,6,0)</f>
        <v>Eukaryota</v>
      </c>
      <c r="H79" t="str">
        <f>VLOOKUP(A79,tax_all!B:V,7,0)</f>
        <v xml:space="preserve"> Fungi</v>
      </c>
      <c r="I79" t="str">
        <f>VLOOKUP(A79,tax_all!B:V,8,0)</f>
        <v xml:space="preserve"> Cryptomycota</v>
      </c>
      <c r="J79" t="str">
        <f>VLOOKUP(A79,tax_all!B:V,9,0)</f>
        <v xml:space="preserve"> Rozella.</v>
      </c>
      <c r="K79">
        <f>VLOOKUP(A79,tax_all!B:V,10,0)</f>
        <v>0</v>
      </c>
      <c r="L79">
        <f>VLOOKUP(A79,tax_all!B:V,11,0)</f>
        <v>0</v>
      </c>
      <c r="M79">
        <f>VLOOKUP(A79,tax_all!B:V,12,0)</f>
        <v>0</v>
      </c>
      <c r="N79">
        <f>VLOOKUP(A79,tax_all!B:V,13,0)</f>
        <v>0</v>
      </c>
      <c r="O79">
        <f>VLOOKUP(A79,tax_all!B:V,14,0)</f>
        <v>0</v>
      </c>
      <c r="P79">
        <f>VLOOKUP(A79,tax_all!B:V,15,0)</f>
        <v>0</v>
      </c>
      <c r="Q79">
        <f>VLOOKUP(A79,tax_all!B:V,16,0)</f>
        <v>0</v>
      </c>
      <c r="R79">
        <f>VLOOKUP(A79,tax_all!B:V,17,0)</f>
        <v>0</v>
      </c>
    </row>
    <row r="80" spans="1:18" x14ac:dyDescent="0.25">
      <c r="A80" s="2" t="s">
        <v>187</v>
      </c>
      <c r="B80">
        <v>0</v>
      </c>
      <c r="C80">
        <v>1</v>
      </c>
      <c r="D80">
        <f>B80+C80</f>
        <v>1</v>
      </c>
      <c r="E80">
        <f>VLOOKUP(A80,'PF03067'!B:C,2,0)</f>
        <v>159</v>
      </c>
      <c r="G80" t="str">
        <f>VLOOKUP(A80,tax_all!B:V,6,0)</f>
        <v>Eukaryota</v>
      </c>
      <c r="H80" t="str">
        <f>VLOOKUP(A80,tax_all!B:V,7,0)</f>
        <v xml:space="preserve"> Fungi</v>
      </c>
      <c r="I80" t="str">
        <f>VLOOKUP(A80,tax_all!B:V,8,0)</f>
        <v xml:space="preserve"> Cryptomycota</v>
      </c>
      <c r="J80" t="str">
        <f>VLOOKUP(A80,tax_all!B:V,9,0)</f>
        <v xml:space="preserve"> Rozella.</v>
      </c>
      <c r="K80">
        <f>VLOOKUP(A80,tax_all!B:V,10,0)</f>
        <v>0</v>
      </c>
      <c r="L80">
        <f>VLOOKUP(A80,tax_all!B:V,11,0)</f>
        <v>0</v>
      </c>
      <c r="M80">
        <f>VLOOKUP(A80,tax_all!B:V,12,0)</f>
        <v>0</v>
      </c>
      <c r="N80">
        <f>VLOOKUP(A80,tax_all!B:V,13,0)</f>
        <v>0</v>
      </c>
      <c r="O80">
        <f>VLOOKUP(A80,tax_all!B:V,14,0)</f>
        <v>0</v>
      </c>
      <c r="P80">
        <f>VLOOKUP(A80,tax_all!B:V,15,0)</f>
        <v>0</v>
      </c>
      <c r="Q80">
        <f>VLOOKUP(A80,tax_all!B:V,16,0)</f>
        <v>0</v>
      </c>
      <c r="R80">
        <f>VLOOKUP(A80,tax_all!B:V,17,0)</f>
        <v>0</v>
      </c>
    </row>
    <row r="81" spans="1:18" x14ac:dyDescent="0.25">
      <c r="A81" s="2" t="s">
        <v>189</v>
      </c>
      <c r="B81">
        <v>0</v>
      </c>
      <c r="C81">
        <v>1</v>
      </c>
      <c r="D81">
        <f>B81+C81</f>
        <v>1</v>
      </c>
      <c r="E81">
        <f>VLOOKUP(A81,'PF03067'!B:C,2,0)</f>
        <v>489</v>
      </c>
      <c r="G81" t="str">
        <f>VLOOKUP(A81,tax_all!B:V,6,0)</f>
        <v>Bacteria</v>
      </c>
      <c r="H81" t="str">
        <f>VLOOKUP(A81,tax_all!B:V,7,0)</f>
        <v xml:space="preserve"> Firmicutes</v>
      </c>
      <c r="I81" t="str">
        <f>VLOOKUP(A81,tax_all!B:V,8,0)</f>
        <v xml:space="preserve"> Bacilli</v>
      </c>
      <c r="J81" t="str">
        <f>VLOOKUP(A81,tax_all!B:V,9,0)</f>
        <v xml:space="preserve"> Bacillales</v>
      </c>
      <c r="K81" t="str">
        <f>VLOOKUP(A81,tax_all!B:V,10,0)</f>
        <v xml:space="preserve"> Paenibacillaceae</v>
      </c>
      <c r="L81" t="str">
        <f>VLOOKUP(A81,tax_all!B:V,11,0)</f>
        <v>Brevibacillus.</v>
      </c>
      <c r="M81">
        <f>VLOOKUP(A81,tax_all!B:V,12,0)</f>
        <v>0</v>
      </c>
      <c r="N81">
        <f>VLOOKUP(A81,tax_all!B:V,13,0)</f>
        <v>0</v>
      </c>
      <c r="O81">
        <f>VLOOKUP(A81,tax_all!B:V,14,0)</f>
        <v>0</v>
      </c>
      <c r="P81">
        <f>VLOOKUP(A81,tax_all!B:V,15,0)</f>
        <v>0</v>
      </c>
      <c r="Q81">
        <f>VLOOKUP(A81,tax_all!B:V,16,0)</f>
        <v>0</v>
      </c>
      <c r="R81">
        <f>VLOOKUP(A81,tax_all!B:V,17,0)</f>
        <v>0</v>
      </c>
    </row>
    <row r="82" spans="1:18" x14ac:dyDescent="0.25">
      <c r="A82" s="2" t="s">
        <v>191</v>
      </c>
      <c r="B82">
        <v>0</v>
      </c>
      <c r="C82">
        <v>1</v>
      </c>
      <c r="D82">
        <f>B82+C82</f>
        <v>1</v>
      </c>
      <c r="E82">
        <f>VLOOKUP(A82,'PF03067'!B:C,2,0)</f>
        <v>261</v>
      </c>
      <c r="G82" t="str">
        <f>VLOOKUP(A82,tax_all!B:V,6,0)</f>
        <v>Bacteria</v>
      </c>
      <c r="H82" t="str">
        <f>VLOOKUP(A82,tax_all!B:V,7,0)</f>
        <v xml:space="preserve"> Firmicutes</v>
      </c>
      <c r="I82" t="str">
        <f>VLOOKUP(A82,tax_all!B:V,8,0)</f>
        <v xml:space="preserve"> Bacilli</v>
      </c>
      <c r="J82" t="str">
        <f>VLOOKUP(A82,tax_all!B:V,9,0)</f>
        <v xml:space="preserve"> Bacillales</v>
      </c>
      <c r="K82" t="str">
        <f>VLOOKUP(A82,tax_all!B:V,10,0)</f>
        <v xml:space="preserve"> Paenibacillaceae</v>
      </c>
      <c r="L82" t="str">
        <f>VLOOKUP(A82,tax_all!B:V,11,0)</f>
        <v>Brevibacillus.</v>
      </c>
      <c r="M82">
        <f>VLOOKUP(A82,tax_all!B:V,12,0)</f>
        <v>0</v>
      </c>
      <c r="N82">
        <f>VLOOKUP(A82,tax_all!B:V,13,0)</f>
        <v>0</v>
      </c>
      <c r="O82">
        <f>VLOOKUP(A82,tax_all!B:V,14,0)</f>
        <v>0</v>
      </c>
      <c r="P82">
        <f>VLOOKUP(A82,tax_all!B:V,15,0)</f>
        <v>0</v>
      </c>
      <c r="Q82">
        <f>VLOOKUP(A82,tax_all!B:V,16,0)</f>
        <v>0</v>
      </c>
      <c r="R82">
        <f>VLOOKUP(A82,tax_all!B:V,17,0)</f>
        <v>0</v>
      </c>
    </row>
    <row r="83" spans="1:18" x14ac:dyDescent="0.25">
      <c r="A83" s="2" t="s">
        <v>193</v>
      </c>
      <c r="B83">
        <v>0</v>
      </c>
      <c r="C83">
        <v>1</v>
      </c>
      <c r="D83">
        <f>B83+C83</f>
        <v>1</v>
      </c>
      <c r="E83">
        <f>VLOOKUP(A83,'PF03067'!B:C,2,0)</f>
        <v>171</v>
      </c>
      <c r="G83" t="str">
        <f>VLOOKUP(A83,tax_all!B:V,6,0)</f>
        <v>Bacteria</v>
      </c>
      <c r="H83" t="str">
        <f>VLOOKUP(A83,tax_all!B:V,7,0)</f>
        <v xml:space="preserve"> Actinobacteria</v>
      </c>
      <c r="I83" t="str">
        <f>VLOOKUP(A83,tax_all!B:V,8,0)</f>
        <v xml:space="preserve"> Pseudonocardiales</v>
      </c>
      <c r="J83" t="str">
        <f>VLOOKUP(A83,tax_all!B:V,9,0)</f>
        <v xml:space="preserve"> Pseudonocardiaceae</v>
      </c>
      <c r="K83" t="str">
        <f>VLOOKUP(A83,tax_all!B:V,10,0)</f>
        <v>Amycolatopsis.</v>
      </c>
      <c r="L83">
        <f>VLOOKUP(A83,tax_all!B:V,11,0)</f>
        <v>0</v>
      </c>
      <c r="M83">
        <f>VLOOKUP(A83,tax_all!B:V,12,0)</f>
        <v>0</v>
      </c>
      <c r="N83">
        <f>VLOOKUP(A83,tax_all!B:V,13,0)</f>
        <v>0</v>
      </c>
      <c r="O83">
        <f>VLOOKUP(A83,tax_all!B:V,14,0)</f>
        <v>0</v>
      </c>
      <c r="P83">
        <f>VLOOKUP(A83,tax_all!B:V,15,0)</f>
        <v>0</v>
      </c>
      <c r="Q83">
        <f>VLOOKUP(A83,tax_all!B:V,16,0)</f>
        <v>0</v>
      </c>
      <c r="R83">
        <f>VLOOKUP(A83,tax_all!B:V,17,0)</f>
        <v>0</v>
      </c>
    </row>
    <row r="84" spans="1:18" x14ac:dyDescent="0.25">
      <c r="A84" s="2" t="s">
        <v>195</v>
      </c>
      <c r="B84">
        <v>0</v>
      </c>
      <c r="C84">
        <v>1</v>
      </c>
      <c r="D84">
        <f>B84+C84</f>
        <v>1</v>
      </c>
      <c r="E84">
        <f>VLOOKUP(A84,'PF03067'!B:C,2,0)</f>
        <v>272</v>
      </c>
      <c r="G84" t="str">
        <f>VLOOKUP(A84,tax_all!B:V,6,0)</f>
        <v>Bacteria</v>
      </c>
      <c r="H84" t="str">
        <f>VLOOKUP(A84,tax_all!B:V,7,0)</f>
        <v xml:space="preserve"> Proteobacteria</v>
      </c>
      <c r="I84" t="str">
        <f>VLOOKUP(A84,tax_all!B:V,8,0)</f>
        <v xml:space="preserve"> Alphaproteobacteria</v>
      </c>
      <c r="J84" t="str">
        <f>VLOOKUP(A84,tax_all!B:V,9,0)</f>
        <v xml:space="preserve"> Rickettsiales.</v>
      </c>
      <c r="K84">
        <f>VLOOKUP(A84,tax_all!B:V,10,0)</f>
        <v>0</v>
      </c>
      <c r="L84">
        <f>VLOOKUP(A84,tax_all!B:V,11,0)</f>
        <v>0</v>
      </c>
      <c r="M84">
        <f>VLOOKUP(A84,tax_all!B:V,12,0)</f>
        <v>0</v>
      </c>
      <c r="N84">
        <f>VLOOKUP(A84,tax_all!B:V,13,0)</f>
        <v>0</v>
      </c>
      <c r="O84">
        <f>VLOOKUP(A84,tax_all!B:V,14,0)</f>
        <v>0</v>
      </c>
      <c r="P84">
        <f>VLOOKUP(A84,tax_all!B:V,15,0)</f>
        <v>0</v>
      </c>
      <c r="Q84">
        <f>VLOOKUP(A84,tax_all!B:V,16,0)</f>
        <v>0</v>
      </c>
      <c r="R84">
        <f>VLOOKUP(A84,tax_all!B:V,17,0)</f>
        <v>0</v>
      </c>
    </row>
    <row r="85" spans="1:18" x14ac:dyDescent="0.25">
      <c r="A85" s="2" t="s">
        <v>197</v>
      </c>
      <c r="B85">
        <v>0</v>
      </c>
      <c r="C85">
        <v>1</v>
      </c>
      <c r="D85">
        <f>B85+C85</f>
        <v>1</v>
      </c>
      <c r="E85">
        <f>VLOOKUP(A85,'PF03067'!B:C,2,0)</f>
        <v>159</v>
      </c>
      <c r="G85" t="str">
        <f>VLOOKUP(A85,tax_all!B:V,6,0)</f>
        <v>Bacteria</v>
      </c>
      <c r="H85" t="str">
        <f>VLOOKUP(A85,tax_all!B:V,7,0)</f>
        <v xml:space="preserve"> Proteobacteria</v>
      </c>
      <c r="I85" t="str">
        <f>VLOOKUP(A85,tax_all!B:V,8,0)</f>
        <v xml:space="preserve"> Alphaproteobacteria</v>
      </c>
      <c r="J85" t="str">
        <f>VLOOKUP(A85,tax_all!B:V,9,0)</f>
        <v xml:space="preserve"> Rickettsiales.</v>
      </c>
      <c r="K85">
        <f>VLOOKUP(A85,tax_all!B:V,10,0)</f>
        <v>0</v>
      </c>
      <c r="L85">
        <f>VLOOKUP(A85,tax_all!B:V,11,0)</f>
        <v>0</v>
      </c>
      <c r="M85">
        <f>VLOOKUP(A85,tax_all!B:V,12,0)</f>
        <v>0</v>
      </c>
      <c r="N85">
        <f>VLOOKUP(A85,tax_all!B:V,13,0)</f>
        <v>0</v>
      </c>
      <c r="O85">
        <f>VLOOKUP(A85,tax_all!B:V,14,0)</f>
        <v>0</v>
      </c>
      <c r="P85">
        <f>VLOOKUP(A85,tax_all!B:V,15,0)</f>
        <v>0</v>
      </c>
      <c r="Q85">
        <f>VLOOKUP(A85,tax_all!B:V,16,0)</f>
        <v>0</v>
      </c>
      <c r="R85">
        <f>VLOOKUP(A85,tax_all!B:V,17,0)</f>
        <v>0</v>
      </c>
    </row>
    <row r="86" spans="1:18" x14ac:dyDescent="0.25">
      <c r="A86" s="2" t="s">
        <v>199</v>
      </c>
      <c r="B86">
        <v>0</v>
      </c>
      <c r="C86">
        <v>1</v>
      </c>
      <c r="D86">
        <f>B86+C86</f>
        <v>1</v>
      </c>
      <c r="E86">
        <f>VLOOKUP(A86,'PF03067'!B:C,2,0)</f>
        <v>311</v>
      </c>
      <c r="G86" t="str">
        <f>VLOOKUP(A86,tax_all!B:V,6,0)</f>
        <v>Eukaryota</v>
      </c>
      <c r="H86" t="str">
        <f>VLOOKUP(A86,tax_all!B:V,7,0)</f>
        <v xml:space="preserve"> Fungi</v>
      </c>
      <c r="I86" t="str">
        <f>VLOOKUP(A86,tax_all!B:V,8,0)</f>
        <v xml:space="preserve"> Dikarya</v>
      </c>
      <c r="J86" t="str">
        <f>VLOOKUP(A86,tax_all!B:V,9,0)</f>
        <v xml:space="preserve"> Basidiomycota</v>
      </c>
      <c r="K86" t="str">
        <f>VLOOKUP(A86,tax_all!B:V,10,0)</f>
        <v xml:space="preserve"> Ustilaginomycotina</v>
      </c>
      <c r="L86" t="str">
        <f>VLOOKUP(A86,tax_all!B:V,11,0)</f>
        <v>Ustilaginomycetes</v>
      </c>
      <c r="M86" t="str">
        <f>VLOOKUP(A86,tax_all!B:V,12,0)</f>
        <v xml:space="preserve"> Ustilaginales</v>
      </c>
      <c r="N86" t="str">
        <f>VLOOKUP(A86,tax_all!B:V,13,0)</f>
        <v xml:space="preserve"> Ustilaginaceae</v>
      </c>
      <c r="O86" t="str">
        <f>VLOOKUP(A86,tax_all!B:V,14,0)</f>
        <v xml:space="preserve"> Moesziomyces.</v>
      </c>
      <c r="P86">
        <f>VLOOKUP(A86,tax_all!B:V,15,0)</f>
        <v>0</v>
      </c>
      <c r="Q86">
        <f>VLOOKUP(A86,tax_all!B:V,16,0)</f>
        <v>0</v>
      </c>
      <c r="R86">
        <f>VLOOKUP(A86,tax_all!B:V,17,0)</f>
        <v>0</v>
      </c>
    </row>
    <row r="87" spans="1:18" x14ac:dyDescent="0.25">
      <c r="A87" s="2" t="s">
        <v>201</v>
      </c>
      <c r="B87">
        <v>0</v>
      </c>
      <c r="C87">
        <v>1</v>
      </c>
      <c r="D87">
        <f>B87+C87</f>
        <v>1</v>
      </c>
      <c r="E87">
        <f>VLOOKUP(A87,'PF03067'!B:C,2,0)</f>
        <v>350</v>
      </c>
      <c r="F87" t="s">
        <v>7039</v>
      </c>
      <c r="G87" t="str">
        <f>VLOOKUP(A87,tax_all!B:V,6,0)</f>
        <v>Bacteria</v>
      </c>
      <c r="H87" t="str">
        <f>VLOOKUP(A87,tax_all!B:V,7,0)</f>
        <v xml:space="preserve"> Actinobacteria</v>
      </c>
      <c r="I87" t="str">
        <f>VLOOKUP(A87,tax_all!B:V,8,0)</f>
        <v xml:space="preserve"> Streptomycetales</v>
      </c>
      <c r="J87" t="str">
        <f>VLOOKUP(A87,tax_all!B:V,9,0)</f>
        <v xml:space="preserve"> Streptomycetaceae</v>
      </c>
      <c r="K87" t="str">
        <f>VLOOKUP(A87,tax_all!B:V,10,0)</f>
        <v>Streptomyces.</v>
      </c>
      <c r="L87">
        <f>VLOOKUP(A87,tax_all!B:V,11,0)</f>
        <v>0</v>
      </c>
      <c r="M87">
        <f>VLOOKUP(A87,tax_all!B:V,12,0)</f>
        <v>0</v>
      </c>
      <c r="N87">
        <f>VLOOKUP(A87,tax_all!B:V,13,0)</f>
        <v>0</v>
      </c>
      <c r="O87">
        <f>VLOOKUP(A87,tax_all!B:V,14,0)</f>
        <v>0</v>
      </c>
      <c r="P87">
        <f>VLOOKUP(A87,tax_all!B:V,15,0)</f>
        <v>0</v>
      </c>
      <c r="Q87">
        <f>VLOOKUP(A87,tax_all!B:V,16,0)</f>
        <v>0</v>
      </c>
      <c r="R87">
        <f>VLOOKUP(A87,tax_all!B:V,17,0)</f>
        <v>0</v>
      </c>
    </row>
    <row r="88" spans="1:18" x14ac:dyDescent="0.25">
      <c r="A88" s="2" t="s">
        <v>203</v>
      </c>
      <c r="B88">
        <v>0</v>
      </c>
      <c r="C88">
        <v>1</v>
      </c>
      <c r="D88">
        <f>B88+C88</f>
        <v>1</v>
      </c>
      <c r="E88">
        <f>VLOOKUP(A88,'PF03067'!B:C,2,0)</f>
        <v>340</v>
      </c>
      <c r="F88" t="s">
        <v>7039</v>
      </c>
      <c r="G88" t="str">
        <f>VLOOKUP(A88,tax_all!B:V,6,0)</f>
        <v>Bacteria</v>
      </c>
      <c r="H88" t="str">
        <f>VLOOKUP(A88,tax_all!B:V,7,0)</f>
        <v xml:space="preserve"> Actinobacteria</v>
      </c>
      <c r="I88" t="str">
        <f>VLOOKUP(A88,tax_all!B:V,8,0)</f>
        <v xml:space="preserve"> Streptomycetales</v>
      </c>
      <c r="J88" t="str">
        <f>VLOOKUP(A88,tax_all!B:V,9,0)</f>
        <v xml:space="preserve"> Streptomycetaceae</v>
      </c>
      <c r="K88" t="str">
        <f>VLOOKUP(A88,tax_all!B:V,10,0)</f>
        <v>Streptomyces.</v>
      </c>
      <c r="L88">
        <f>VLOOKUP(A88,tax_all!B:V,11,0)</f>
        <v>0</v>
      </c>
      <c r="M88">
        <f>VLOOKUP(A88,tax_all!B:V,12,0)</f>
        <v>0</v>
      </c>
      <c r="N88">
        <f>VLOOKUP(A88,tax_all!B:V,13,0)</f>
        <v>0</v>
      </c>
      <c r="O88">
        <f>VLOOKUP(A88,tax_all!B:V,14,0)</f>
        <v>0</v>
      </c>
      <c r="P88">
        <f>VLOOKUP(A88,tax_all!B:V,15,0)</f>
        <v>0</v>
      </c>
      <c r="Q88">
        <f>VLOOKUP(A88,tax_all!B:V,16,0)</f>
        <v>0</v>
      </c>
      <c r="R88">
        <f>VLOOKUP(A88,tax_all!B:V,17,0)</f>
        <v>0</v>
      </c>
    </row>
    <row r="89" spans="1:18" x14ac:dyDescent="0.25">
      <c r="A89" s="2" t="s">
        <v>205</v>
      </c>
      <c r="B89">
        <v>0</v>
      </c>
      <c r="C89">
        <v>1</v>
      </c>
      <c r="D89">
        <f>B89+C89</f>
        <v>1</v>
      </c>
      <c r="E89">
        <f>VLOOKUP(A89,'PF03067'!B:C,2,0)</f>
        <v>221</v>
      </c>
      <c r="G89" t="str">
        <f>VLOOKUP(A89,tax_all!B:V,6,0)</f>
        <v>Bacteria</v>
      </c>
      <c r="H89" t="str">
        <f>VLOOKUP(A89,tax_all!B:V,7,0)</f>
        <v xml:space="preserve"> Actinobacteria</v>
      </c>
      <c r="I89" t="str">
        <f>VLOOKUP(A89,tax_all!B:V,8,0)</f>
        <v xml:space="preserve"> Streptomycetales</v>
      </c>
      <c r="J89" t="str">
        <f>VLOOKUP(A89,tax_all!B:V,9,0)</f>
        <v xml:space="preserve"> Streptomycetaceae</v>
      </c>
      <c r="K89" t="str">
        <f>VLOOKUP(A89,tax_all!B:V,10,0)</f>
        <v>Streptomyces.</v>
      </c>
      <c r="L89">
        <f>VLOOKUP(A89,tax_all!B:V,11,0)</f>
        <v>0</v>
      </c>
      <c r="M89">
        <f>VLOOKUP(A89,tax_all!B:V,12,0)</f>
        <v>0</v>
      </c>
      <c r="N89">
        <f>VLOOKUP(A89,tax_all!B:V,13,0)</f>
        <v>0</v>
      </c>
      <c r="O89">
        <f>VLOOKUP(A89,tax_all!B:V,14,0)</f>
        <v>0</v>
      </c>
      <c r="P89">
        <f>VLOOKUP(A89,tax_all!B:V,15,0)</f>
        <v>0</v>
      </c>
      <c r="Q89">
        <f>VLOOKUP(A89,tax_all!B:V,16,0)</f>
        <v>0</v>
      </c>
      <c r="R89">
        <f>VLOOKUP(A89,tax_all!B:V,17,0)</f>
        <v>0</v>
      </c>
    </row>
    <row r="90" spans="1:18" x14ac:dyDescent="0.25">
      <c r="A90" s="2" t="s">
        <v>207</v>
      </c>
      <c r="B90">
        <v>0</v>
      </c>
      <c r="C90">
        <v>1</v>
      </c>
      <c r="D90">
        <f>B90+C90</f>
        <v>1</v>
      </c>
      <c r="E90">
        <f>VLOOKUP(A90,'PF03067'!B:C,2,0)</f>
        <v>221</v>
      </c>
      <c r="G90" t="str">
        <f>VLOOKUP(A90,tax_all!B:V,6,0)</f>
        <v>Bacteria</v>
      </c>
      <c r="H90" t="str">
        <f>VLOOKUP(A90,tax_all!B:V,7,0)</f>
        <v xml:space="preserve"> Actinobacteria</v>
      </c>
      <c r="I90" t="str">
        <f>VLOOKUP(A90,tax_all!B:V,8,0)</f>
        <v xml:space="preserve"> Streptomycetales</v>
      </c>
      <c r="J90" t="str">
        <f>VLOOKUP(A90,tax_all!B:V,9,0)</f>
        <v xml:space="preserve"> Streptomycetaceae</v>
      </c>
      <c r="K90" t="str">
        <f>VLOOKUP(A90,tax_all!B:V,10,0)</f>
        <v>Streptomyces.</v>
      </c>
      <c r="L90">
        <f>VLOOKUP(A90,tax_all!B:V,11,0)</f>
        <v>0</v>
      </c>
      <c r="M90">
        <f>VLOOKUP(A90,tax_all!B:V,12,0)</f>
        <v>0</v>
      </c>
      <c r="N90">
        <f>VLOOKUP(A90,tax_all!B:V,13,0)</f>
        <v>0</v>
      </c>
      <c r="O90">
        <f>VLOOKUP(A90,tax_all!B:V,14,0)</f>
        <v>0</v>
      </c>
      <c r="P90">
        <f>VLOOKUP(A90,tax_all!B:V,15,0)</f>
        <v>0</v>
      </c>
      <c r="Q90">
        <f>VLOOKUP(A90,tax_all!B:V,16,0)</f>
        <v>0</v>
      </c>
      <c r="R90">
        <f>VLOOKUP(A90,tax_all!B:V,17,0)</f>
        <v>0</v>
      </c>
    </row>
    <row r="91" spans="1:18" x14ac:dyDescent="0.25">
      <c r="A91" s="2" t="s">
        <v>209</v>
      </c>
      <c r="B91">
        <v>0</v>
      </c>
      <c r="C91">
        <v>1</v>
      </c>
      <c r="D91">
        <f>B91+C91</f>
        <v>1</v>
      </c>
      <c r="E91">
        <f>VLOOKUP(A91,'PF03067'!B:C,2,0)</f>
        <v>197</v>
      </c>
      <c r="G91" t="str">
        <f>VLOOKUP(A91,tax_all!B:V,6,0)</f>
        <v>Bacteria</v>
      </c>
      <c r="H91" t="str">
        <f>VLOOKUP(A91,tax_all!B:V,7,0)</f>
        <v xml:space="preserve"> Actinobacteria</v>
      </c>
      <c r="I91" t="str">
        <f>VLOOKUP(A91,tax_all!B:V,8,0)</f>
        <v xml:space="preserve"> Streptomycetales</v>
      </c>
      <c r="J91" t="str">
        <f>VLOOKUP(A91,tax_all!B:V,9,0)</f>
        <v xml:space="preserve"> Streptomycetaceae</v>
      </c>
      <c r="K91" t="str">
        <f>VLOOKUP(A91,tax_all!B:V,10,0)</f>
        <v>Streptomyces.</v>
      </c>
      <c r="L91">
        <f>VLOOKUP(A91,tax_all!B:V,11,0)</f>
        <v>0</v>
      </c>
      <c r="M91">
        <f>VLOOKUP(A91,tax_all!B:V,12,0)</f>
        <v>0</v>
      </c>
      <c r="N91">
        <f>VLOOKUP(A91,tax_all!B:V,13,0)</f>
        <v>0</v>
      </c>
      <c r="O91">
        <f>VLOOKUP(A91,tax_all!B:V,14,0)</f>
        <v>0</v>
      </c>
      <c r="P91">
        <f>VLOOKUP(A91,tax_all!B:V,15,0)</f>
        <v>0</v>
      </c>
      <c r="Q91">
        <f>VLOOKUP(A91,tax_all!B:V,16,0)</f>
        <v>0</v>
      </c>
      <c r="R91">
        <f>VLOOKUP(A91,tax_all!B:V,17,0)</f>
        <v>0</v>
      </c>
    </row>
    <row r="92" spans="1:18" x14ac:dyDescent="0.25">
      <c r="A92" s="2" t="s">
        <v>211</v>
      </c>
      <c r="B92">
        <v>0</v>
      </c>
      <c r="C92">
        <v>1</v>
      </c>
      <c r="D92">
        <f>B92+C92</f>
        <v>1</v>
      </c>
      <c r="E92">
        <f>VLOOKUP(A92,'PF03067'!B:C,2,0)</f>
        <v>201</v>
      </c>
      <c r="G92" t="str">
        <f>VLOOKUP(A92,tax_all!B:V,6,0)</f>
        <v>Bacteria</v>
      </c>
      <c r="H92" t="str">
        <f>VLOOKUP(A92,tax_all!B:V,7,0)</f>
        <v xml:space="preserve"> Actinobacteria</v>
      </c>
      <c r="I92" t="str">
        <f>VLOOKUP(A92,tax_all!B:V,8,0)</f>
        <v xml:space="preserve"> Streptomycetales</v>
      </c>
      <c r="J92" t="str">
        <f>VLOOKUP(A92,tax_all!B:V,9,0)</f>
        <v xml:space="preserve"> Streptomycetaceae</v>
      </c>
      <c r="K92" t="str">
        <f>VLOOKUP(A92,tax_all!B:V,10,0)</f>
        <v>Streptomyces.</v>
      </c>
      <c r="L92">
        <f>VLOOKUP(A92,tax_all!B:V,11,0)</f>
        <v>0</v>
      </c>
      <c r="M92">
        <f>VLOOKUP(A92,tax_all!B:V,12,0)</f>
        <v>0</v>
      </c>
      <c r="N92">
        <f>VLOOKUP(A92,tax_all!B:V,13,0)</f>
        <v>0</v>
      </c>
      <c r="O92">
        <f>VLOOKUP(A92,tax_all!B:V,14,0)</f>
        <v>0</v>
      </c>
      <c r="P92">
        <f>VLOOKUP(A92,tax_all!B:V,15,0)</f>
        <v>0</v>
      </c>
      <c r="Q92">
        <f>VLOOKUP(A92,tax_all!B:V,16,0)</f>
        <v>0</v>
      </c>
      <c r="R92">
        <f>VLOOKUP(A92,tax_all!B:V,17,0)</f>
        <v>0</v>
      </c>
    </row>
    <row r="93" spans="1:18" x14ac:dyDescent="0.25">
      <c r="A93" s="2" t="s">
        <v>213</v>
      </c>
      <c r="B93">
        <v>0</v>
      </c>
      <c r="C93">
        <v>1</v>
      </c>
      <c r="D93">
        <f>B93+C93</f>
        <v>1</v>
      </c>
      <c r="E93">
        <f>VLOOKUP(A93,'PF03067'!B:C,2,0)</f>
        <v>459</v>
      </c>
      <c r="F93" t="s">
        <v>7039</v>
      </c>
      <c r="G93" t="str">
        <f>VLOOKUP(A93,tax_all!B:V,6,0)</f>
        <v>Bacteria</v>
      </c>
      <c r="H93" t="str">
        <f>VLOOKUP(A93,tax_all!B:V,7,0)</f>
        <v xml:space="preserve"> Proteobacteria</v>
      </c>
      <c r="I93" t="str">
        <f>VLOOKUP(A93,tax_all!B:V,8,0)</f>
        <v xml:space="preserve"> Gammaproteobacteria</v>
      </c>
      <c r="J93" t="str">
        <f>VLOOKUP(A93,tax_all!B:V,9,0)</f>
        <v xml:space="preserve"> Oceanospirillales</v>
      </c>
      <c r="K93" t="str">
        <f>VLOOKUP(A93,tax_all!B:V,10,0)</f>
        <v>Endozoicomonaceae</v>
      </c>
      <c r="L93" t="str">
        <f>VLOOKUP(A93,tax_all!B:V,11,0)</f>
        <v xml:space="preserve"> Endozoicomonas.</v>
      </c>
      <c r="M93">
        <f>VLOOKUP(A93,tax_all!B:V,12,0)</f>
        <v>0</v>
      </c>
      <c r="N93">
        <f>VLOOKUP(A93,tax_all!B:V,13,0)</f>
        <v>0</v>
      </c>
      <c r="O93">
        <f>VLOOKUP(A93,tax_all!B:V,14,0)</f>
        <v>0</v>
      </c>
      <c r="P93">
        <f>VLOOKUP(A93,tax_all!B:V,15,0)</f>
        <v>0</v>
      </c>
      <c r="Q93">
        <f>VLOOKUP(A93,tax_all!B:V,16,0)</f>
        <v>0</v>
      </c>
      <c r="R93">
        <f>VLOOKUP(A93,tax_all!B:V,17,0)</f>
        <v>0</v>
      </c>
    </row>
    <row r="94" spans="1:18" x14ac:dyDescent="0.25">
      <c r="A94" s="2" t="s">
        <v>215</v>
      </c>
      <c r="B94">
        <v>0</v>
      </c>
      <c r="C94">
        <v>1</v>
      </c>
      <c r="D94">
        <f>B94+C94</f>
        <v>1</v>
      </c>
      <c r="E94">
        <f>VLOOKUP(A94,'PF03067'!B:C,2,0)</f>
        <v>448</v>
      </c>
      <c r="G94" t="str">
        <f>VLOOKUP(A94,tax_all!B:V,6,0)</f>
        <v>Bacteria</v>
      </c>
      <c r="H94" t="str">
        <f>VLOOKUP(A94,tax_all!B:V,7,0)</f>
        <v xml:space="preserve"> Firmicutes</v>
      </c>
      <c r="I94" t="str">
        <f>VLOOKUP(A94,tax_all!B:V,8,0)</f>
        <v xml:space="preserve"> Bacilli</v>
      </c>
      <c r="J94" t="str">
        <f>VLOOKUP(A94,tax_all!B:V,9,0)</f>
        <v xml:space="preserve"> Bacillales</v>
      </c>
      <c r="K94" t="str">
        <f>VLOOKUP(A94,tax_all!B:V,10,0)</f>
        <v xml:space="preserve"> Paenibacillaceae</v>
      </c>
      <c r="L94" t="str">
        <f>VLOOKUP(A94,tax_all!B:V,11,0)</f>
        <v>Paenibacillus.</v>
      </c>
      <c r="M94">
        <f>VLOOKUP(A94,tax_all!B:V,12,0)</f>
        <v>0</v>
      </c>
      <c r="N94">
        <f>VLOOKUP(A94,tax_all!B:V,13,0)</f>
        <v>0</v>
      </c>
      <c r="O94">
        <f>VLOOKUP(A94,tax_all!B:V,14,0)</f>
        <v>0</v>
      </c>
      <c r="P94">
        <f>VLOOKUP(A94,tax_all!B:V,15,0)</f>
        <v>0</v>
      </c>
      <c r="Q94">
        <f>VLOOKUP(A94,tax_all!B:V,16,0)</f>
        <v>0</v>
      </c>
      <c r="R94">
        <f>VLOOKUP(A94,tax_all!B:V,17,0)</f>
        <v>0</v>
      </c>
    </row>
    <row r="95" spans="1:18" x14ac:dyDescent="0.25">
      <c r="A95" s="2" t="s">
        <v>217</v>
      </c>
      <c r="B95">
        <v>0</v>
      </c>
      <c r="C95">
        <v>1</v>
      </c>
      <c r="D95">
        <f>B95+C95</f>
        <v>1</v>
      </c>
      <c r="E95">
        <f>VLOOKUP(A95,'PF03067'!B:C,2,0)</f>
        <v>449</v>
      </c>
      <c r="G95" t="str">
        <f>VLOOKUP(A95,tax_all!B:V,6,0)</f>
        <v>Bacteria</v>
      </c>
      <c r="H95" t="str">
        <f>VLOOKUP(A95,tax_all!B:V,7,0)</f>
        <v xml:space="preserve"> Firmicutes</v>
      </c>
      <c r="I95" t="str">
        <f>VLOOKUP(A95,tax_all!B:V,8,0)</f>
        <v xml:space="preserve"> Bacilli</v>
      </c>
      <c r="J95" t="str">
        <f>VLOOKUP(A95,tax_all!B:V,9,0)</f>
        <v xml:space="preserve"> Bacillales</v>
      </c>
      <c r="K95" t="str">
        <f>VLOOKUP(A95,tax_all!B:V,10,0)</f>
        <v xml:space="preserve"> Paenibacillaceae</v>
      </c>
      <c r="L95" t="str">
        <f>VLOOKUP(A95,tax_all!B:V,11,0)</f>
        <v>Paenibacillus.</v>
      </c>
      <c r="M95">
        <f>VLOOKUP(A95,tax_all!B:V,12,0)</f>
        <v>0</v>
      </c>
      <c r="N95">
        <f>VLOOKUP(A95,tax_all!B:V,13,0)</f>
        <v>0</v>
      </c>
      <c r="O95">
        <f>VLOOKUP(A95,tax_all!B:V,14,0)</f>
        <v>0</v>
      </c>
      <c r="P95">
        <f>VLOOKUP(A95,tax_all!B:V,15,0)</f>
        <v>0</v>
      </c>
      <c r="Q95">
        <f>VLOOKUP(A95,tax_all!B:V,16,0)</f>
        <v>0</v>
      </c>
      <c r="R95">
        <f>VLOOKUP(A95,tax_all!B:V,17,0)</f>
        <v>0</v>
      </c>
    </row>
    <row r="96" spans="1:18" x14ac:dyDescent="0.25">
      <c r="A96" s="2" t="s">
        <v>219</v>
      </c>
      <c r="B96">
        <v>0</v>
      </c>
      <c r="C96">
        <v>1</v>
      </c>
      <c r="D96">
        <f>B96+C96</f>
        <v>1</v>
      </c>
      <c r="E96">
        <f>VLOOKUP(A96,'PF03067'!B:C,2,0)</f>
        <v>197</v>
      </c>
      <c r="G96" t="str">
        <f>VLOOKUP(A96,tax_all!B:V,6,0)</f>
        <v>Eukaryota</v>
      </c>
      <c r="H96" t="str">
        <f>VLOOKUP(A96,tax_all!B:V,7,0)</f>
        <v xml:space="preserve"> Fungi</v>
      </c>
      <c r="I96" t="str">
        <f>VLOOKUP(A96,tax_all!B:V,8,0)</f>
        <v xml:space="preserve"> Dikarya</v>
      </c>
      <c r="J96" t="str">
        <f>VLOOKUP(A96,tax_all!B:V,9,0)</f>
        <v xml:space="preserve"> Ascomycota</v>
      </c>
      <c r="K96" t="str">
        <f>VLOOKUP(A96,tax_all!B:V,10,0)</f>
        <v xml:space="preserve"> Pezizomycotina</v>
      </c>
      <c r="L96" t="str">
        <f>VLOOKUP(A96,tax_all!B:V,11,0)</f>
        <v>Sordariomycetes</v>
      </c>
      <c r="M96" t="str">
        <f>VLOOKUP(A96,tax_all!B:V,12,0)</f>
        <v xml:space="preserve"> Hypocreomycetidae</v>
      </c>
      <c r="N96" t="str">
        <f>VLOOKUP(A96,tax_all!B:V,13,0)</f>
        <v xml:space="preserve"> Microascales</v>
      </c>
      <c r="O96" t="str">
        <f>VLOOKUP(A96,tax_all!B:V,14,0)</f>
        <v xml:space="preserve"> Microascaceae</v>
      </c>
      <c r="P96" t="str">
        <f>VLOOKUP(A96,tax_all!B:V,15,0)</f>
        <v>Scedosporium.</v>
      </c>
      <c r="Q96">
        <f>VLOOKUP(A96,tax_all!B:V,16,0)</f>
        <v>0</v>
      </c>
      <c r="R96">
        <f>VLOOKUP(A96,tax_all!B:V,17,0)</f>
        <v>0</v>
      </c>
    </row>
    <row r="97" spans="1:18" x14ac:dyDescent="0.25">
      <c r="A97" s="2" t="s">
        <v>221</v>
      </c>
      <c r="B97">
        <v>0</v>
      </c>
      <c r="C97">
        <v>1</v>
      </c>
      <c r="D97">
        <f>B97+C97</f>
        <v>1</v>
      </c>
      <c r="E97">
        <f>VLOOKUP(A97,'PF03067'!B:C,2,0)</f>
        <v>381</v>
      </c>
      <c r="G97" t="str">
        <f>VLOOKUP(A97,tax_all!B:V,6,0)</f>
        <v>Eukaryota</v>
      </c>
      <c r="H97" t="str">
        <f>VLOOKUP(A97,tax_all!B:V,7,0)</f>
        <v xml:space="preserve"> Fungi</v>
      </c>
      <c r="I97" t="str">
        <f>VLOOKUP(A97,tax_all!B:V,8,0)</f>
        <v xml:space="preserve"> Dikarya</v>
      </c>
      <c r="J97" t="str">
        <f>VLOOKUP(A97,tax_all!B:V,9,0)</f>
        <v xml:space="preserve"> Ascomycota</v>
      </c>
      <c r="K97" t="str">
        <f>VLOOKUP(A97,tax_all!B:V,10,0)</f>
        <v xml:space="preserve"> Pezizomycotina</v>
      </c>
      <c r="L97" t="str">
        <f>VLOOKUP(A97,tax_all!B:V,11,0)</f>
        <v>Sordariomycetes</v>
      </c>
      <c r="M97" t="str">
        <f>VLOOKUP(A97,tax_all!B:V,12,0)</f>
        <v xml:space="preserve"> Hypocreomycetidae</v>
      </c>
      <c r="N97" t="str">
        <f>VLOOKUP(A97,tax_all!B:V,13,0)</f>
        <v xml:space="preserve"> Microascales</v>
      </c>
      <c r="O97" t="str">
        <f>VLOOKUP(A97,tax_all!B:V,14,0)</f>
        <v xml:space="preserve"> Microascaceae</v>
      </c>
      <c r="P97" t="str">
        <f>VLOOKUP(A97,tax_all!B:V,15,0)</f>
        <v>Scedosporium.</v>
      </c>
      <c r="Q97">
        <f>VLOOKUP(A97,tax_all!B:V,16,0)</f>
        <v>0</v>
      </c>
      <c r="R97">
        <f>VLOOKUP(A97,tax_all!B:V,17,0)</f>
        <v>0</v>
      </c>
    </row>
    <row r="98" spans="1:18" x14ac:dyDescent="0.25">
      <c r="A98" s="2" t="s">
        <v>223</v>
      </c>
      <c r="B98">
        <v>0</v>
      </c>
      <c r="C98">
        <v>1</v>
      </c>
      <c r="D98">
        <f>B98+C98</f>
        <v>1</v>
      </c>
      <c r="E98">
        <f>VLOOKUP(A98,'PF03067'!B:C,2,0)</f>
        <v>182</v>
      </c>
      <c r="G98" t="str">
        <f>VLOOKUP(A98,tax_all!B:V,6,0)</f>
        <v>Eukaryota</v>
      </c>
      <c r="H98" t="str">
        <f>VLOOKUP(A98,tax_all!B:V,7,0)</f>
        <v xml:space="preserve"> Fungi</v>
      </c>
      <c r="I98" t="str">
        <f>VLOOKUP(A98,tax_all!B:V,8,0)</f>
        <v xml:space="preserve"> Dikarya</v>
      </c>
      <c r="J98" t="str">
        <f>VLOOKUP(A98,tax_all!B:V,9,0)</f>
        <v xml:space="preserve"> Ascomycota</v>
      </c>
      <c r="K98" t="str">
        <f>VLOOKUP(A98,tax_all!B:V,10,0)</f>
        <v xml:space="preserve"> Pezizomycotina</v>
      </c>
      <c r="L98" t="str">
        <f>VLOOKUP(A98,tax_all!B:V,11,0)</f>
        <v>Sordariomycetes</v>
      </c>
      <c r="M98" t="str">
        <f>VLOOKUP(A98,tax_all!B:V,12,0)</f>
        <v xml:space="preserve"> Hypocreomycetidae</v>
      </c>
      <c r="N98" t="str">
        <f>VLOOKUP(A98,tax_all!B:V,13,0)</f>
        <v xml:space="preserve"> Microascales</v>
      </c>
      <c r="O98" t="str">
        <f>VLOOKUP(A98,tax_all!B:V,14,0)</f>
        <v xml:space="preserve"> Microascaceae</v>
      </c>
      <c r="P98" t="str">
        <f>VLOOKUP(A98,tax_all!B:V,15,0)</f>
        <v>Scedosporium.</v>
      </c>
      <c r="Q98">
        <f>VLOOKUP(A98,tax_all!B:V,16,0)</f>
        <v>0</v>
      </c>
      <c r="R98">
        <f>VLOOKUP(A98,tax_all!B:V,17,0)</f>
        <v>0</v>
      </c>
    </row>
    <row r="99" spans="1:18" x14ac:dyDescent="0.25">
      <c r="A99" s="2" t="s">
        <v>225</v>
      </c>
      <c r="B99">
        <v>0</v>
      </c>
      <c r="C99">
        <v>1</v>
      </c>
      <c r="D99">
        <f>B99+C99</f>
        <v>1</v>
      </c>
      <c r="E99">
        <f>VLOOKUP(A99,'PF03067'!B:C,2,0)</f>
        <v>186</v>
      </c>
      <c r="G99" t="str">
        <f>VLOOKUP(A99,tax_all!B:V,6,0)</f>
        <v>Eukaryota</v>
      </c>
      <c r="H99" t="str">
        <f>VLOOKUP(A99,tax_all!B:V,7,0)</f>
        <v xml:space="preserve"> Fungi</v>
      </c>
      <c r="I99" t="str">
        <f>VLOOKUP(A99,tax_all!B:V,8,0)</f>
        <v xml:space="preserve"> Dikarya</v>
      </c>
      <c r="J99" t="str">
        <f>VLOOKUP(A99,tax_all!B:V,9,0)</f>
        <v xml:space="preserve"> Ascomycota</v>
      </c>
      <c r="K99" t="str">
        <f>VLOOKUP(A99,tax_all!B:V,10,0)</f>
        <v xml:space="preserve"> Pezizomycotina</v>
      </c>
      <c r="L99" t="str">
        <f>VLOOKUP(A99,tax_all!B:V,11,0)</f>
        <v>Sordariomycetes</v>
      </c>
      <c r="M99" t="str">
        <f>VLOOKUP(A99,tax_all!B:V,12,0)</f>
        <v xml:space="preserve"> Hypocreomycetidae</v>
      </c>
      <c r="N99" t="str">
        <f>VLOOKUP(A99,tax_all!B:V,13,0)</f>
        <v xml:space="preserve"> Hypocreales</v>
      </c>
      <c r="O99" t="str">
        <f>VLOOKUP(A99,tax_all!B:V,14,0)</f>
        <v xml:space="preserve"> Stachybotryaceae</v>
      </c>
      <c r="P99" t="str">
        <f>VLOOKUP(A99,tax_all!B:V,15,0)</f>
        <v>Stachybotrys.</v>
      </c>
      <c r="Q99">
        <f>VLOOKUP(A99,tax_all!B:V,16,0)</f>
        <v>0</v>
      </c>
      <c r="R99">
        <f>VLOOKUP(A99,tax_all!B:V,17,0)</f>
        <v>0</v>
      </c>
    </row>
    <row r="100" spans="1:18" x14ac:dyDescent="0.25">
      <c r="A100" s="2" t="s">
        <v>227</v>
      </c>
      <c r="B100">
        <v>0</v>
      </c>
      <c r="C100">
        <v>1</v>
      </c>
      <c r="D100">
        <f>B100+C100</f>
        <v>1</v>
      </c>
      <c r="E100">
        <f>VLOOKUP(A100,'PF03067'!B:C,2,0)</f>
        <v>501</v>
      </c>
      <c r="G100" t="str">
        <f>VLOOKUP(A100,tax_all!B:V,6,0)</f>
        <v>Eukaryota</v>
      </c>
      <c r="H100" t="str">
        <f>VLOOKUP(A100,tax_all!B:V,7,0)</f>
        <v xml:space="preserve"> Fungi</v>
      </c>
      <c r="I100" t="str">
        <f>VLOOKUP(A100,tax_all!B:V,8,0)</f>
        <v xml:space="preserve"> Dikarya</v>
      </c>
      <c r="J100" t="str">
        <f>VLOOKUP(A100,tax_all!B:V,9,0)</f>
        <v xml:space="preserve"> Ascomycota</v>
      </c>
      <c r="K100" t="str">
        <f>VLOOKUP(A100,tax_all!B:V,10,0)</f>
        <v xml:space="preserve"> Pezizomycotina</v>
      </c>
      <c r="L100" t="str">
        <f>VLOOKUP(A100,tax_all!B:V,11,0)</f>
        <v>Sordariomycetes</v>
      </c>
      <c r="M100" t="str">
        <f>VLOOKUP(A100,tax_all!B:V,12,0)</f>
        <v xml:space="preserve"> Hypocreomycetidae</v>
      </c>
      <c r="N100" t="str">
        <f>VLOOKUP(A100,tax_all!B:V,13,0)</f>
        <v xml:space="preserve"> Hypocreales</v>
      </c>
      <c r="O100" t="str">
        <f>VLOOKUP(A100,tax_all!B:V,14,0)</f>
        <v xml:space="preserve"> Stachybotryaceae</v>
      </c>
      <c r="P100" t="str">
        <f>VLOOKUP(A100,tax_all!B:V,15,0)</f>
        <v>Stachybotrys.</v>
      </c>
      <c r="Q100">
        <f>VLOOKUP(A100,tax_all!B:V,16,0)</f>
        <v>0</v>
      </c>
      <c r="R100">
        <f>VLOOKUP(A100,tax_all!B:V,17,0)</f>
        <v>0</v>
      </c>
    </row>
    <row r="101" spans="1:18" x14ac:dyDescent="0.25">
      <c r="A101" s="2" t="s">
        <v>233</v>
      </c>
      <c r="B101">
        <v>0</v>
      </c>
      <c r="C101">
        <v>1</v>
      </c>
      <c r="D101">
        <f>B101+C101</f>
        <v>1</v>
      </c>
      <c r="E101">
        <f>VLOOKUP(A101,'PF03067'!B:C,2,0)</f>
        <v>464</v>
      </c>
      <c r="G101" t="str">
        <f>VLOOKUP(A101,tax_all!B:V,6,0)</f>
        <v>Eukaryota</v>
      </c>
      <c r="H101" t="str">
        <f>VLOOKUP(A101,tax_all!B:V,7,0)</f>
        <v xml:space="preserve"> Fungi</v>
      </c>
      <c r="I101" t="str">
        <f>VLOOKUP(A101,tax_all!B:V,8,0)</f>
        <v xml:space="preserve"> Dikarya</v>
      </c>
      <c r="J101" t="str">
        <f>VLOOKUP(A101,tax_all!B:V,9,0)</f>
        <v xml:space="preserve"> Ascomycota</v>
      </c>
      <c r="K101" t="str">
        <f>VLOOKUP(A101,tax_all!B:V,10,0)</f>
        <v xml:space="preserve"> Pezizomycotina</v>
      </c>
      <c r="L101" t="str">
        <f>VLOOKUP(A101,tax_all!B:V,11,0)</f>
        <v>Sordariomycetes</v>
      </c>
      <c r="M101" t="str">
        <f>VLOOKUP(A101,tax_all!B:V,12,0)</f>
        <v xml:space="preserve"> Hypocreomycetidae</v>
      </c>
      <c r="N101" t="str">
        <f>VLOOKUP(A101,tax_all!B:V,13,0)</f>
        <v xml:space="preserve"> Hypocreales</v>
      </c>
      <c r="O101" t="str">
        <f>VLOOKUP(A101,tax_all!B:V,14,0)</f>
        <v xml:space="preserve"> Stachybotryaceae</v>
      </c>
      <c r="P101" t="str">
        <f>VLOOKUP(A101,tax_all!B:V,15,0)</f>
        <v>Stachybotrys.</v>
      </c>
      <c r="Q101">
        <f>VLOOKUP(A101,tax_all!B:V,16,0)</f>
        <v>0</v>
      </c>
      <c r="R101">
        <f>VLOOKUP(A101,tax_all!B:V,17,0)</f>
        <v>0</v>
      </c>
    </row>
    <row r="102" spans="1:18" x14ac:dyDescent="0.25">
      <c r="A102" s="2" t="s">
        <v>235</v>
      </c>
      <c r="B102">
        <v>0</v>
      </c>
      <c r="C102">
        <v>1</v>
      </c>
      <c r="D102">
        <f>B102+C102</f>
        <v>1</v>
      </c>
      <c r="E102">
        <f>VLOOKUP(A102,'PF03067'!B:C,2,0)</f>
        <v>383</v>
      </c>
      <c r="G102" t="str">
        <f>VLOOKUP(A102,tax_all!B:V,6,0)</f>
        <v>Eukaryota</v>
      </c>
      <c r="H102" t="str">
        <f>VLOOKUP(A102,tax_all!B:V,7,0)</f>
        <v xml:space="preserve"> Metazoa</v>
      </c>
      <c r="I102" t="str">
        <f>VLOOKUP(A102,tax_all!B:V,8,0)</f>
        <v xml:space="preserve"> Ecdysozoa</v>
      </c>
      <c r="J102" t="str">
        <f>VLOOKUP(A102,tax_all!B:V,9,0)</f>
        <v xml:space="preserve"> Arthropoda</v>
      </c>
      <c r="K102" t="str">
        <f>VLOOKUP(A102,tax_all!B:V,10,0)</f>
        <v xml:space="preserve"> Hexapoda</v>
      </c>
      <c r="L102" t="str">
        <f>VLOOKUP(A102,tax_all!B:V,11,0)</f>
        <v xml:space="preserve"> Insecta</v>
      </c>
      <c r="M102" t="str">
        <f>VLOOKUP(A102,tax_all!B:V,12,0)</f>
        <v>Pterygota</v>
      </c>
      <c r="N102" t="str">
        <f>VLOOKUP(A102,tax_all!B:V,13,0)</f>
        <v xml:space="preserve"> Neoptera</v>
      </c>
      <c r="O102" t="str">
        <f>VLOOKUP(A102,tax_all!B:V,14,0)</f>
        <v xml:space="preserve"> Holometabola</v>
      </c>
      <c r="P102" t="str">
        <f>VLOOKUP(A102,tax_all!B:V,15,0)</f>
        <v xml:space="preserve"> Diptera</v>
      </c>
      <c r="Q102" t="str">
        <f>VLOOKUP(A102,tax_all!B:V,16,0)</f>
        <v xml:space="preserve"> Nematocera</v>
      </c>
      <c r="R102" t="str">
        <f>VLOOKUP(A102,tax_all!B:V,17,0)</f>
        <v xml:space="preserve"> Culicoidea</v>
      </c>
    </row>
    <row r="103" spans="1:18" x14ac:dyDescent="0.25">
      <c r="A103" s="2" t="s">
        <v>237</v>
      </c>
      <c r="B103">
        <v>0</v>
      </c>
      <c r="C103">
        <v>1</v>
      </c>
      <c r="D103">
        <f>B103+C103</f>
        <v>1</v>
      </c>
      <c r="E103">
        <f>VLOOKUP(A103,'PF03067'!B:C,2,0)</f>
        <v>231</v>
      </c>
      <c r="G103" t="str">
        <f>VLOOKUP(A103,tax_all!B:V,6,0)</f>
        <v>Eukaryota</v>
      </c>
      <c r="H103" t="str">
        <f>VLOOKUP(A103,tax_all!B:V,7,0)</f>
        <v xml:space="preserve"> Metazoa</v>
      </c>
      <c r="I103" t="str">
        <f>VLOOKUP(A103,tax_all!B:V,8,0)</f>
        <v xml:space="preserve"> Ecdysozoa</v>
      </c>
      <c r="J103" t="str">
        <f>VLOOKUP(A103,tax_all!B:V,9,0)</f>
        <v xml:space="preserve"> Arthropoda</v>
      </c>
      <c r="K103" t="str">
        <f>VLOOKUP(A103,tax_all!B:V,10,0)</f>
        <v xml:space="preserve"> Hexapoda</v>
      </c>
      <c r="L103" t="str">
        <f>VLOOKUP(A103,tax_all!B:V,11,0)</f>
        <v xml:space="preserve"> Insecta</v>
      </c>
      <c r="M103" t="str">
        <f>VLOOKUP(A103,tax_all!B:V,12,0)</f>
        <v>Pterygota</v>
      </c>
      <c r="N103" t="str">
        <f>VLOOKUP(A103,tax_all!B:V,13,0)</f>
        <v xml:space="preserve"> Neoptera</v>
      </c>
      <c r="O103" t="str">
        <f>VLOOKUP(A103,tax_all!B:V,14,0)</f>
        <v xml:space="preserve"> Holometabola</v>
      </c>
      <c r="P103" t="str">
        <f>VLOOKUP(A103,tax_all!B:V,15,0)</f>
        <v xml:space="preserve"> Diptera</v>
      </c>
      <c r="Q103" t="str">
        <f>VLOOKUP(A103,tax_all!B:V,16,0)</f>
        <v xml:space="preserve"> Nematocera</v>
      </c>
      <c r="R103" t="str">
        <f>VLOOKUP(A103,tax_all!B:V,17,0)</f>
        <v xml:space="preserve"> Culicoidea</v>
      </c>
    </row>
    <row r="104" spans="1:18" x14ac:dyDescent="0.25">
      <c r="A104" s="2" t="s">
        <v>239</v>
      </c>
      <c r="B104">
        <v>0</v>
      </c>
      <c r="C104">
        <v>1</v>
      </c>
      <c r="D104">
        <f>B104+C104</f>
        <v>1</v>
      </c>
      <c r="E104">
        <f>VLOOKUP(A104,'PF03067'!B:C,2,0)</f>
        <v>1272</v>
      </c>
      <c r="G104" t="str">
        <f>VLOOKUP(A104,tax_all!B:V,6,0)</f>
        <v>Eukaryota</v>
      </c>
      <c r="H104" t="str">
        <f>VLOOKUP(A104,tax_all!B:V,7,0)</f>
        <v xml:space="preserve"> Metazoa</v>
      </c>
      <c r="I104" t="str">
        <f>VLOOKUP(A104,tax_all!B:V,8,0)</f>
        <v xml:space="preserve"> Ecdysozoa</v>
      </c>
      <c r="J104" t="str">
        <f>VLOOKUP(A104,tax_all!B:V,9,0)</f>
        <v xml:space="preserve"> Arthropoda</v>
      </c>
      <c r="K104" t="str">
        <f>VLOOKUP(A104,tax_all!B:V,10,0)</f>
        <v xml:space="preserve"> Hexapoda</v>
      </c>
      <c r="L104" t="str">
        <f>VLOOKUP(A104,tax_all!B:V,11,0)</f>
        <v xml:space="preserve"> Insecta</v>
      </c>
      <c r="M104" t="str">
        <f>VLOOKUP(A104,tax_all!B:V,12,0)</f>
        <v>Pterygota</v>
      </c>
      <c r="N104" t="str">
        <f>VLOOKUP(A104,tax_all!B:V,13,0)</f>
        <v xml:space="preserve"> Neoptera</v>
      </c>
      <c r="O104" t="str">
        <f>VLOOKUP(A104,tax_all!B:V,14,0)</f>
        <v xml:space="preserve"> Holometabola</v>
      </c>
      <c r="P104" t="str">
        <f>VLOOKUP(A104,tax_all!B:V,15,0)</f>
        <v xml:space="preserve"> Diptera</v>
      </c>
      <c r="Q104" t="str">
        <f>VLOOKUP(A104,tax_all!B:V,16,0)</f>
        <v xml:space="preserve"> Nematocera</v>
      </c>
      <c r="R104" t="str">
        <f>VLOOKUP(A104,tax_all!B:V,17,0)</f>
        <v xml:space="preserve"> Culicoidea</v>
      </c>
    </row>
    <row r="105" spans="1:18" x14ac:dyDescent="0.25">
      <c r="A105" s="2" t="s">
        <v>241</v>
      </c>
      <c r="B105">
        <v>0</v>
      </c>
      <c r="C105">
        <v>1</v>
      </c>
      <c r="D105">
        <f>B105+C105</f>
        <v>1</v>
      </c>
      <c r="E105">
        <f>VLOOKUP(A105,'PF03067'!B:C,2,0)</f>
        <v>345</v>
      </c>
      <c r="G105" t="str">
        <f>VLOOKUP(A105,tax_all!B:V,6,0)</f>
        <v>Eukaryota</v>
      </c>
      <c r="H105" t="str">
        <f>VLOOKUP(A105,tax_all!B:V,7,0)</f>
        <v xml:space="preserve"> Metazoa</v>
      </c>
      <c r="I105" t="str">
        <f>VLOOKUP(A105,tax_all!B:V,8,0)</f>
        <v xml:space="preserve"> Ecdysozoa</v>
      </c>
      <c r="J105" t="str">
        <f>VLOOKUP(A105,tax_all!B:V,9,0)</f>
        <v xml:space="preserve"> Arthropoda</v>
      </c>
      <c r="K105" t="str">
        <f>VLOOKUP(A105,tax_all!B:V,10,0)</f>
        <v xml:space="preserve"> Hexapoda</v>
      </c>
      <c r="L105" t="str">
        <f>VLOOKUP(A105,tax_all!B:V,11,0)</f>
        <v xml:space="preserve"> Insecta</v>
      </c>
      <c r="M105" t="str">
        <f>VLOOKUP(A105,tax_all!B:V,12,0)</f>
        <v>Pterygota</v>
      </c>
      <c r="N105" t="str">
        <f>VLOOKUP(A105,tax_all!B:V,13,0)</f>
        <v xml:space="preserve"> Neoptera</v>
      </c>
      <c r="O105" t="str">
        <f>VLOOKUP(A105,tax_all!B:V,14,0)</f>
        <v xml:space="preserve"> Holometabola</v>
      </c>
      <c r="P105" t="str">
        <f>VLOOKUP(A105,tax_all!B:V,15,0)</f>
        <v xml:space="preserve"> Diptera</v>
      </c>
      <c r="Q105" t="str">
        <f>VLOOKUP(A105,tax_all!B:V,16,0)</f>
        <v xml:space="preserve"> Nematocera</v>
      </c>
      <c r="R105" t="str">
        <f>VLOOKUP(A105,tax_all!B:V,17,0)</f>
        <v xml:space="preserve"> Culicoidea</v>
      </c>
    </row>
    <row r="106" spans="1:18" x14ac:dyDescent="0.25">
      <c r="A106" s="2" t="s">
        <v>243</v>
      </c>
      <c r="B106">
        <v>0</v>
      </c>
      <c r="C106">
        <v>1</v>
      </c>
      <c r="D106">
        <f>B106+C106</f>
        <v>1</v>
      </c>
      <c r="E106">
        <f>VLOOKUP(A106,'PF03067'!B:C,2,0)</f>
        <v>156</v>
      </c>
      <c r="G106" t="str">
        <f>VLOOKUP(A106,tax_all!B:V,6,0)</f>
        <v>Bacteria</v>
      </c>
      <c r="H106" t="str">
        <f>VLOOKUP(A106,tax_all!B:V,7,0)</f>
        <v xml:space="preserve"> Proteobacteria</v>
      </c>
      <c r="I106" t="str">
        <f>VLOOKUP(A106,tax_all!B:V,8,0)</f>
        <v xml:space="preserve"> Gammaproteobacteria</v>
      </c>
      <c r="J106" t="str">
        <f>VLOOKUP(A106,tax_all!B:V,9,0)</f>
        <v xml:space="preserve"> Enterobacterales</v>
      </c>
      <c r="K106" t="str">
        <f>VLOOKUP(A106,tax_all!B:V,10,0)</f>
        <v>Erwiniaceae</v>
      </c>
      <c r="L106" t="str">
        <f>VLOOKUP(A106,tax_all!B:V,11,0)</f>
        <v xml:space="preserve"> Tatumella.</v>
      </c>
      <c r="M106">
        <f>VLOOKUP(A106,tax_all!B:V,12,0)</f>
        <v>0</v>
      </c>
      <c r="N106">
        <f>VLOOKUP(A106,tax_all!B:V,13,0)</f>
        <v>0</v>
      </c>
      <c r="O106">
        <f>VLOOKUP(A106,tax_all!B:V,14,0)</f>
        <v>0</v>
      </c>
      <c r="P106">
        <f>VLOOKUP(A106,tax_all!B:V,15,0)</f>
        <v>0</v>
      </c>
      <c r="Q106">
        <f>VLOOKUP(A106,tax_all!B:V,16,0)</f>
        <v>0</v>
      </c>
      <c r="R106">
        <f>VLOOKUP(A106,tax_all!B:V,17,0)</f>
        <v>0</v>
      </c>
    </row>
    <row r="107" spans="1:18" x14ac:dyDescent="0.25">
      <c r="A107" s="2" t="s">
        <v>245</v>
      </c>
      <c r="B107">
        <v>0</v>
      </c>
      <c r="C107">
        <v>1</v>
      </c>
      <c r="D107">
        <f>B107+C107</f>
        <v>1</v>
      </c>
      <c r="E107">
        <f>VLOOKUP(A107,'PF03067'!B:C,2,0)</f>
        <v>249</v>
      </c>
      <c r="G107" t="str">
        <f>VLOOKUP(A107,tax_all!B:V,6,0)</f>
        <v>Bacteria</v>
      </c>
      <c r="H107" t="str">
        <f>VLOOKUP(A107,tax_all!B:V,7,0)</f>
        <v xml:space="preserve"> Actinobacteria</v>
      </c>
      <c r="I107" t="str">
        <f>VLOOKUP(A107,tax_all!B:V,8,0)</f>
        <v xml:space="preserve"> Micrococcales</v>
      </c>
      <c r="J107" t="str">
        <f>VLOOKUP(A107,tax_all!B:V,9,0)</f>
        <v xml:space="preserve"> Promicromonosporaceae</v>
      </c>
      <c r="K107" t="str">
        <f>VLOOKUP(A107,tax_all!B:V,10,0)</f>
        <v>Cellulosimicrobium.</v>
      </c>
      <c r="L107">
        <f>VLOOKUP(A107,tax_all!B:V,11,0)</f>
        <v>0</v>
      </c>
      <c r="M107">
        <f>VLOOKUP(A107,tax_all!B:V,12,0)</f>
        <v>0</v>
      </c>
      <c r="N107">
        <f>VLOOKUP(A107,tax_all!B:V,13,0)</f>
        <v>0</v>
      </c>
      <c r="O107">
        <f>VLOOKUP(A107,tax_all!B:V,14,0)</f>
        <v>0</v>
      </c>
      <c r="P107">
        <f>VLOOKUP(A107,tax_all!B:V,15,0)</f>
        <v>0</v>
      </c>
      <c r="Q107">
        <f>VLOOKUP(A107,tax_all!B:V,16,0)</f>
        <v>0</v>
      </c>
      <c r="R107">
        <f>VLOOKUP(A107,tax_all!B:V,17,0)</f>
        <v>0</v>
      </c>
    </row>
    <row r="108" spans="1:18" x14ac:dyDescent="0.25">
      <c r="A108" s="2" t="s">
        <v>247</v>
      </c>
      <c r="B108">
        <v>0</v>
      </c>
      <c r="C108">
        <v>1</v>
      </c>
      <c r="D108">
        <f>B108+C108</f>
        <v>1</v>
      </c>
      <c r="E108">
        <f>VLOOKUP(A108,'PF03067'!B:C,2,0)</f>
        <v>155</v>
      </c>
      <c r="G108" t="str">
        <f>VLOOKUP(A108,tax_all!B:V,6,0)</f>
        <v>Eukaryota</v>
      </c>
      <c r="H108" t="str">
        <f>VLOOKUP(A108,tax_all!B:V,7,0)</f>
        <v xml:space="preserve"> Fungi</v>
      </c>
      <c r="I108" t="str">
        <f>VLOOKUP(A108,tax_all!B:V,8,0)</f>
        <v xml:space="preserve"> Dikarya</v>
      </c>
      <c r="J108" t="str">
        <f>VLOOKUP(A108,tax_all!B:V,9,0)</f>
        <v xml:space="preserve"> Ascomycota</v>
      </c>
      <c r="K108" t="str">
        <f>VLOOKUP(A108,tax_all!B:V,10,0)</f>
        <v xml:space="preserve"> Pezizomycotina</v>
      </c>
      <c r="L108" t="str">
        <f>VLOOKUP(A108,tax_all!B:V,11,0)</f>
        <v>Sordariomycetes</v>
      </c>
      <c r="M108" t="str">
        <f>VLOOKUP(A108,tax_all!B:V,12,0)</f>
        <v xml:space="preserve"> Hypocreomycetidae</v>
      </c>
      <c r="N108" t="str">
        <f>VLOOKUP(A108,tax_all!B:V,13,0)</f>
        <v xml:space="preserve"> Hypocreales</v>
      </c>
      <c r="O108" t="str">
        <f>VLOOKUP(A108,tax_all!B:V,14,0)</f>
        <v>Hypocreales incertae sedis</v>
      </c>
      <c r="P108" t="str">
        <f>VLOOKUP(A108,tax_all!B:V,15,0)</f>
        <v xml:space="preserve"> Acremonium.</v>
      </c>
      <c r="Q108">
        <f>VLOOKUP(A108,tax_all!B:V,16,0)</f>
        <v>0</v>
      </c>
      <c r="R108">
        <f>VLOOKUP(A108,tax_all!B:V,17,0)</f>
        <v>0</v>
      </c>
    </row>
    <row r="109" spans="1:18" x14ac:dyDescent="0.25">
      <c r="A109" s="2" t="s">
        <v>249</v>
      </c>
      <c r="B109">
        <v>0</v>
      </c>
      <c r="C109">
        <v>1</v>
      </c>
      <c r="D109">
        <f>B109+C109</f>
        <v>1</v>
      </c>
      <c r="E109">
        <f>VLOOKUP(A109,'PF03067'!B:C,2,0)</f>
        <v>249</v>
      </c>
      <c r="G109" t="str">
        <f>VLOOKUP(A109,tax_all!B:V,6,0)</f>
        <v>Eukaryota</v>
      </c>
      <c r="H109" t="str">
        <f>VLOOKUP(A109,tax_all!B:V,7,0)</f>
        <v xml:space="preserve"> Fungi</v>
      </c>
      <c r="I109" t="str">
        <f>VLOOKUP(A109,tax_all!B:V,8,0)</f>
        <v xml:space="preserve"> Dikarya</v>
      </c>
      <c r="J109" t="str">
        <f>VLOOKUP(A109,tax_all!B:V,9,0)</f>
        <v xml:space="preserve"> Ascomycota</v>
      </c>
      <c r="K109" t="str">
        <f>VLOOKUP(A109,tax_all!B:V,10,0)</f>
        <v xml:space="preserve"> Pezizomycotina</v>
      </c>
      <c r="L109" t="str">
        <f>VLOOKUP(A109,tax_all!B:V,11,0)</f>
        <v>Sordariomycetes</v>
      </c>
      <c r="M109" t="str">
        <f>VLOOKUP(A109,tax_all!B:V,12,0)</f>
        <v xml:space="preserve"> Hypocreomycetidae</v>
      </c>
      <c r="N109" t="str">
        <f>VLOOKUP(A109,tax_all!B:V,13,0)</f>
        <v xml:space="preserve"> Hypocreales</v>
      </c>
      <c r="O109" t="str">
        <f>VLOOKUP(A109,tax_all!B:V,14,0)</f>
        <v>Hypocreales incertae sedis</v>
      </c>
      <c r="P109" t="str">
        <f>VLOOKUP(A109,tax_all!B:V,15,0)</f>
        <v xml:space="preserve"> Acremonium.</v>
      </c>
      <c r="Q109">
        <f>VLOOKUP(A109,tax_all!B:V,16,0)</f>
        <v>0</v>
      </c>
      <c r="R109">
        <f>VLOOKUP(A109,tax_all!B:V,17,0)</f>
        <v>0</v>
      </c>
    </row>
    <row r="110" spans="1:18" x14ac:dyDescent="0.25">
      <c r="A110" s="2" t="s">
        <v>251</v>
      </c>
      <c r="B110">
        <v>0</v>
      </c>
      <c r="C110">
        <v>1</v>
      </c>
      <c r="D110">
        <f>B110+C110</f>
        <v>1</v>
      </c>
      <c r="E110">
        <f>VLOOKUP(A110,'PF03067'!B:C,2,0)</f>
        <v>317</v>
      </c>
      <c r="G110" t="str">
        <f>VLOOKUP(A110,tax_all!B:V,6,0)</f>
        <v>Eukaryota</v>
      </c>
      <c r="H110" t="str">
        <f>VLOOKUP(A110,tax_all!B:V,7,0)</f>
        <v xml:space="preserve"> Viridiplantae</v>
      </c>
      <c r="I110" t="str">
        <f>VLOOKUP(A110,tax_all!B:V,8,0)</f>
        <v xml:space="preserve"> Chlorophyta</v>
      </c>
      <c r="J110" t="str">
        <f>VLOOKUP(A110,tax_all!B:V,9,0)</f>
        <v xml:space="preserve"> Trebouxiophyceae</v>
      </c>
      <c r="K110" t="str">
        <f>VLOOKUP(A110,tax_all!B:V,10,0)</f>
        <v xml:space="preserve"> Chlorellales</v>
      </c>
      <c r="L110" t="str">
        <f>VLOOKUP(A110,tax_all!B:V,11,0)</f>
        <v>Chlorellaceae</v>
      </c>
      <c r="M110" t="str">
        <f>VLOOKUP(A110,tax_all!B:V,12,0)</f>
        <v xml:space="preserve"> Auxenochlorella.</v>
      </c>
      <c r="N110">
        <f>VLOOKUP(A110,tax_all!B:V,13,0)</f>
        <v>0</v>
      </c>
      <c r="O110">
        <f>VLOOKUP(A110,tax_all!B:V,14,0)</f>
        <v>0</v>
      </c>
      <c r="P110">
        <f>VLOOKUP(A110,tax_all!B:V,15,0)</f>
        <v>0</v>
      </c>
      <c r="Q110">
        <f>VLOOKUP(A110,tax_all!B:V,16,0)</f>
        <v>0</v>
      </c>
      <c r="R110">
        <f>VLOOKUP(A110,tax_all!B:V,17,0)</f>
        <v>0</v>
      </c>
    </row>
    <row r="111" spans="1:18" x14ac:dyDescent="0.25">
      <c r="A111" s="2" t="s">
        <v>253</v>
      </c>
      <c r="B111">
        <v>0</v>
      </c>
      <c r="C111">
        <v>1</v>
      </c>
      <c r="D111">
        <f>B111+C111</f>
        <v>1</v>
      </c>
      <c r="E111">
        <f>VLOOKUP(A111,'PF03067'!B:C,2,0)</f>
        <v>235</v>
      </c>
      <c r="G111" t="str">
        <f>VLOOKUP(A111,tax_all!B:V,6,0)</f>
        <v>Eukaryota</v>
      </c>
      <c r="H111" t="str">
        <f>VLOOKUP(A111,tax_all!B:V,7,0)</f>
        <v xml:space="preserve"> Viridiplantae</v>
      </c>
      <c r="I111" t="str">
        <f>VLOOKUP(A111,tax_all!B:V,8,0)</f>
        <v xml:space="preserve"> Chlorophyta</v>
      </c>
      <c r="J111" t="str">
        <f>VLOOKUP(A111,tax_all!B:V,9,0)</f>
        <v xml:space="preserve"> Trebouxiophyceae</v>
      </c>
      <c r="K111" t="str">
        <f>VLOOKUP(A111,tax_all!B:V,10,0)</f>
        <v xml:space="preserve"> Chlorellales</v>
      </c>
      <c r="L111" t="str">
        <f>VLOOKUP(A111,tax_all!B:V,11,0)</f>
        <v>Chlorellaceae</v>
      </c>
      <c r="M111" t="str">
        <f>VLOOKUP(A111,tax_all!B:V,12,0)</f>
        <v xml:space="preserve"> Auxenochlorella.</v>
      </c>
      <c r="N111">
        <f>VLOOKUP(A111,tax_all!B:V,13,0)</f>
        <v>0</v>
      </c>
      <c r="O111">
        <f>VLOOKUP(A111,tax_all!B:V,14,0)</f>
        <v>0</v>
      </c>
      <c r="P111">
        <f>VLOOKUP(A111,tax_all!B:V,15,0)</f>
        <v>0</v>
      </c>
      <c r="Q111">
        <f>VLOOKUP(A111,tax_all!B:V,16,0)</f>
        <v>0</v>
      </c>
      <c r="R111">
        <f>VLOOKUP(A111,tax_all!B:V,17,0)</f>
        <v>0</v>
      </c>
    </row>
    <row r="112" spans="1:18" x14ac:dyDescent="0.25">
      <c r="A112" s="2" t="s">
        <v>255</v>
      </c>
      <c r="B112">
        <v>0</v>
      </c>
      <c r="C112">
        <v>1</v>
      </c>
      <c r="D112">
        <f>B112+C112</f>
        <v>1</v>
      </c>
      <c r="E112">
        <f>VLOOKUP(A112,'PF03067'!B:C,2,0)</f>
        <v>215</v>
      </c>
      <c r="G112" t="str">
        <f>VLOOKUP(A112,tax_all!B:V,6,0)</f>
        <v>Eukaryota</v>
      </c>
      <c r="H112" t="str">
        <f>VLOOKUP(A112,tax_all!B:V,7,0)</f>
        <v xml:space="preserve"> Viridiplantae</v>
      </c>
      <c r="I112" t="str">
        <f>VLOOKUP(A112,tax_all!B:V,8,0)</f>
        <v xml:space="preserve"> Chlorophyta</v>
      </c>
      <c r="J112" t="str">
        <f>VLOOKUP(A112,tax_all!B:V,9,0)</f>
        <v xml:space="preserve"> Trebouxiophyceae</v>
      </c>
      <c r="K112" t="str">
        <f>VLOOKUP(A112,tax_all!B:V,10,0)</f>
        <v xml:space="preserve"> Chlorellales</v>
      </c>
      <c r="L112" t="str">
        <f>VLOOKUP(A112,tax_all!B:V,11,0)</f>
        <v>Chlorellaceae</v>
      </c>
      <c r="M112" t="str">
        <f>VLOOKUP(A112,tax_all!B:V,12,0)</f>
        <v xml:space="preserve"> Auxenochlorella.</v>
      </c>
      <c r="N112">
        <f>VLOOKUP(A112,tax_all!B:V,13,0)</f>
        <v>0</v>
      </c>
      <c r="O112">
        <f>VLOOKUP(A112,tax_all!B:V,14,0)</f>
        <v>0</v>
      </c>
      <c r="P112">
        <f>VLOOKUP(A112,tax_all!B:V,15,0)</f>
        <v>0</v>
      </c>
      <c r="Q112">
        <f>VLOOKUP(A112,tax_all!B:V,16,0)</f>
        <v>0</v>
      </c>
      <c r="R112">
        <f>VLOOKUP(A112,tax_all!B:V,17,0)</f>
        <v>0</v>
      </c>
    </row>
    <row r="113" spans="1:18" x14ac:dyDescent="0.25">
      <c r="A113" s="2" t="s">
        <v>257</v>
      </c>
      <c r="B113">
        <v>0</v>
      </c>
      <c r="C113">
        <v>1</v>
      </c>
      <c r="D113">
        <f>B113+C113</f>
        <v>1</v>
      </c>
      <c r="E113">
        <f>VLOOKUP(A113,'PF03067'!B:C,2,0)</f>
        <v>186</v>
      </c>
      <c r="G113" t="str">
        <f>VLOOKUP(A113,tax_all!B:V,6,0)</f>
        <v>Eukaryota</v>
      </c>
      <c r="H113" t="str">
        <f>VLOOKUP(A113,tax_all!B:V,7,0)</f>
        <v xml:space="preserve"> Metazoa</v>
      </c>
      <c r="I113" t="str">
        <f>VLOOKUP(A113,tax_all!B:V,8,0)</f>
        <v xml:space="preserve"> Ecdysozoa</v>
      </c>
      <c r="J113" t="str">
        <f>VLOOKUP(A113,tax_all!B:V,9,0)</f>
        <v xml:space="preserve"> Arthropoda</v>
      </c>
      <c r="K113" t="str">
        <f>VLOOKUP(A113,tax_all!B:V,10,0)</f>
        <v xml:space="preserve"> Chelicerata</v>
      </c>
      <c r="L113" t="str">
        <f>VLOOKUP(A113,tax_all!B:V,11,0)</f>
        <v xml:space="preserve"> Arachnida</v>
      </c>
      <c r="M113" t="str">
        <f>VLOOKUP(A113,tax_all!B:V,12,0)</f>
        <v>Araneae</v>
      </c>
      <c r="N113" t="str">
        <f>VLOOKUP(A113,tax_all!B:V,13,0)</f>
        <v xml:space="preserve"> Araneomorphae</v>
      </c>
      <c r="O113" t="str">
        <f>VLOOKUP(A113,tax_all!B:V,14,0)</f>
        <v xml:space="preserve"> Entelegynae</v>
      </c>
      <c r="P113" t="str">
        <f>VLOOKUP(A113,tax_all!B:V,15,0)</f>
        <v xml:space="preserve"> Eresoidea</v>
      </c>
      <c r="Q113" t="str">
        <f>VLOOKUP(A113,tax_all!B:V,16,0)</f>
        <v xml:space="preserve"> Eresidae</v>
      </c>
      <c r="R113" t="str">
        <f>VLOOKUP(A113,tax_all!B:V,17,0)</f>
        <v xml:space="preserve"> Stegodyphus.</v>
      </c>
    </row>
    <row r="114" spans="1:18" x14ac:dyDescent="0.25">
      <c r="A114" s="2" t="s">
        <v>259</v>
      </c>
      <c r="B114">
        <v>0</v>
      </c>
      <c r="C114">
        <v>1</v>
      </c>
      <c r="D114">
        <f>B114+C114</f>
        <v>1</v>
      </c>
      <c r="E114">
        <f>VLOOKUP(A114,'PF03067'!B:C,2,0)</f>
        <v>242</v>
      </c>
      <c r="G114" t="str">
        <f>VLOOKUP(A114,tax_all!B:V,6,0)</f>
        <v>Eukaryota</v>
      </c>
      <c r="H114" t="str">
        <f>VLOOKUP(A114,tax_all!B:V,7,0)</f>
        <v xml:space="preserve"> Metazoa</v>
      </c>
      <c r="I114" t="str">
        <f>VLOOKUP(A114,tax_all!B:V,8,0)</f>
        <v xml:space="preserve"> Ecdysozoa</v>
      </c>
      <c r="J114" t="str">
        <f>VLOOKUP(A114,tax_all!B:V,9,0)</f>
        <v xml:space="preserve"> Arthropoda</v>
      </c>
      <c r="K114" t="str">
        <f>VLOOKUP(A114,tax_all!B:V,10,0)</f>
        <v xml:space="preserve"> Chelicerata</v>
      </c>
      <c r="L114" t="str">
        <f>VLOOKUP(A114,tax_all!B:V,11,0)</f>
        <v xml:space="preserve"> Arachnida</v>
      </c>
      <c r="M114" t="str">
        <f>VLOOKUP(A114,tax_all!B:V,12,0)</f>
        <v>Araneae</v>
      </c>
      <c r="N114" t="str">
        <f>VLOOKUP(A114,tax_all!B:V,13,0)</f>
        <v xml:space="preserve"> Araneomorphae</v>
      </c>
      <c r="O114" t="str">
        <f>VLOOKUP(A114,tax_all!B:V,14,0)</f>
        <v xml:space="preserve"> Entelegynae</v>
      </c>
      <c r="P114" t="str">
        <f>VLOOKUP(A114,tax_all!B:V,15,0)</f>
        <v xml:space="preserve"> Eresoidea</v>
      </c>
      <c r="Q114" t="str">
        <f>VLOOKUP(A114,tax_all!B:V,16,0)</f>
        <v xml:space="preserve"> Eresidae</v>
      </c>
      <c r="R114" t="str">
        <f>VLOOKUP(A114,tax_all!B:V,17,0)</f>
        <v xml:space="preserve"> Stegodyphus.</v>
      </c>
    </row>
    <row r="115" spans="1:18" x14ac:dyDescent="0.25">
      <c r="A115" s="2" t="s">
        <v>261</v>
      </c>
      <c r="B115">
        <v>0</v>
      </c>
      <c r="C115">
        <v>1</v>
      </c>
      <c r="D115">
        <f>B115+C115</f>
        <v>1</v>
      </c>
      <c r="E115">
        <f>VLOOKUP(A115,'PF03067'!B:C,2,0)</f>
        <v>258</v>
      </c>
      <c r="G115" t="str">
        <f>VLOOKUP(A115,tax_all!B:V,6,0)</f>
        <v>Eukaryota</v>
      </c>
      <c r="H115" t="str">
        <f>VLOOKUP(A115,tax_all!B:V,7,0)</f>
        <v xml:space="preserve"> Metazoa</v>
      </c>
      <c r="I115" t="str">
        <f>VLOOKUP(A115,tax_all!B:V,8,0)</f>
        <v xml:space="preserve"> Ecdysozoa</v>
      </c>
      <c r="J115" t="str">
        <f>VLOOKUP(A115,tax_all!B:V,9,0)</f>
        <v xml:space="preserve"> Arthropoda</v>
      </c>
      <c r="K115" t="str">
        <f>VLOOKUP(A115,tax_all!B:V,10,0)</f>
        <v xml:space="preserve"> Chelicerata</v>
      </c>
      <c r="L115" t="str">
        <f>VLOOKUP(A115,tax_all!B:V,11,0)</f>
        <v xml:space="preserve"> Arachnida</v>
      </c>
      <c r="M115" t="str">
        <f>VLOOKUP(A115,tax_all!B:V,12,0)</f>
        <v>Araneae</v>
      </c>
      <c r="N115" t="str">
        <f>VLOOKUP(A115,tax_all!B:V,13,0)</f>
        <v xml:space="preserve"> Araneomorphae</v>
      </c>
      <c r="O115" t="str">
        <f>VLOOKUP(A115,tax_all!B:V,14,0)</f>
        <v xml:space="preserve"> Entelegynae</v>
      </c>
      <c r="P115" t="str">
        <f>VLOOKUP(A115,tax_all!B:V,15,0)</f>
        <v xml:space="preserve"> Eresoidea</v>
      </c>
      <c r="Q115" t="str">
        <f>VLOOKUP(A115,tax_all!B:V,16,0)</f>
        <v xml:space="preserve"> Eresidae</v>
      </c>
      <c r="R115" t="str">
        <f>VLOOKUP(A115,tax_all!B:V,17,0)</f>
        <v xml:space="preserve"> Stegodyphus.</v>
      </c>
    </row>
    <row r="116" spans="1:18" x14ac:dyDescent="0.25">
      <c r="A116" s="2" t="s">
        <v>263</v>
      </c>
      <c r="B116">
        <v>0</v>
      </c>
      <c r="C116">
        <v>1</v>
      </c>
      <c r="D116">
        <f>B116+C116</f>
        <v>1</v>
      </c>
      <c r="E116">
        <f>VLOOKUP(A116,'PF03067'!B:C,2,0)</f>
        <v>428</v>
      </c>
      <c r="G116" t="str">
        <f>VLOOKUP(A116,tax_all!B:V,6,0)</f>
        <v>Eukaryota</v>
      </c>
      <c r="H116" t="str">
        <f>VLOOKUP(A116,tax_all!B:V,7,0)</f>
        <v xml:space="preserve"> Metazoa</v>
      </c>
      <c r="I116" t="str">
        <f>VLOOKUP(A116,tax_all!B:V,8,0)</f>
        <v xml:space="preserve"> Ecdysozoa</v>
      </c>
      <c r="J116" t="str">
        <f>VLOOKUP(A116,tax_all!B:V,9,0)</f>
        <v xml:space="preserve"> Arthropoda</v>
      </c>
      <c r="K116" t="str">
        <f>VLOOKUP(A116,tax_all!B:V,10,0)</f>
        <v xml:space="preserve"> Chelicerata</v>
      </c>
      <c r="L116" t="str">
        <f>VLOOKUP(A116,tax_all!B:V,11,0)</f>
        <v xml:space="preserve"> Arachnida</v>
      </c>
      <c r="M116" t="str">
        <f>VLOOKUP(A116,tax_all!B:V,12,0)</f>
        <v>Araneae</v>
      </c>
      <c r="N116" t="str">
        <f>VLOOKUP(A116,tax_all!B:V,13,0)</f>
        <v xml:space="preserve"> Araneomorphae</v>
      </c>
      <c r="O116" t="str">
        <f>VLOOKUP(A116,tax_all!B:V,14,0)</f>
        <v xml:space="preserve"> Entelegynae</v>
      </c>
      <c r="P116" t="str">
        <f>VLOOKUP(A116,tax_all!B:V,15,0)</f>
        <v xml:space="preserve"> Eresoidea</v>
      </c>
      <c r="Q116" t="str">
        <f>VLOOKUP(A116,tax_all!B:V,16,0)</f>
        <v xml:space="preserve"> Eresidae</v>
      </c>
      <c r="R116" t="str">
        <f>VLOOKUP(A116,tax_all!B:V,17,0)</f>
        <v xml:space="preserve"> Stegodyphus.</v>
      </c>
    </row>
    <row r="117" spans="1:18" x14ac:dyDescent="0.25">
      <c r="A117" s="2" t="s">
        <v>265</v>
      </c>
      <c r="B117">
        <v>0</v>
      </c>
      <c r="C117">
        <v>1</v>
      </c>
      <c r="D117">
        <f>B117+C117</f>
        <v>1</v>
      </c>
      <c r="E117">
        <f>VLOOKUP(A117,'PF03067'!B:C,2,0)</f>
        <v>436</v>
      </c>
      <c r="G117" t="str">
        <f>VLOOKUP(A117,tax_all!B:V,6,0)</f>
        <v>Eukaryota</v>
      </c>
      <c r="H117" t="str">
        <f>VLOOKUP(A117,tax_all!B:V,7,0)</f>
        <v xml:space="preserve"> Metazoa</v>
      </c>
      <c r="I117" t="str">
        <f>VLOOKUP(A117,tax_all!B:V,8,0)</f>
        <v xml:space="preserve"> Ecdysozoa</v>
      </c>
      <c r="J117" t="str">
        <f>VLOOKUP(A117,tax_all!B:V,9,0)</f>
        <v xml:space="preserve"> Arthropoda</v>
      </c>
      <c r="K117" t="str">
        <f>VLOOKUP(A117,tax_all!B:V,10,0)</f>
        <v xml:space="preserve"> Hexapoda</v>
      </c>
      <c r="L117" t="str">
        <f>VLOOKUP(A117,tax_all!B:V,11,0)</f>
        <v xml:space="preserve"> Insecta</v>
      </c>
      <c r="M117" t="str">
        <f>VLOOKUP(A117,tax_all!B:V,12,0)</f>
        <v>Pterygota</v>
      </c>
      <c r="N117" t="str">
        <f>VLOOKUP(A117,tax_all!B:V,13,0)</f>
        <v xml:space="preserve"> Neoptera</v>
      </c>
      <c r="O117" t="str">
        <f>VLOOKUP(A117,tax_all!B:V,14,0)</f>
        <v xml:space="preserve"> Holometabola</v>
      </c>
      <c r="P117" t="str">
        <f>VLOOKUP(A117,tax_all!B:V,15,0)</f>
        <v xml:space="preserve"> Hymenoptera</v>
      </c>
      <c r="Q117" t="str">
        <f>VLOOKUP(A117,tax_all!B:V,16,0)</f>
        <v xml:space="preserve"> Apocrita</v>
      </c>
      <c r="R117" t="str">
        <f>VLOOKUP(A117,tax_all!B:V,17,0)</f>
        <v xml:space="preserve"> Aculeata</v>
      </c>
    </row>
    <row r="118" spans="1:18" x14ac:dyDescent="0.25">
      <c r="A118" s="2" t="s">
        <v>267</v>
      </c>
      <c r="B118">
        <v>0</v>
      </c>
      <c r="C118">
        <v>1</v>
      </c>
      <c r="D118">
        <f>B118+C118</f>
        <v>1</v>
      </c>
      <c r="E118">
        <f>VLOOKUP(A118,'PF03067'!B:C,2,0)</f>
        <v>1195</v>
      </c>
      <c r="G118" t="str">
        <f>VLOOKUP(A118,tax_all!B:V,6,0)</f>
        <v>Eukaryota</v>
      </c>
      <c r="H118" t="str">
        <f>VLOOKUP(A118,tax_all!B:V,7,0)</f>
        <v xml:space="preserve"> Metazoa</v>
      </c>
      <c r="I118" t="str">
        <f>VLOOKUP(A118,tax_all!B:V,8,0)</f>
        <v xml:space="preserve"> Ecdysozoa</v>
      </c>
      <c r="J118" t="str">
        <f>VLOOKUP(A118,tax_all!B:V,9,0)</f>
        <v xml:space="preserve"> Arthropoda</v>
      </c>
      <c r="K118" t="str">
        <f>VLOOKUP(A118,tax_all!B:V,10,0)</f>
        <v xml:space="preserve"> Hexapoda</v>
      </c>
      <c r="L118" t="str">
        <f>VLOOKUP(A118,tax_all!B:V,11,0)</f>
        <v xml:space="preserve"> Insecta</v>
      </c>
      <c r="M118" t="str">
        <f>VLOOKUP(A118,tax_all!B:V,12,0)</f>
        <v>Pterygota</v>
      </c>
      <c r="N118" t="str">
        <f>VLOOKUP(A118,tax_all!B:V,13,0)</f>
        <v xml:space="preserve"> Neoptera</v>
      </c>
      <c r="O118" t="str">
        <f>VLOOKUP(A118,tax_all!B:V,14,0)</f>
        <v xml:space="preserve"> Holometabola</v>
      </c>
      <c r="P118" t="str">
        <f>VLOOKUP(A118,tax_all!B:V,15,0)</f>
        <v xml:space="preserve"> Hymenoptera</v>
      </c>
      <c r="Q118" t="str">
        <f>VLOOKUP(A118,tax_all!B:V,16,0)</f>
        <v xml:space="preserve"> Apocrita</v>
      </c>
      <c r="R118" t="str">
        <f>VLOOKUP(A118,tax_all!B:V,17,0)</f>
        <v xml:space="preserve"> Aculeata</v>
      </c>
    </row>
    <row r="119" spans="1:18" x14ac:dyDescent="0.25">
      <c r="A119" s="2" t="s">
        <v>269</v>
      </c>
      <c r="B119">
        <v>0</v>
      </c>
      <c r="C119">
        <v>1</v>
      </c>
      <c r="D119">
        <f>B119+C119</f>
        <v>1</v>
      </c>
      <c r="E119">
        <f>VLOOKUP(A119,'PF03067'!B:C,2,0)</f>
        <v>431</v>
      </c>
      <c r="G119" t="str">
        <f>VLOOKUP(A119,tax_all!B:V,6,0)</f>
        <v>Eukaryota</v>
      </c>
      <c r="H119" t="str">
        <f>VLOOKUP(A119,tax_all!B:V,7,0)</f>
        <v xml:space="preserve"> Metazoa</v>
      </c>
      <c r="I119" t="str">
        <f>VLOOKUP(A119,tax_all!B:V,8,0)</f>
        <v xml:space="preserve"> Ecdysozoa</v>
      </c>
      <c r="J119" t="str">
        <f>VLOOKUP(A119,tax_all!B:V,9,0)</f>
        <v xml:space="preserve"> Arthropoda</v>
      </c>
      <c r="K119" t="str">
        <f>VLOOKUP(A119,tax_all!B:V,10,0)</f>
        <v xml:space="preserve"> Hexapoda</v>
      </c>
      <c r="L119" t="str">
        <f>VLOOKUP(A119,tax_all!B:V,11,0)</f>
        <v xml:space="preserve"> Insecta</v>
      </c>
      <c r="M119" t="str">
        <f>VLOOKUP(A119,tax_all!B:V,12,0)</f>
        <v>Pterygota</v>
      </c>
      <c r="N119" t="str">
        <f>VLOOKUP(A119,tax_all!B:V,13,0)</f>
        <v xml:space="preserve"> Neoptera</v>
      </c>
      <c r="O119" t="str">
        <f>VLOOKUP(A119,tax_all!B:V,14,0)</f>
        <v xml:space="preserve"> Holometabola</v>
      </c>
      <c r="P119" t="str">
        <f>VLOOKUP(A119,tax_all!B:V,15,0)</f>
        <v xml:space="preserve"> Hymenoptera</v>
      </c>
      <c r="Q119" t="str">
        <f>VLOOKUP(A119,tax_all!B:V,16,0)</f>
        <v xml:space="preserve"> Apocrita</v>
      </c>
      <c r="R119" t="str">
        <f>VLOOKUP(A119,tax_all!B:V,17,0)</f>
        <v xml:space="preserve"> Aculeata</v>
      </c>
    </row>
    <row r="120" spans="1:18" x14ac:dyDescent="0.25">
      <c r="A120" s="2" t="s">
        <v>271</v>
      </c>
      <c r="B120">
        <v>0</v>
      </c>
      <c r="C120">
        <v>1</v>
      </c>
      <c r="D120">
        <f>B120+C120</f>
        <v>1</v>
      </c>
      <c r="E120">
        <f>VLOOKUP(A120,'PF03067'!B:C,2,0)</f>
        <v>219</v>
      </c>
      <c r="G120" t="str">
        <f>VLOOKUP(A120,tax_all!B:V,6,0)</f>
        <v>Eukaryota</v>
      </c>
      <c r="H120" t="str">
        <f>VLOOKUP(A120,tax_all!B:V,7,0)</f>
        <v xml:space="preserve"> Metazoa</v>
      </c>
      <c r="I120" t="str">
        <f>VLOOKUP(A120,tax_all!B:V,8,0)</f>
        <v xml:space="preserve"> Ecdysozoa</v>
      </c>
      <c r="J120" t="str">
        <f>VLOOKUP(A120,tax_all!B:V,9,0)</f>
        <v xml:space="preserve"> Arthropoda</v>
      </c>
      <c r="K120" t="str">
        <f>VLOOKUP(A120,tax_all!B:V,10,0)</f>
        <v xml:space="preserve"> Hexapoda</v>
      </c>
      <c r="L120" t="str">
        <f>VLOOKUP(A120,tax_all!B:V,11,0)</f>
        <v xml:space="preserve"> Insecta</v>
      </c>
      <c r="M120" t="str">
        <f>VLOOKUP(A120,tax_all!B:V,12,0)</f>
        <v>Pterygota</v>
      </c>
      <c r="N120" t="str">
        <f>VLOOKUP(A120,tax_all!B:V,13,0)</f>
        <v xml:space="preserve"> Neoptera</v>
      </c>
      <c r="O120" t="str">
        <f>VLOOKUP(A120,tax_all!B:V,14,0)</f>
        <v xml:space="preserve"> Holometabola</v>
      </c>
      <c r="P120" t="str">
        <f>VLOOKUP(A120,tax_all!B:V,15,0)</f>
        <v xml:space="preserve"> Hymenoptera</v>
      </c>
      <c r="Q120" t="str">
        <f>VLOOKUP(A120,tax_all!B:V,16,0)</f>
        <v xml:space="preserve"> Apocrita</v>
      </c>
      <c r="R120" t="str">
        <f>VLOOKUP(A120,tax_all!B:V,17,0)</f>
        <v xml:space="preserve"> Aculeata</v>
      </c>
    </row>
    <row r="121" spans="1:18" x14ac:dyDescent="0.25">
      <c r="A121" s="2" t="s">
        <v>273</v>
      </c>
      <c r="B121">
        <v>0</v>
      </c>
      <c r="C121">
        <v>1</v>
      </c>
      <c r="D121">
        <f>B121+C121</f>
        <v>1</v>
      </c>
      <c r="E121">
        <f>VLOOKUP(A121,'PF03067'!B:C,2,0)</f>
        <v>330</v>
      </c>
      <c r="G121" t="str">
        <f>VLOOKUP(A121,tax_all!B:V,6,0)</f>
        <v>Eukaryota</v>
      </c>
      <c r="H121" t="str">
        <f>VLOOKUP(A121,tax_all!B:V,7,0)</f>
        <v xml:space="preserve"> Metazoa</v>
      </c>
      <c r="I121" t="str">
        <f>VLOOKUP(A121,tax_all!B:V,8,0)</f>
        <v xml:space="preserve"> Ecdysozoa</v>
      </c>
      <c r="J121" t="str">
        <f>VLOOKUP(A121,tax_all!B:V,9,0)</f>
        <v xml:space="preserve"> Arthropoda</v>
      </c>
      <c r="K121" t="str">
        <f>VLOOKUP(A121,tax_all!B:V,10,0)</f>
        <v xml:space="preserve"> Hexapoda</v>
      </c>
      <c r="L121" t="str">
        <f>VLOOKUP(A121,tax_all!B:V,11,0)</f>
        <v xml:space="preserve"> Insecta</v>
      </c>
      <c r="M121" t="str">
        <f>VLOOKUP(A121,tax_all!B:V,12,0)</f>
        <v>Pterygota</v>
      </c>
      <c r="N121" t="str">
        <f>VLOOKUP(A121,tax_all!B:V,13,0)</f>
        <v xml:space="preserve"> Neoptera</v>
      </c>
      <c r="O121" t="str">
        <f>VLOOKUP(A121,tax_all!B:V,14,0)</f>
        <v xml:space="preserve"> Holometabola</v>
      </c>
      <c r="P121" t="str">
        <f>VLOOKUP(A121,tax_all!B:V,15,0)</f>
        <v xml:space="preserve"> Hymenoptera</v>
      </c>
      <c r="Q121" t="str">
        <f>VLOOKUP(A121,tax_all!B:V,16,0)</f>
        <v xml:space="preserve"> Apocrita</v>
      </c>
      <c r="R121" t="str">
        <f>VLOOKUP(A121,tax_all!B:V,17,0)</f>
        <v xml:space="preserve"> Aculeata</v>
      </c>
    </row>
    <row r="122" spans="1:18" x14ac:dyDescent="0.25">
      <c r="A122" s="2" t="s">
        <v>275</v>
      </c>
      <c r="B122">
        <v>0</v>
      </c>
      <c r="C122">
        <v>1</v>
      </c>
      <c r="D122">
        <f>B122+C122</f>
        <v>1</v>
      </c>
      <c r="E122">
        <f>VLOOKUP(A122,'PF03067'!B:C,2,0)</f>
        <v>467</v>
      </c>
      <c r="G122" t="str">
        <f>VLOOKUP(A122,tax_all!B:V,6,0)</f>
        <v>Bacteria</v>
      </c>
      <c r="H122" t="str">
        <f>VLOOKUP(A122,tax_all!B:V,7,0)</f>
        <v xml:space="preserve"> Firmicutes</v>
      </c>
      <c r="I122" t="str">
        <f>VLOOKUP(A122,tax_all!B:V,8,0)</f>
        <v xml:space="preserve"> Bacilli</v>
      </c>
      <c r="J122" t="str">
        <f>VLOOKUP(A122,tax_all!B:V,9,0)</f>
        <v xml:space="preserve"> Bacillales</v>
      </c>
      <c r="K122" t="str">
        <f>VLOOKUP(A122,tax_all!B:V,10,0)</f>
        <v xml:space="preserve"> Paenibacillaceae</v>
      </c>
      <c r="L122" t="str">
        <f>VLOOKUP(A122,tax_all!B:V,11,0)</f>
        <v>Paenibacillus.</v>
      </c>
      <c r="M122">
        <f>VLOOKUP(A122,tax_all!B:V,12,0)</f>
        <v>0</v>
      </c>
      <c r="N122">
        <f>VLOOKUP(A122,tax_all!B:V,13,0)</f>
        <v>0</v>
      </c>
      <c r="O122">
        <f>VLOOKUP(A122,tax_all!B:V,14,0)</f>
        <v>0</v>
      </c>
      <c r="P122">
        <f>VLOOKUP(A122,tax_all!B:V,15,0)</f>
        <v>0</v>
      </c>
      <c r="Q122">
        <f>VLOOKUP(A122,tax_all!B:V,16,0)</f>
        <v>0</v>
      </c>
      <c r="R122">
        <f>VLOOKUP(A122,tax_all!B:V,17,0)</f>
        <v>0</v>
      </c>
    </row>
    <row r="123" spans="1:18" x14ac:dyDescent="0.25">
      <c r="A123" s="2" t="s">
        <v>277</v>
      </c>
      <c r="B123">
        <v>0</v>
      </c>
      <c r="C123">
        <v>1</v>
      </c>
      <c r="D123">
        <f>B123+C123</f>
        <v>1</v>
      </c>
      <c r="E123">
        <f>VLOOKUP(A123,'PF03067'!B:C,2,0)</f>
        <v>449</v>
      </c>
      <c r="G123" t="str">
        <f>VLOOKUP(A123,tax_all!B:V,6,0)</f>
        <v>Bacteria</v>
      </c>
      <c r="H123" t="str">
        <f>VLOOKUP(A123,tax_all!B:V,7,0)</f>
        <v xml:space="preserve"> Firmicutes</v>
      </c>
      <c r="I123" t="str">
        <f>VLOOKUP(A123,tax_all!B:V,8,0)</f>
        <v xml:space="preserve"> Bacilli</v>
      </c>
      <c r="J123" t="str">
        <f>VLOOKUP(A123,tax_all!B:V,9,0)</f>
        <v xml:space="preserve"> Bacillales</v>
      </c>
      <c r="K123" t="str">
        <f>VLOOKUP(A123,tax_all!B:V,10,0)</f>
        <v xml:space="preserve"> Paenibacillaceae</v>
      </c>
      <c r="L123" t="str">
        <f>VLOOKUP(A123,tax_all!B:V,11,0)</f>
        <v>Paenibacillus.</v>
      </c>
      <c r="M123">
        <f>VLOOKUP(A123,tax_all!B:V,12,0)</f>
        <v>0</v>
      </c>
      <c r="N123">
        <f>VLOOKUP(A123,tax_all!B:V,13,0)</f>
        <v>0</v>
      </c>
      <c r="O123">
        <f>VLOOKUP(A123,tax_all!B:V,14,0)</f>
        <v>0</v>
      </c>
      <c r="P123">
        <f>VLOOKUP(A123,tax_all!B:V,15,0)</f>
        <v>0</v>
      </c>
      <c r="Q123">
        <f>VLOOKUP(A123,tax_all!B:V,16,0)</f>
        <v>0</v>
      </c>
      <c r="R123">
        <f>VLOOKUP(A123,tax_all!B:V,17,0)</f>
        <v>0</v>
      </c>
    </row>
    <row r="124" spans="1:18" x14ac:dyDescent="0.25">
      <c r="A124" s="2" t="s">
        <v>279</v>
      </c>
      <c r="B124">
        <v>0</v>
      </c>
      <c r="C124">
        <v>1</v>
      </c>
      <c r="D124">
        <f>B124+C124</f>
        <v>1</v>
      </c>
      <c r="E124">
        <f>VLOOKUP(A124,'PF03067'!B:C,2,0)</f>
        <v>346</v>
      </c>
      <c r="F124" t="s">
        <v>7039</v>
      </c>
      <c r="G124" t="str">
        <f>VLOOKUP(A124,tax_all!B:V,6,0)</f>
        <v>Bacteria</v>
      </c>
      <c r="H124" t="str">
        <f>VLOOKUP(A124,tax_all!B:V,7,0)</f>
        <v xml:space="preserve"> Actinobacteria</v>
      </c>
      <c r="I124" t="str">
        <f>VLOOKUP(A124,tax_all!B:V,8,0)</f>
        <v xml:space="preserve"> Streptomycetales</v>
      </c>
      <c r="J124" t="str">
        <f>VLOOKUP(A124,tax_all!B:V,9,0)</f>
        <v xml:space="preserve"> Streptomycetaceae</v>
      </c>
      <c r="K124" t="str">
        <f>VLOOKUP(A124,tax_all!B:V,10,0)</f>
        <v>Streptomyces.</v>
      </c>
      <c r="L124">
        <f>VLOOKUP(A124,tax_all!B:V,11,0)</f>
        <v>0</v>
      </c>
      <c r="M124">
        <f>VLOOKUP(A124,tax_all!B:V,12,0)</f>
        <v>0</v>
      </c>
      <c r="N124">
        <f>VLOOKUP(A124,tax_all!B:V,13,0)</f>
        <v>0</v>
      </c>
      <c r="O124">
        <f>VLOOKUP(A124,tax_all!B:V,14,0)</f>
        <v>0</v>
      </c>
      <c r="P124">
        <f>VLOOKUP(A124,tax_all!B:V,15,0)</f>
        <v>0</v>
      </c>
      <c r="Q124">
        <f>VLOOKUP(A124,tax_all!B:V,16,0)</f>
        <v>0</v>
      </c>
      <c r="R124">
        <f>VLOOKUP(A124,tax_all!B:V,17,0)</f>
        <v>0</v>
      </c>
    </row>
    <row r="125" spans="1:18" x14ac:dyDescent="0.25">
      <c r="A125" s="2" t="s">
        <v>281</v>
      </c>
      <c r="B125">
        <v>0</v>
      </c>
      <c r="C125">
        <v>1</v>
      </c>
      <c r="D125">
        <f>B125+C125</f>
        <v>1</v>
      </c>
      <c r="E125">
        <f>VLOOKUP(A125,'PF03067'!B:C,2,0)</f>
        <v>171</v>
      </c>
      <c r="G125" t="str">
        <f>VLOOKUP(A125,tax_all!B:V,6,0)</f>
        <v>Bacteria</v>
      </c>
      <c r="H125" t="str">
        <f>VLOOKUP(A125,tax_all!B:V,7,0)</f>
        <v xml:space="preserve"> Actinobacteria</v>
      </c>
      <c r="I125" t="str">
        <f>VLOOKUP(A125,tax_all!B:V,8,0)</f>
        <v xml:space="preserve"> Streptomycetales</v>
      </c>
      <c r="J125" t="str">
        <f>VLOOKUP(A125,tax_all!B:V,9,0)</f>
        <v xml:space="preserve"> Streptomycetaceae</v>
      </c>
      <c r="K125" t="str">
        <f>VLOOKUP(A125,tax_all!B:V,10,0)</f>
        <v>Streptomyces.</v>
      </c>
      <c r="L125">
        <f>VLOOKUP(A125,tax_all!B:V,11,0)</f>
        <v>0</v>
      </c>
      <c r="M125">
        <f>VLOOKUP(A125,tax_all!B:V,12,0)</f>
        <v>0</v>
      </c>
      <c r="N125">
        <f>VLOOKUP(A125,tax_all!B:V,13,0)</f>
        <v>0</v>
      </c>
      <c r="O125">
        <f>VLOOKUP(A125,tax_all!B:V,14,0)</f>
        <v>0</v>
      </c>
      <c r="P125">
        <f>VLOOKUP(A125,tax_all!B:V,15,0)</f>
        <v>0</v>
      </c>
      <c r="Q125">
        <f>VLOOKUP(A125,tax_all!B:V,16,0)</f>
        <v>0</v>
      </c>
      <c r="R125">
        <f>VLOOKUP(A125,tax_all!B:V,17,0)</f>
        <v>0</v>
      </c>
    </row>
    <row r="126" spans="1:18" x14ac:dyDescent="0.25">
      <c r="A126" s="2" t="s">
        <v>283</v>
      </c>
      <c r="B126">
        <v>0</v>
      </c>
      <c r="C126">
        <v>1</v>
      </c>
      <c r="D126">
        <f>B126+C126</f>
        <v>1</v>
      </c>
      <c r="E126">
        <f>VLOOKUP(A126,'PF03067'!B:C,2,0)</f>
        <v>201</v>
      </c>
      <c r="G126" t="str">
        <f>VLOOKUP(A126,tax_all!B:V,6,0)</f>
        <v>Bacteria</v>
      </c>
      <c r="H126" t="str">
        <f>VLOOKUP(A126,tax_all!B:V,7,0)</f>
        <v xml:space="preserve"> Actinobacteria</v>
      </c>
      <c r="I126" t="str">
        <f>VLOOKUP(A126,tax_all!B:V,8,0)</f>
        <v xml:space="preserve"> Streptomycetales</v>
      </c>
      <c r="J126" t="str">
        <f>VLOOKUP(A126,tax_all!B:V,9,0)</f>
        <v xml:space="preserve"> Streptomycetaceae</v>
      </c>
      <c r="K126" t="str">
        <f>VLOOKUP(A126,tax_all!B:V,10,0)</f>
        <v>Streptomyces.</v>
      </c>
      <c r="L126">
        <f>VLOOKUP(A126,tax_all!B:V,11,0)</f>
        <v>0</v>
      </c>
      <c r="M126">
        <f>VLOOKUP(A126,tax_all!B:V,12,0)</f>
        <v>0</v>
      </c>
      <c r="N126">
        <f>VLOOKUP(A126,tax_all!B:V,13,0)</f>
        <v>0</v>
      </c>
      <c r="O126">
        <f>VLOOKUP(A126,tax_all!B:V,14,0)</f>
        <v>0</v>
      </c>
      <c r="P126">
        <f>VLOOKUP(A126,tax_all!B:V,15,0)</f>
        <v>0</v>
      </c>
      <c r="Q126">
        <f>VLOOKUP(A126,tax_all!B:V,16,0)</f>
        <v>0</v>
      </c>
      <c r="R126">
        <f>VLOOKUP(A126,tax_all!B:V,17,0)</f>
        <v>0</v>
      </c>
    </row>
    <row r="127" spans="1:18" x14ac:dyDescent="0.25">
      <c r="A127" s="2" t="s">
        <v>285</v>
      </c>
      <c r="B127">
        <v>0</v>
      </c>
      <c r="C127">
        <v>1</v>
      </c>
      <c r="D127">
        <f>B127+C127</f>
        <v>1</v>
      </c>
      <c r="E127">
        <f>VLOOKUP(A127,'PF03067'!B:C,2,0)</f>
        <v>218</v>
      </c>
      <c r="G127" t="str">
        <f>VLOOKUP(A127,tax_all!B:V,6,0)</f>
        <v>Bacteria</v>
      </c>
      <c r="H127" t="str">
        <f>VLOOKUP(A127,tax_all!B:V,7,0)</f>
        <v xml:space="preserve"> Actinobacteria</v>
      </c>
      <c r="I127" t="str">
        <f>VLOOKUP(A127,tax_all!B:V,8,0)</f>
        <v xml:space="preserve"> Streptomycetales</v>
      </c>
      <c r="J127" t="str">
        <f>VLOOKUP(A127,tax_all!B:V,9,0)</f>
        <v xml:space="preserve"> Streptomycetaceae</v>
      </c>
      <c r="K127" t="str">
        <f>VLOOKUP(A127,tax_all!B:V,10,0)</f>
        <v>Streptomyces.</v>
      </c>
      <c r="L127">
        <f>VLOOKUP(A127,tax_all!B:V,11,0)</f>
        <v>0</v>
      </c>
      <c r="M127">
        <f>VLOOKUP(A127,tax_all!B:V,12,0)</f>
        <v>0</v>
      </c>
      <c r="N127">
        <f>VLOOKUP(A127,tax_all!B:V,13,0)</f>
        <v>0</v>
      </c>
      <c r="O127">
        <f>VLOOKUP(A127,tax_all!B:V,14,0)</f>
        <v>0</v>
      </c>
      <c r="P127">
        <f>VLOOKUP(A127,tax_all!B:V,15,0)</f>
        <v>0</v>
      </c>
      <c r="Q127">
        <f>VLOOKUP(A127,tax_all!B:V,16,0)</f>
        <v>0</v>
      </c>
      <c r="R127">
        <f>VLOOKUP(A127,tax_all!B:V,17,0)</f>
        <v>0</v>
      </c>
    </row>
    <row r="128" spans="1:18" x14ac:dyDescent="0.25">
      <c r="A128" s="2" t="s">
        <v>287</v>
      </c>
      <c r="B128">
        <v>0</v>
      </c>
      <c r="C128">
        <v>1</v>
      </c>
      <c r="D128">
        <f>B128+C128</f>
        <v>1</v>
      </c>
      <c r="E128">
        <f>VLOOKUP(A128,'PF03067'!B:C,2,0)</f>
        <v>224</v>
      </c>
      <c r="G128" t="str">
        <f>VLOOKUP(A128,tax_all!B:V,6,0)</f>
        <v>Bacteria</v>
      </c>
      <c r="H128" t="str">
        <f>VLOOKUP(A128,tax_all!B:V,7,0)</f>
        <v xml:space="preserve"> Actinobacteria</v>
      </c>
      <c r="I128" t="str">
        <f>VLOOKUP(A128,tax_all!B:V,8,0)</f>
        <v xml:space="preserve"> Streptomycetales</v>
      </c>
      <c r="J128" t="str">
        <f>VLOOKUP(A128,tax_all!B:V,9,0)</f>
        <v xml:space="preserve"> Streptomycetaceae</v>
      </c>
      <c r="K128" t="str">
        <f>VLOOKUP(A128,tax_all!B:V,10,0)</f>
        <v>Streptomyces.</v>
      </c>
      <c r="L128">
        <f>VLOOKUP(A128,tax_all!B:V,11,0)</f>
        <v>0</v>
      </c>
      <c r="M128">
        <f>VLOOKUP(A128,tax_all!B:V,12,0)</f>
        <v>0</v>
      </c>
      <c r="N128">
        <f>VLOOKUP(A128,tax_all!B:V,13,0)</f>
        <v>0</v>
      </c>
      <c r="O128">
        <f>VLOOKUP(A128,tax_all!B:V,14,0)</f>
        <v>0</v>
      </c>
      <c r="P128">
        <f>VLOOKUP(A128,tax_all!B:V,15,0)</f>
        <v>0</v>
      </c>
      <c r="Q128">
        <f>VLOOKUP(A128,tax_all!B:V,16,0)</f>
        <v>0</v>
      </c>
      <c r="R128">
        <f>VLOOKUP(A128,tax_all!B:V,17,0)</f>
        <v>0</v>
      </c>
    </row>
    <row r="129" spans="1:18" x14ac:dyDescent="0.25">
      <c r="A129" s="2" t="s">
        <v>289</v>
      </c>
      <c r="B129">
        <v>0</v>
      </c>
      <c r="C129">
        <v>1</v>
      </c>
      <c r="D129">
        <f>B129+C129</f>
        <v>1</v>
      </c>
      <c r="E129">
        <f>VLOOKUP(A129,'PF03067'!B:C,2,0)</f>
        <v>228</v>
      </c>
      <c r="G129" t="str">
        <f>VLOOKUP(A129,tax_all!B:V,6,0)</f>
        <v>Bacteria</v>
      </c>
      <c r="H129" t="str">
        <f>VLOOKUP(A129,tax_all!B:V,7,0)</f>
        <v xml:space="preserve"> Actinobacteria</v>
      </c>
      <c r="I129" t="str">
        <f>VLOOKUP(A129,tax_all!B:V,8,0)</f>
        <v xml:space="preserve"> Streptomycetales</v>
      </c>
      <c r="J129" t="str">
        <f>VLOOKUP(A129,tax_all!B:V,9,0)</f>
        <v xml:space="preserve"> Streptomycetaceae</v>
      </c>
      <c r="K129" t="str">
        <f>VLOOKUP(A129,tax_all!B:V,10,0)</f>
        <v>Streptomyces.</v>
      </c>
      <c r="L129">
        <f>VLOOKUP(A129,tax_all!B:V,11,0)</f>
        <v>0</v>
      </c>
      <c r="M129">
        <f>VLOOKUP(A129,tax_all!B:V,12,0)</f>
        <v>0</v>
      </c>
      <c r="N129">
        <f>VLOOKUP(A129,tax_all!B:V,13,0)</f>
        <v>0</v>
      </c>
      <c r="O129">
        <f>VLOOKUP(A129,tax_all!B:V,14,0)</f>
        <v>0</v>
      </c>
      <c r="P129">
        <f>VLOOKUP(A129,tax_all!B:V,15,0)</f>
        <v>0</v>
      </c>
      <c r="Q129">
        <f>VLOOKUP(A129,tax_all!B:V,16,0)</f>
        <v>0</v>
      </c>
      <c r="R129">
        <f>VLOOKUP(A129,tax_all!B:V,17,0)</f>
        <v>0</v>
      </c>
    </row>
    <row r="130" spans="1:18" x14ac:dyDescent="0.25">
      <c r="A130" s="2" t="s">
        <v>291</v>
      </c>
      <c r="B130">
        <v>1</v>
      </c>
      <c r="C130">
        <v>1</v>
      </c>
      <c r="D130">
        <f>B130+C130</f>
        <v>2</v>
      </c>
      <c r="E130">
        <f>VLOOKUP(A130,'PF03067'!B:C,2,0)</f>
        <v>366</v>
      </c>
      <c r="F130" t="s">
        <v>7039</v>
      </c>
      <c r="G130" t="str">
        <f>VLOOKUP(A130,tax_all!B:V,6,0)</f>
        <v>Bacteria</v>
      </c>
      <c r="H130" t="str">
        <f>VLOOKUP(A130,tax_all!B:V,7,0)</f>
        <v xml:space="preserve"> Actinobacteria</v>
      </c>
      <c r="I130" t="str">
        <f>VLOOKUP(A130,tax_all!B:V,8,0)</f>
        <v xml:space="preserve"> Streptomycetales</v>
      </c>
      <c r="J130" t="str">
        <f>VLOOKUP(A130,tax_all!B:V,9,0)</f>
        <v xml:space="preserve"> Streptomycetaceae</v>
      </c>
      <c r="K130" t="str">
        <f>VLOOKUP(A130,tax_all!B:V,10,0)</f>
        <v>Streptomyces.</v>
      </c>
      <c r="L130">
        <f>VLOOKUP(A130,tax_all!B:V,11,0)</f>
        <v>0</v>
      </c>
      <c r="M130">
        <f>VLOOKUP(A130,tax_all!B:V,12,0)</f>
        <v>0</v>
      </c>
      <c r="N130">
        <f>VLOOKUP(A130,tax_all!B:V,13,0)</f>
        <v>0</v>
      </c>
      <c r="O130">
        <f>VLOOKUP(A130,tax_all!B:V,14,0)</f>
        <v>0</v>
      </c>
      <c r="P130">
        <f>VLOOKUP(A130,tax_all!B:V,15,0)</f>
        <v>0</v>
      </c>
      <c r="Q130">
        <f>VLOOKUP(A130,tax_all!B:V,16,0)</f>
        <v>0</v>
      </c>
      <c r="R130">
        <f>VLOOKUP(A130,tax_all!B:V,17,0)</f>
        <v>0</v>
      </c>
    </row>
    <row r="131" spans="1:18" x14ac:dyDescent="0.25">
      <c r="A131" s="2" t="s">
        <v>293</v>
      </c>
      <c r="B131">
        <v>0</v>
      </c>
      <c r="C131">
        <v>1</v>
      </c>
      <c r="D131">
        <f>B131+C131</f>
        <v>1</v>
      </c>
      <c r="E131">
        <f>VLOOKUP(A131,'PF03067'!B:C,2,0)</f>
        <v>500</v>
      </c>
      <c r="G131" t="str">
        <f>VLOOKUP(A131,tax_all!B:V,6,0)</f>
        <v>Bacteria</v>
      </c>
      <c r="H131" t="str">
        <f>VLOOKUP(A131,tax_all!B:V,7,0)</f>
        <v xml:space="preserve"> Proteobacteria</v>
      </c>
      <c r="I131" t="str">
        <f>VLOOKUP(A131,tax_all!B:V,8,0)</f>
        <v xml:space="preserve"> Gammaproteobacteria</v>
      </c>
      <c r="J131" t="str">
        <f>VLOOKUP(A131,tax_all!B:V,9,0)</f>
        <v xml:space="preserve"> Alteromonadales</v>
      </c>
      <c r="K131" t="str">
        <f>VLOOKUP(A131,tax_all!B:V,10,0)</f>
        <v>Moritellaceae</v>
      </c>
      <c r="L131" t="str">
        <f>VLOOKUP(A131,tax_all!B:V,11,0)</f>
        <v xml:space="preserve"> Moritella.</v>
      </c>
      <c r="M131">
        <f>VLOOKUP(A131,tax_all!B:V,12,0)</f>
        <v>0</v>
      </c>
      <c r="N131">
        <f>VLOOKUP(A131,tax_all!B:V,13,0)</f>
        <v>0</v>
      </c>
      <c r="O131">
        <f>VLOOKUP(A131,tax_all!B:V,14,0)</f>
        <v>0</v>
      </c>
      <c r="P131">
        <f>VLOOKUP(A131,tax_all!B:V,15,0)</f>
        <v>0</v>
      </c>
      <c r="Q131">
        <f>VLOOKUP(A131,tax_all!B:V,16,0)</f>
        <v>0</v>
      </c>
      <c r="R131">
        <f>VLOOKUP(A131,tax_all!B:V,17,0)</f>
        <v>0</v>
      </c>
    </row>
    <row r="132" spans="1:18" x14ac:dyDescent="0.25">
      <c r="A132" s="2" t="s">
        <v>295</v>
      </c>
      <c r="B132">
        <v>0</v>
      </c>
      <c r="C132">
        <v>1</v>
      </c>
      <c r="D132">
        <f>B132+C132</f>
        <v>1</v>
      </c>
      <c r="E132">
        <f>VLOOKUP(A132,'PF03067'!B:C,2,0)</f>
        <v>334</v>
      </c>
      <c r="F132" t="s">
        <v>7039</v>
      </c>
      <c r="G132" t="str">
        <f>VLOOKUP(A132,tax_all!B:V,6,0)</f>
        <v>Bacteria</v>
      </c>
      <c r="H132" t="str">
        <f>VLOOKUP(A132,tax_all!B:V,7,0)</f>
        <v xml:space="preserve"> Proteobacteria</v>
      </c>
      <c r="I132" t="str">
        <f>VLOOKUP(A132,tax_all!B:V,8,0)</f>
        <v xml:space="preserve"> Gammaproteobacteria</v>
      </c>
      <c r="J132" t="str">
        <f>VLOOKUP(A132,tax_all!B:V,9,0)</f>
        <v xml:space="preserve"> Vibrionales</v>
      </c>
      <c r="K132" t="str">
        <f>VLOOKUP(A132,tax_all!B:V,10,0)</f>
        <v>Vibrionaceae</v>
      </c>
      <c r="L132" t="str">
        <f>VLOOKUP(A132,tax_all!B:V,11,0)</f>
        <v xml:space="preserve"> Vibrio.</v>
      </c>
      <c r="M132">
        <f>VLOOKUP(A132,tax_all!B:V,12,0)</f>
        <v>0</v>
      </c>
      <c r="N132">
        <f>VLOOKUP(A132,tax_all!B:V,13,0)</f>
        <v>0</v>
      </c>
      <c r="O132">
        <f>VLOOKUP(A132,tax_all!B:V,14,0)</f>
        <v>0</v>
      </c>
      <c r="P132">
        <f>VLOOKUP(A132,tax_all!B:V,15,0)</f>
        <v>0</v>
      </c>
      <c r="Q132">
        <f>VLOOKUP(A132,tax_all!B:V,16,0)</f>
        <v>0</v>
      </c>
      <c r="R132">
        <f>VLOOKUP(A132,tax_all!B:V,17,0)</f>
        <v>0</v>
      </c>
    </row>
    <row r="133" spans="1:18" x14ac:dyDescent="0.25">
      <c r="A133" s="2" t="s">
        <v>297</v>
      </c>
      <c r="B133">
        <v>0</v>
      </c>
      <c r="C133">
        <v>1</v>
      </c>
      <c r="D133">
        <f>B133+C133</f>
        <v>1</v>
      </c>
      <c r="E133">
        <f>VLOOKUP(A133,'PF03067'!B:C,2,0)</f>
        <v>470</v>
      </c>
      <c r="F133" t="s">
        <v>7039</v>
      </c>
      <c r="G133" t="str">
        <f>VLOOKUP(A133,tax_all!B:V,6,0)</f>
        <v>Bacteria</v>
      </c>
      <c r="H133" t="str">
        <f>VLOOKUP(A133,tax_all!B:V,7,0)</f>
        <v xml:space="preserve"> Proteobacteria</v>
      </c>
      <c r="I133" t="str">
        <f>VLOOKUP(A133,tax_all!B:V,8,0)</f>
        <v xml:space="preserve"> Gammaproteobacteria</v>
      </c>
      <c r="J133" t="str">
        <f>VLOOKUP(A133,tax_all!B:V,9,0)</f>
        <v xml:space="preserve"> Vibrionales</v>
      </c>
      <c r="K133" t="str">
        <f>VLOOKUP(A133,tax_all!B:V,10,0)</f>
        <v>Vibrionaceae</v>
      </c>
      <c r="L133" t="str">
        <f>VLOOKUP(A133,tax_all!B:V,11,0)</f>
        <v xml:space="preserve"> Vibrio.</v>
      </c>
      <c r="M133">
        <f>VLOOKUP(A133,tax_all!B:V,12,0)</f>
        <v>0</v>
      </c>
      <c r="N133">
        <f>VLOOKUP(A133,tax_all!B:V,13,0)</f>
        <v>0</v>
      </c>
      <c r="O133">
        <f>VLOOKUP(A133,tax_all!B:V,14,0)</f>
        <v>0</v>
      </c>
      <c r="P133">
        <f>VLOOKUP(A133,tax_all!B:V,15,0)</f>
        <v>0</v>
      </c>
      <c r="Q133">
        <f>VLOOKUP(A133,tax_all!B:V,16,0)</f>
        <v>0</v>
      </c>
      <c r="R133">
        <f>VLOOKUP(A133,tax_all!B:V,17,0)</f>
        <v>0</v>
      </c>
    </row>
    <row r="134" spans="1:18" x14ac:dyDescent="0.25">
      <c r="A134" s="2" t="s">
        <v>299</v>
      </c>
      <c r="B134">
        <v>0</v>
      </c>
      <c r="C134">
        <v>1</v>
      </c>
      <c r="D134">
        <f>B134+C134</f>
        <v>1</v>
      </c>
      <c r="E134">
        <f>VLOOKUP(A134,'PF03067'!B:C,2,0)</f>
        <v>182</v>
      </c>
      <c r="G134" t="str">
        <f>VLOOKUP(A134,tax_all!B:V,6,0)</f>
        <v>Bacteria</v>
      </c>
      <c r="H134" t="str">
        <f>VLOOKUP(A134,tax_all!B:V,7,0)</f>
        <v xml:space="preserve"> Proteobacteria</v>
      </c>
      <c r="I134" t="str">
        <f>VLOOKUP(A134,tax_all!B:V,8,0)</f>
        <v xml:space="preserve"> Gammaproteobacteria</v>
      </c>
      <c r="J134" t="str">
        <f>VLOOKUP(A134,tax_all!B:V,9,0)</f>
        <v xml:space="preserve"> Vibrionales</v>
      </c>
      <c r="K134" t="str">
        <f>VLOOKUP(A134,tax_all!B:V,10,0)</f>
        <v>Vibrionaceae</v>
      </c>
      <c r="L134" t="str">
        <f>VLOOKUP(A134,tax_all!B:V,11,0)</f>
        <v xml:space="preserve"> Vibrio.</v>
      </c>
      <c r="M134">
        <f>VLOOKUP(A134,tax_all!B:V,12,0)</f>
        <v>0</v>
      </c>
      <c r="N134">
        <f>VLOOKUP(A134,tax_all!B:V,13,0)</f>
        <v>0</v>
      </c>
      <c r="O134">
        <f>VLOOKUP(A134,tax_all!B:V,14,0)</f>
        <v>0</v>
      </c>
      <c r="P134">
        <f>VLOOKUP(A134,tax_all!B:V,15,0)</f>
        <v>0</v>
      </c>
      <c r="Q134">
        <f>VLOOKUP(A134,tax_all!B:V,16,0)</f>
        <v>0</v>
      </c>
      <c r="R134">
        <f>VLOOKUP(A134,tax_all!B:V,17,0)</f>
        <v>0</v>
      </c>
    </row>
    <row r="135" spans="1:18" x14ac:dyDescent="0.25">
      <c r="A135" s="2" t="s">
        <v>301</v>
      </c>
      <c r="B135">
        <v>0</v>
      </c>
      <c r="C135">
        <v>1</v>
      </c>
      <c r="D135">
        <f>B135+C135</f>
        <v>1</v>
      </c>
      <c r="E135">
        <f>VLOOKUP(A135,'PF03067'!B:C,2,0)</f>
        <v>483</v>
      </c>
      <c r="F135" t="s">
        <v>7039</v>
      </c>
      <c r="G135" t="str">
        <f>VLOOKUP(A135,tax_all!B:V,6,0)</f>
        <v>Bacteria</v>
      </c>
      <c r="H135" t="str">
        <f>VLOOKUP(A135,tax_all!B:V,7,0)</f>
        <v xml:space="preserve"> Proteobacteria</v>
      </c>
      <c r="I135" t="str">
        <f>VLOOKUP(A135,tax_all!B:V,8,0)</f>
        <v xml:space="preserve"> Gammaproteobacteria</v>
      </c>
      <c r="J135" t="str">
        <f>VLOOKUP(A135,tax_all!B:V,9,0)</f>
        <v xml:space="preserve"> Vibrionales</v>
      </c>
      <c r="K135" t="str">
        <f>VLOOKUP(A135,tax_all!B:V,10,0)</f>
        <v>Vibrionaceae</v>
      </c>
      <c r="L135" t="str">
        <f>VLOOKUP(A135,tax_all!B:V,11,0)</f>
        <v xml:space="preserve"> Vibrio.</v>
      </c>
      <c r="M135">
        <f>VLOOKUP(A135,tax_all!B:V,12,0)</f>
        <v>0</v>
      </c>
      <c r="N135">
        <f>VLOOKUP(A135,tax_all!B:V,13,0)</f>
        <v>0</v>
      </c>
      <c r="O135">
        <f>VLOOKUP(A135,tax_all!B:V,14,0)</f>
        <v>0</v>
      </c>
      <c r="P135">
        <f>VLOOKUP(A135,tax_all!B:V,15,0)</f>
        <v>0</v>
      </c>
      <c r="Q135">
        <f>VLOOKUP(A135,tax_all!B:V,16,0)</f>
        <v>0</v>
      </c>
      <c r="R135">
        <f>VLOOKUP(A135,tax_all!B:V,17,0)</f>
        <v>0</v>
      </c>
    </row>
    <row r="136" spans="1:18" x14ac:dyDescent="0.25">
      <c r="A136" s="2" t="s">
        <v>303</v>
      </c>
      <c r="B136">
        <v>0</v>
      </c>
      <c r="C136">
        <v>1</v>
      </c>
      <c r="D136">
        <f>B136+C136</f>
        <v>1</v>
      </c>
      <c r="E136">
        <f>VLOOKUP(A136,'PF03067'!B:C,2,0)</f>
        <v>287</v>
      </c>
      <c r="G136" t="str">
        <f>VLOOKUP(A136,tax_all!B:V,6,0)</f>
        <v>Bacteria</v>
      </c>
      <c r="H136" t="str">
        <f>VLOOKUP(A136,tax_all!B:V,7,0)</f>
        <v xml:space="preserve"> Firmicutes</v>
      </c>
      <c r="I136" t="str">
        <f>VLOOKUP(A136,tax_all!B:V,8,0)</f>
        <v xml:space="preserve"> Bacilli</v>
      </c>
      <c r="J136" t="str">
        <f>VLOOKUP(A136,tax_all!B:V,9,0)</f>
        <v xml:space="preserve"> Bacillales</v>
      </c>
      <c r="K136" t="str">
        <f>VLOOKUP(A136,tax_all!B:V,10,0)</f>
        <v xml:space="preserve"> Paenibacillaceae</v>
      </c>
      <c r="L136" t="str">
        <f>VLOOKUP(A136,tax_all!B:V,11,0)</f>
        <v>Paenibacillus.</v>
      </c>
      <c r="M136">
        <f>VLOOKUP(A136,tax_all!B:V,12,0)</f>
        <v>0</v>
      </c>
      <c r="N136">
        <f>VLOOKUP(A136,tax_all!B:V,13,0)</f>
        <v>0</v>
      </c>
      <c r="O136">
        <f>VLOOKUP(A136,tax_all!B:V,14,0)</f>
        <v>0</v>
      </c>
      <c r="P136">
        <f>VLOOKUP(A136,tax_all!B:V,15,0)</f>
        <v>0</v>
      </c>
      <c r="Q136">
        <f>VLOOKUP(A136,tax_all!B:V,16,0)</f>
        <v>0</v>
      </c>
      <c r="R136">
        <f>VLOOKUP(A136,tax_all!B:V,17,0)</f>
        <v>0</v>
      </c>
    </row>
    <row r="137" spans="1:18" x14ac:dyDescent="0.25">
      <c r="A137" s="2" t="s">
        <v>305</v>
      </c>
      <c r="B137">
        <v>0</v>
      </c>
      <c r="C137">
        <v>1</v>
      </c>
      <c r="D137">
        <f>B137+C137</f>
        <v>1</v>
      </c>
      <c r="E137">
        <f>VLOOKUP(A137,'PF03067'!B:C,2,0)</f>
        <v>258</v>
      </c>
      <c r="G137" t="str">
        <f>VLOOKUP(A137,tax_all!B:V,6,0)</f>
        <v>Eukaryota</v>
      </c>
      <c r="H137" t="str">
        <f>VLOOKUP(A137,tax_all!B:V,7,0)</f>
        <v xml:space="preserve"> Fungi</v>
      </c>
      <c r="I137" t="str">
        <f>VLOOKUP(A137,tax_all!B:V,8,0)</f>
        <v xml:space="preserve"> Dikarya</v>
      </c>
      <c r="J137" t="str">
        <f>VLOOKUP(A137,tax_all!B:V,9,0)</f>
        <v xml:space="preserve"> Ascomycota</v>
      </c>
      <c r="K137" t="str">
        <f>VLOOKUP(A137,tax_all!B:V,10,0)</f>
        <v xml:space="preserve"> Pezizomycotina</v>
      </c>
      <c r="L137" t="str">
        <f>VLOOKUP(A137,tax_all!B:V,11,0)</f>
        <v xml:space="preserve"> Leotiomycetes</v>
      </c>
      <c r="M137" t="str">
        <f>VLOOKUP(A137,tax_all!B:V,12,0)</f>
        <v>Leotiomycetes incertae sedis</v>
      </c>
      <c r="N137" t="str">
        <f>VLOOKUP(A137,tax_all!B:V,13,0)</f>
        <v xml:space="preserve"> Pseudeurotiaceae</v>
      </c>
      <c r="O137" t="str">
        <f>VLOOKUP(A137,tax_all!B:V,14,0)</f>
        <v xml:space="preserve"> Pseudogymnoascus.</v>
      </c>
      <c r="P137">
        <f>VLOOKUP(A137,tax_all!B:V,15,0)</f>
        <v>0</v>
      </c>
      <c r="Q137">
        <f>VLOOKUP(A137,tax_all!B:V,16,0)</f>
        <v>0</v>
      </c>
      <c r="R137">
        <f>VLOOKUP(A137,tax_all!B:V,17,0)</f>
        <v>0</v>
      </c>
    </row>
    <row r="138" spans="1:18" x14ac:dyDescent="0.25">
      <c r="A138" s="2" t="s">
        <v>309</v>
      </c>
      <c r="B138">
        <v>0</v>
      </c>
      <c r="C138">
        <v>1</v>
      </c>
      <c r="D138">
        <f>B138+C138</f>
        <v>1</v>
      </c>
      <c r="E138">
        <f>VLOOKUP(A138,'PF03067'!B:C,2,0)</f>
        <v>391</v>
      </c>
      <c r="G138" t="str">
        <f>VLOOKUP(A138,tax_all!B:V,6,0)</f>
        <v>Eukaryota</v>
      </c>
      <c r="H138" t="str">
        <f>VLOOKUP(A138,tax_all!B:V,7,0)</f>
        <v xml:space="preserve"> Fungi</v>
      </c>
      <c r="I138" t="str">
        <f>VLOOKUP(A138,tax_all!B:V,8,0)</f>
        <v xml:space="preserve"> Dikarya</v>
      </c>
      <c r="J138" t="str">
        <f>VLOOKUP(A138,tax_all!B:V,9,0)</f>
        <v xml:space="preserve"> Ascomycota</v>
      </c>
      <c r="K138" t="str">
        <f>VLOOKUP(A138,tax_all!B:V,10,0)</f>
        <v xml:space="preserve"> Pezizomycotina</v>
      </c>
      <c r="L138" t="str">
        <f>VLOOKUP(A138,tax_all!B:V,11,0)</f>
        <v xml:space="preserve"> Leotiomycetes</v>
      </c>
      <c r="M138" t="str">
        <f>VLOOKUP(A138,tax_all!B:V,12,0)</f>
        <v>Leotiomycetes incertae sedis</v>
      </c>
      <c r="N138" t="str">
        <f>VLOOKUP(A138,tax_all!B:V,13,0)</f>
        <v xml:space="preserve"> Pseudeurotiaceae</v>
      </c>
      <c r="O138" t="str">
        <f>VLOOKUP(A138,tax_all!B:V,14,0)</f>
        <v xml:space="preserve"> Pseudogymnoascus.</v>
      </c>
      <c r="P138">
        <f>VLOOKUP(A138,tax_all!B:V,15,0)</f>
        <v>0</v>
      </c>
      <c r="Q138">
        <f>VLOOKUP(A138,tax_all!B:V,16,0)</f>
        <v>0</v>
      </c>
      <c r="R138">
        <f>VLOOKUP(A138,tax_all!B:V,17,0)</f>
        <v>0</v>
      </c>
    </row>
    <row r="139" spans="1:18" x14ac:dyDescent="0.25">
      <c r="A139" s="2" t="s">
        <v>311</v>
      </c>
      <c r="B139">
        <v>0</v>
      </c>
      <c r="C139">
        <v>1</v>
      </c>
      <c r="D139">
        <f>B139+C139</f>
        <v>1</v>
      </c>
      <c r="E139">
        <f>VLOOKUP(A139,'PF03067'!B:C,2,0)</f>
        <v>267</v>
      </c>
      <c r="G139" t="str">
        <f>VLOOKUP(A139,tax_all!B:V,6,0)</f>
        <v>Eukaryota</v>
      </c>
      <c r="H139" t="str">
        <f>VLOOKUP(A139,tax_all!B:V,7,0)</f>
        <v xml:space="preserve"> Fungi</v>
      </c>
      <c r="I139" t="str">
        <f>VLOOKUP(A139,tax_all!B:V,8,0)</f>
        <v xml:space="preserve"> Dikarya</v>
      </c>
      <c r="J139" t="str">
        <f>VLOOKUP(A139,tax_all!B:V,9,0)</f>
        <v xml:space="preserve"> Ascomycota</v>
      </c>
      <c r="K139" t="str">
        <f>VLOOKUP(A139,tax_all!B:V,10,0)</f>
        <v xml:space="preserve"> Pezizomycotina</v>
      </c>
      <c r="L139" t="str">
        <f>VLOOKUP(A139,tax_all!B:V,11,0)</f>
        <v xml:space="preserve"> Leotiomycetes</v>
      </c>
      <c r="M139" t="str">
        <f>VLOOKUP(A139,tax_all!B:V,12,0)</f>
        <v>Leotiomycetes incertae sedis</v>
      </c>
      <c r="N139" t="str">
        <f>VLOOKUP(A139,tax_all!B:V,13,0)</f>
        <v xml:space="preserve"> Pseudeurotiaceae</v>
      </c>
      <c r="O139" t="str">
        <f>VLOOKUP(A139,tax_all!B:V,14,0)</f>
        <v xml:space="preserve"> Pseudogymnoascus.</v>
      </c>
      <c r="P139">
        <f>VLOOKUP(A139,tax_all!B:V,15,0)</f>
        <v>0</v>
      </c>
      <c r="Q139">
        <f>VLOOKUP(A139,tax_all!B:V,16,0)</f>
        <v>0</v>
      </c>
      <c r="R139">
        <f>VLOOKUP(A139,tax_all!B:V,17,0)</f>
        <v>0</v>
      </c>
    </row>
    <row r="140" spans="1:18" x14ac:dyDescent="0.25">
      <c r="A140" s="2" t="s">
        <v>313</v>
      </c>
      <c r="B140">
        <v>0</v>
      </c>
      <c r="C140">
        <v>1</v>
      </c>
      <c r="D140">
        <f>B140+C140</f>
        <v>1</v>
      </c>
      <c r="E140">
        <f>VLOOKUP(A140,'PF03067'!B:C,2,0)</f>
        <v>205</v>
      </c>
      <c r="G140" t="str">
        <f>VLOOKUP(A140,tax_all!B:V,6,0)</f>
        <v>Eukaryota</v>
      </c>
      <c r="H140" t="str">
        <f>VLOOKUP(A140,tax_all!B:V,7,0)</f>
        <v xml:space="preserve"> Fungi</v>
      </c>
      <c r="I140" t="str">
        <f>VLOOKUP(A140,tax_all!B:V,8,0)</f>
        <v xml:space="preserve"> Dikarya</v>
      </c>
      <c r="J140" t="str">
        <f>VLOOKUP(A140,tax_all!B:V,9,0)</f>
        <v xml:space="preserve"> Ascomycota</v>
      </c>
      <c r="K140" t="str">
        <f>VLOOKUP(A140,tax_all!B:V,10,0)</f>
        <v xml:space="preserve"> Pezizomycotina</v>
      </c>
      <c r="L140" t="str">
        <f>VLOOKUP(A140,tax_all!B:V,11,0)</f>
        <v xml:space="preserve"> Leotiomycetes</v>
      </c>
      <c r="M140" t="str">
        <f>VLOOKUP(A140,tax_all!B:V,12,0)</f>
        <v>Leotiomycetes incertae sedis</v>
      </c>
      <c r="N140" t="str">
        <f>VLOOKUP(A140,tax_all!B:V,13,0)</f>
        <v xml:space="preserve"> Pseudeurotiaceae</v>
      </c>
      <c r="O140" t="str">
        <f>VLOOKUP(A140,tax_all!B:V,14,0)</f>
        <v xml:space="preserve"> Pseudogymnoascus.</v>
      </c>
      <c r="P140">
        <f>VLOOKUP(A140,tax_all!B:V,15,0)</f>
        <v>0</v>
      </c>
      <c r="Q140">
        <f>VLOOKUP(A140,tax_all!B:V,16,0)</f>
        <v>0</v>
      </c>
      <c r="R140">
        <f>VLOOKUP(A140,tax_all!B:V,17,0)</f>
        <v>0</v>
      </c>
    </row>
    <row r="141" spans="1:18" x14ac:dyDescent="0.25">
      <c r="A141" s="2" t="s">
        <v>315</v>
      </c>
      <c r="B141">
        <v>0</v>
      </c>
      <c r="C141">
        <v>1</v>
      </c>
      <c r="D141">
        <f>B141+C141</f>
        <v>1</v>
      </c>
      <c r="E141">
        <f>VLOOKUP(A141,'PF03067'!B:C,2,0)</f>
        <v>205</v>
      </c>
      <c r="G141" t="str">
        <f>VLOOKUP(A141,tax_all!B:V,6,0)</f>
        <v>Eukaryota</v>
      </c>
      <c r="H141" t="str">
        <f>VLOOKUP(A141,tax_all!B:V,7,0)</f>
        <v xml:space="preserve"> Fungi</v>
      </c>
      <c r="I141" t="str">
        <f>VLOOKUP(A141,tax_all!B:V,8,0)</f>
        <v xml:space="preserve"> Dikarya</v>
      </c>
      <c r="J141" t="str">
        <f>VLOOKUP(A141,tax_all!B:V,9,0)</f>
        <v xml:space="preserve"> Ascomycota</v>
      </c>
      <c r="K141" t="str">
        <f>VLOOKUP(A141,tax_all!B:V,10,0)</f>
        <v xml:space="preserve"> Pezizomycotina</v>
      </c>
      <c r="L141" t="str">
        <f>VLOOKUP(A141,tax_all!B:V,11,0)</f>
        <v xml:space="preserve"> Leotiomycetes</v>
      </c>
      <c r="M141" t="str">
        <f>VLOOKUP(A141,tax_all!B:V,12,0)</f>
        <v>Leotiomycetes incertae sedis</v>
      </c>
      <c r="N141" t="str">
        <f>VLOOKUP(A141,tax_all!B:V,13,0)</f>
        <v xml:space="preserve"> Pseudeurotiaceae</v>
      </c>
      <c r="O141" t="str">
        <f>VLOOKUP(A141,tax_all!B:V,14,0)</f>
        <v xml:space="preserve"> Pseudogymnoascus.</v>
      </c>
      <c r="P141">
        <f>VLOOKUP(A141,tax_all!B:V,15,0)</f>
        <v>0</v>
      </c>
      <c r="Q141">
        <f>VLOOKUP(A141,tax_all!B:V,16,0)</f>
        <v>0</v>
      </c>
      <c r="R141">
        <f>VLOOKUP(A141,tax_all!B:V,17,0)</f>
        <v>0</v>
      </c>
    </row>
    <row r="142" spans="1:18" x14ac:dyDescent="0.25">
      <c r="A142" s="2" t="s">
        <v>317</v>
      </c>
      <c r="B142">
        <v>0</v>
      </c>
      <c r="C142">
        <v>1</v>
      </c>
      <c r="D142">
        <f>B142+C142</f>
        <v>1</v>
      </c>
      <c r="E142">
        <f>VLOOKUP(A142,'PF03067'!B:C,2,0)</f>
        <v>188</v>
      </c>
      <c r="G142" t="str">
        <f>VLOOKUP(A142,tax_all!B:V,6,0)</f>
        <v>Eukaryota</v>
      </c>
      <c r="H142" t="str">
        <f>VLOOKUP(A142,tax_all!B:V,7,0)</f>
        <v xml:space="preserve"> Fungi</v>
      </c>
      <c r="I142" t="str">
        <f>VLOOKUP(A142,tax_all!B:V,8,0)</f>
        <v xml:space="preserve"> Dikarya</v>
      </c>
      <c r="J142" t="str">
        <f>VLOOKUP(A142,tax_all!B:V,9,0)</f>
        <v xml:space="preserve"> Ascomycota</v>
      </c>
      <c r="K142" t="str">
        <f>VLOOKUP(A142,tax_all!B:V,10,0)</f>
        <v xml:space="preserve"> Pezizomycotina</v>
      </c>
      <c r="L142" t="str">
        <f>VLOOKUP(A142,tax_all!B:V,11,0)</f>
        <v xml:space="preserve"> Leotiomycetes</v>
      </c>
      <c r="M142" t="str">
        <f>VLOOKUP(A142,tax_all!B:V,12,0)</f>
        <v>Leotiomycetes incertae sedis</v>
      </c>
      <c r="N142" t="str">
        <f>VLOOKUP(A142,tax_all!B:V,13,0)</f>
        <v xml:space="preserve"> Pseudeurotiaceae</v>
      </c>
      <c r="O142" t="str">
        <f>VLOOKUP(A142,tax_all!B:V,14,0)</f>
        <v xml:space="preserve"> Pseudogymnoascus.</v>
      </c>
      <c r="P142">
        <f>VLOOKUP(A142,tax_all!B:V,15,0)</f>
        <v>0</v>
      </c>
      <c r="Q142">
        <f>VLOOKUP(A142,tax_all!B:V,16,0)</f>
        <v>0</v>
      </c>
      <c r="R142">
        <f>VLOOKUP(A142,tax_all!B:V,17,0)</f>
        <v>0</v>
      </c>
    </row>
    <row r="143" spans="1:18" x14ac:dyDescent="0.25">
      <c r="A143" s="2" t="s">
        <v>319</v>
      </c>
      <c r="B143">
        <v>0</v>
      </c>
      <c r="C143">
        <v>1</v>
      </c>
      <c r="D143">
        <f>B143+C143</f>
        <v>1</v>
      </c>
      <c r="E143">
        <f>VLOOKUP(A143,'PF03067'!B:C,2,0)</f>
        <v>267</v>
      </c>
      <c r="G143" t="str">
        <f>VLOOKUP(A143,tax_all!B:V,6,0)</f>
        <v>Eukaryota</v>
      </c>
      <c r="H143" t="str">
        <f>VLOOKUP(A143,tax_all!B:V,7,0)</f>
        <v xml:space="preserve"> Fungi</v>
      </c>
      <c r="I143" t="str">
        <f>VLOOKUP(A143,tax_all!B:V,8,0)</f>
        <v xml:space="preserve"> Dikarya</v>
      </c>
      <c r="J143" t="str">
        <f>VLOOKUP(A143,tax_all!B:V,9,0)</f>
        <v xml:space="preserve"> Ascomycota</v>
      </c>
      <c r="K143" t="str">
        <f>VLOOKUP(A143,tax_all!B:V,10,0)</f>
        <v xml:space="preserve"> Pezizomycotina</v>
      </c>
      <c r="L143" t="str">
        <f>VLOOKUP(A143,tax_all!B:V,11,0)</f>
        <v xml:space="preserve"> Leotiomycetes</v>
      </c>
      <c r="M143" t="str">
        <f>VLOOKUP(A143,tax_all!B:V,12,0)</f>
        <v>Leotiomycetes incertae sedis</v>
      </c>
      <c r="N143" t="str">
        <f>VLOOKUP(A143,tax_all!B:V,13,0)</f>
        <v xml:space="preserve"> Pseudeurotiaceae</v>
      </c>
      <c r="O143" t="str">
        <f>VLOOKUP(A143,tax_all!B:V,14,0)</f>
        <v xml:space="preserve"> Pseudogymnoascus.</v>
      </c>
      <c r="P143">
        <f>VLOOKUP(A143,tax_all!B:V,15,0)</f>
        <v>0</v>
      </c>
      <c r="Q143">
        <f>VLOOKUP(A143,tax_all!B:V,16,0)</f>
        <v>0</v>
      </c>
      <c r="R143">
        <f>VLOOKUP(A143,tax_all!B:V,17,0)</f>
        <v>0</v>
      </c>
    </row>
    <row r="144" spans="1:18" x14ac:dyDescent="0.25">
      <c r="A144" s="2" t="s">
        <v>321</v>
      </c>
      <c r="B144">
        <v>0</v>
      </c>
      <c r="C144">
        <v>1</v>
      </c>
      <c r="D144">
        <f>B144+C144</f>
        <v>1</v>
      </c>
      <c r="E144">
        <f>VLOOKUP(A144,'PF03067'!B:C,2,0)</f>
        <v>266</v>
      </c>
      <c r="G144" t="str">
        <f>VLOOKUP(A144,tax_all!B:V,6,0)</f>
        <v>Eukaryota</v>
      </c>
      <c r="H144" t="str">
        <f>VLOOKUP(A144,tax_all!B:V,7,0)</f>
        <v xml:space="preserve"> Fungi</v>
      </c>
      <c r="I144" t="str">
        <f>VLOOKUP(A144,tax_all!B:V,8,0)</f>
        <v xml:space="preserve"> Dikarya</v>
      </c>
      <c r="J144" t="str">
        <f>VLOOKUP(A144,tax_all!B:V,9,0)</f>
        <v xml:space="preserve"> Ascomycota</v>
      </c>
      <c r="K144" t="str">
        <f>VLOOKUP(A144,tax_all!B:V,10,0)</f>
        <v xml:space="preserve"> Pezizomycotina</v>
      </c>
      <c r="L144" t="str">
        <f>VLOOKUP(A144,tax_all!B:V,11,0)</f>
        <v xml:space="preserve"> Leotiomycetes</v>
      </c>
      <c r="M144" t="str">
        <f>VLOOKUP(A144,tax_all!B:V,12,0)</f>
        <v>Leotiomycetes incertae sedis</v>
      </c>
      <c r="N144" t="str">
        <f>VLOOKUP(A144,tax_all!B:V,13,0)</f>
        <v xml:space="preserve"> Pseudeurotiaceae</v>
      </c>
      <c r="O144" t="str">
        <f>VLOOKUP(A144,tax_all!B:V,14,0)</f>
        <v xml:space="preserve"> Pseudogymnoascus.</v>
      </c>
      <c r="P144">
        <f>VLOOKUP(A144,tax_all!B:V,15,0)</f>
        <v>0</v>
      </c>
      <c r="Q144">
        <f>VLOOKUP(A144,tax_all!B:V,16,0)</f>
        <v>0</v>
      </c>
      <c r="R144">
        <f>VLOOKUP(A144,tax_all!B:V,17,0)</f>
        <v>0</v>
      </c>
    </row>
    <row r="145" spans="1:18" x14ac:dyDescent="0.25">
      <c r="A145" s="2" t="s">
        <v>323</v>
      </c>
      <c r="B145">
        <v>0</v>
      </c>
      <c r="C145">
        <v>1</v>
      </c>
      <c r="D145">
        <f>B145+C145</f>
        <v>1</v>
      </c>
      <c r="E145">
        <f>VLOOKUP(A145,'PF03067'!B:C,2,0)</f>
        <v>267</v>
      </c>
      <c r="G145" t="str">
        <f>VLOOKUP(A145,tax_all!B:V,6,0)</f>
        <v>Eukaryota</v>
      </c>
      <c r="H145" t="str">
        <f>VLOOKUP(A145,tax_all!B:V,7,0)</f>
        <v xml:space="preserve"> Fungi</v>
      </c>
      <c r="I145" t="str">
        <f>VLOOKUP(A145,tax_all!B:V,8,0)</f>
        <v xml:space="preserve"> Dikarya</v>
      </c>
      <c r="J145" t="str">
        <f>VLOOKUP(A145,tax_all!B:V,9,0)</f>
        <v xml:space="preserve"> Ascomycota</v>
      </c>
      <c r="K145" t="str">
        <f>VLOOKUP(A145,tax_all!B:V,10,0)</f>
        <v xml:space="preserve"> Pezizomycotina</v>
      </c>
      <c r="L145" t="str">
        <f>VLOOKUP(A145,tax_all!B:V,11,0)</f>
        <v xml:space="preserve"> Leotiomycetes</v>
      </c>
      <c r="M145" t="str">
        <f>VLOOKUP(A145,tax_all!B:V,12,0)</f>
        <v>Leotiomycetes incertae sedis</v>
      </c>
      <c r="N145" t="str">
        <f>VLOOKUP(A145,tax_all!B:V,13,0)</f>
        <v xml:space="preserve"> Pseudeurotiaceae</v>
      </c>
      <c r="O145" t="str">
        <f>VLOOKUP(A145,tax_all!B:V,14,0)</f>
        <v xml:space="preserve"> Pseudogymnoascus.</v>
      </c>
      <c r="P145">
        <f>VLOOKUP(A145,tax_all!B:V,15,0)</f>
        <v>0</v>
      </c>
      <c r="Q145">
        <f>VLOOKUP(A145,tax_all!B:V,16,0)</f>
        <v>0</v>
      </c>
      <c r="R145">
        <f>VLOOKUP(A145,tax_all!B:V,17,0)</f>
        <v>0</v>
      </c>
    </row>
    <row r="146" spans="1:18" x14ac:dyDescent="0.25">
      <c r="A146" s="2" t="s">
        <v>325</v>
      </c>
      <c r="B146">
        <v>0</v>
      </c>
      <c r="C146">
        <v>1</v>
      </c>
      <c r="D146">
        <f>B146+C146</f>
        <v>1</v>
      </c>
      <c r="E146">
        <f>VLOOKUP(A146,'PF03067'!B:C,2,0)</f>
        <v>198</v>
      </c>
      <c r="G146" t="str">
        <f>VLOOKUP(A146,tax_all!B:V,6,0)</f>
        <v>Eukaryota</v>
      </c>
      <c r="H146" t="str">
        <f>VLOOKUP(A146,tax_all!B:V,7,0)</f>
        <v xml:space="preserve"> Fungi</v>
      </c>
      <c r="I146" t="str">
        <f>VLOOKUP(A146,tax_all!B:V,8,0)</f>
        <v xml:space="preserve"> Dikarya</v>
      </c>
      <c r="J146" t="str">
        <f>VLOOKUP(A146,tax_all!B:V,9,0)</f>
        <v xml:space="preserve"> Ascomycota</v>
      </c>
      <c r="K146" t="str">
        <f>VLOOKUP(A146,tax_all!B:V,10,0)</f>
        <v xml:space="preserve"> Pezizomycotina</v>
      </c>
      <c r="L146" t="str">
        <f>VLOOKUP(A146,tax_all!B:V,11,0)</f>
        <v xml:space="preserve"> Leotiomycetes</v>
      </c>
      <c r="M146" t="str">
        <f>VLOOKUP(A146,tax_all!B:V,12,0)</f>
        <v>Leotiomycetes incertae sedis</v>
      </c>
      <c r="N146" t="str">
        <f>VLOOKUP(A146,tax_all!B:V,13,0)</f>
        <v xml:space="preserve"> Pseudeurotiaceae</v>
      </c>
      <c r="O146" t="str">
        <f>VLOOKUP(A146,tax_all!B:V,14,0)</f>
        <v xml:space="preserve"> Pseudogymnoascus.</v>
      </c>
      <c r="P146">
        <f>VLOOKUP(A146,tax_all!B:V,15,0)</f>
        <v>0</v>
      </c>
      <c r="Q146">
        <f>VLOOKUP(A146,tax_all!B:V,16,0)</f>
        <v>0</v>
      </c>
      <c r="R146">
        <f>VLOOKUP(A146,tax_all!B:V,17,0)</f>
        <v>0</v>
      </c>
    </row>
    <row r="147" spans="1:18" x14ac:dyDescent="0.25">
      <c r="A147" s="2" t="s">
        <v>327</v>
      </c>
      <c r="B147">
        <v>0</v>
      </c>
      <c r="C147">
        <v>1</v>
      </c>
      <c r="D147">
        <f>B147+C147</f>
        <v>1</v>
      </c>
      <c r="E147">
        <f>VLOOKUP(A147,'PF03067'!B:C,2,0)</f>
        <v>188</v>
      </c>
      <c r="G147" t="str">
        <f>VLOOKUP(A147,tax_all!B:V,6,0)</f>
        <v>Eukaryota</v>
      </c>
      <c r="H147" t="str">
        <f>VLOOKUP(A147,tax_all!B:V,7,0)</f>
        <v xml:space="preserve"> Fungi</v>
      </c>
      <c r="I147" t="str">
        <f>VLOOKUP(A147,tax_all!B:V,8,0)</f>
        <v xml:space="preserve"> Dikarya</v>
      </c>
      <c r="J147" t="str">
        <f>VLOOKUP(A147,tax_all!B:V,9,0)</f>
        <v xml:space="preserve"> Ascomycota</v>
      </c>
      <c r="K147" t="str">
        <f>VLOOKUP(A147,tax_all!B:V,10,0)</f>
        <v xml:space="preserve"> Pezizomycotina</v>
      </c>
      <c r="L147" t="str">
        <f>VLOOKUP(A147,tax_all!B:V,11,0)</f>
        <v xml:space="preserve"> Leotiomycetes</v>
      </c>
      <c r="M147" t="str">
        <f>VLOOKUP(A147,tax_all!B:V,12,0)</f>
        <v>Leotiomycetes incertae sedis</v>
      </c>
      <c r="N147" t="str">
        <f>VLOOKUP(A147,tax_all!B:V,13,0)</f>
        <v xml:space="preserve"> Pseudeurotiaceae</v>
      </c>
      <c r="O147" t="str">
        <f>VLOOKUP(A147,tax_all!B:V,14,0)</f>
        <v xml:space="preserve"> Pseudogymnoascus.</v>
      </c>
      <c r="P147">
        <f>VLOOKUP(A147,tax_all!B:V,15,0)</f>
        <v>0</v>
      </c>
      <c r="Q147">
        <f>VLOOKUP(A147,tax_all!B:V,16,0)</f>
        <v>0</v>
      </c>
      <c r="R147">
        <f>VLOOKUP(A147,tax_all!B:V,17,0)</f>
        <v>0</v>
      </c>
    </row>
    <row r="148" spans="1:18" x14ac:dyDescent="0.25">
      <c r="A148" s="2" t="s">
        <v>329</v>
      </c>
      <c r="B148">
        <v>0</v>
      </c>
      <c r="C148">
        <v>1</v>
      </c>
      <c r="D148">
        <f>B148+C148</f>
        <v>1</v>
      </c>
      <c r="E148">
        <f>VLOOKUP(A148,'PF03067'!B:C,2,0)</f>
        <v>265</v>
      </c>
      <c r="G148" t="str">
        <f>VLOOKUP(A148,tax_all!B:V,6,0)</f>
        <v>Eukaryota</v>
      </c>
      <c r="H148" t="str">
        <f>VLOOKUP(A148,tax_all!B:V,7,0)</f>
        <v xml:space="preserve"> Fungi</v>
      </c>
      <c r="I148" t="str">
        <f>VLOOKUP(A148,tax_all!B:V,8,0)</f>
        <v xml:space="preserve"> Dikarya</v>
      </c>
      <c r="J148" t="str">
        <f>VLOOKUP(A148,tax_all!B:V,9,0)</f>
        <v xml:space="preserve"> Ascomycota</v>
      </c>
      <c r="K148" t="str">
        <f>VLOOKUP(A148,tax_all!B:V,10,0)</f>
        <v xml:space="preserve"> Pezizomycotina</v>
      </c>
      <c r="L148" t="str">
        <f>VLOOKUP(A148,tax_all!B:V,11,0)</f>
        <v xml:space="preserve"> Leotiomycetes</v>
      </c>
      <c r="M148" t="str">
        <f>VLOOKUP(A148,tax_all!B:V,12,0)</f>
        <v>Leotiomycetes incertae sedis</v>
      </c>
      <c r="N148" t="str">
        <f>VLOOKUP(A148,tax_all!B:V,13,0)</f>
        <v xml:space="preserve"> Pseudeurotiaceae</v>
      </c>
      <c r="O148" t="str">
        <f>VLOOKUP(A148,tax_all!B:V,14,0)</f>
        <v xml:space="preserve"> Pseudogymnoascus.</v>
      </c>
      <c r="P148">
        <f>VLOOKUP(A148,tax_all!B:V,15,0)</f>
        <v>0</v>
      </c>
      <c r="Q148">
        <f>VLOOKUP(A148,tax_all!B:V,16,0)</f>
        <v>0</v>
      </c>
      <c r="R148">
        <f>VLOOKUP(A148,tax_all!B:V,17,0)</f>
        <v>0</v>
      </c>
    </row>
    <row r="149" spans="1:18" x14ac:dyDescent="0.25">
      <c r="A149" s="2" t="s">
        <v>331</v>
      </c>
      <c r="B149">
        <v>0</v>
      </c>
      <c r="C149">
        <v>1</v>
      </c>
      <c r="D149">
        <f>B149+C149</f>
        <v>1</v>
      </c>
      <c r="E149">
        <f>VLOOKUP(A149,'PF03067'!B:C,2,0)</f>
        <v>189</v>
      </c>
      <c r="G149" t="str">
        <f>VLOOKUP(A149,tax_all!B:V,6,0)</f>
        <v>Eukaryota</v>
      </c>
      <c r="H149" t="str">
        <f>VLOOKUP(A149,tax_all!B:V,7,0)</f>
        <v xml:space="preserve"> Fungi</v>
      </c>
      <c r="I149" t="str">
        <f>VLOOKUP(A149,tax_all!B:V,8,0)</f>
        <v xml:space="preserve"> Dikarya</v>
      </c>
      <c r="J149" t="str">
        <f>VLOOKUP(A149,tax_all!B:V,9,0)</f>
        <v xml:space="preserve"> Ascomycota</v>
      </c>
      <c r="K149" t="str">
        <f>VLOOKUP(A149,tax_all!B:V,10,0)</f>
        <v xml:space="preserve"> Pezizomycotina</v>
      </c>
      <c r="L149" t="str">
        <f>VLOOKUP(A149,tax_all!B:V,11,0)</f>
        <v xml:space="preserve"> Leotiomycetes</v>
      </c>
      <c r="M149" t="str">
        <f>VLOOKUP(A149,tax_all!B:V,12,0)</f>
        <v>Leotiomycetes incertae sedis</v>
      </c>
      <c r="N149" t="str">
        <f>VLOOKUP(A149,tax_all!B:V,13,0)</f>
        <v xml:space="preserve"> Pseudeurotiaceae</v>
      </c>
      <c r="O149" t="str">
        <f>VLOOKUP(A149,tax_all!B:V,14,0)</f>
        <v xml:space="preserve"> Pseudogymnoascus.</v>
      </c>
      <c r="P149">
        <f>VLOOKUP(A149,tax_all!B:V,15,0)</f>
        <v>0</v>
      </c>
      <c r="Q149">
        <f>VLOOKUP(A149,tax_all!B:V,16,0)</f>
        <v>0</v>
      </c>
      <c r="R149">
        <f>VLOOKUP(A149,tax_all!B:V,17,0)</f>
        <v>0</v>
      </c>
    </row>
    <row r="150" spans="1:18" x14ac:dyDescent="0.25">
      <c r="A150" s="2" t="s">
        <v>333</v>
      </c>
      <c r="B150">
        <v>0</v>
      </c>
      <c r="C150">
        <v>1</v>
      </c>
      <c r="D150">
        <f>B150+C150</f>
        <v>1</v>
      </c>
      <c r="E150">
        <f>VLOOKUP(A150,'PF03067'!B:C,2,0)</f>
        <v>289</v>
      </c>
      <c r="G150" t="str">
        <f>VLOOKUP(A150,tax_all!B:V,6,0)</f>
        <v>Eukaryota</v>
      </c>
      <c r="H150" t="str">
        <f>VLOOKUP(A150,tax_all!B:V,7,0)</f>
        <v xml:space="preserve"> Fungi</v>
      </c>
      <c r="I150" t="str">
        <f>VLOOKUP(A150,tax_all!B:V,8,0)</f>
        <v xml:space="preserve"> Dikarya</v>
      </c>
      <c r="J150" t="str">
        <f>VLOOKUP(A150,tax_all!B:V,9,0)</f>
        <v xml:space="preserve"> Ascomycota</v>
      </c>
      <c r="K150" t="str">
        <f>VLOOKUP(A150,tax_all!B:V,10,0)</f>
        <v xml:space="preserve"> Pezizomycotina</v>
      </c>
      <c r="L150" t="str">
        <f>VLOOKUP(A150,tax_all!B:V,11,0)</f>
        <v xml:space="preserve"> Leotiomycetes</v>
      </c>
      <c r="M150" t="str">
        <f>VLOOKUP(A150,tax_all!B:V,12,0)</f>
        <v>Leotiomycetes incertae sedis</v>
      </c>
      <c r="N150" t="str">
        <f>VLOOKUP(A150,tax_all!B:V,13,0)</f>
        <v xml:space="preserve"> Pseudeurotiaceae</v>
      </c>
      <c r="O150" t="str">
        <f>VLOOKUP(A150,tax_all!B:V,14,0)</f>
        <v xml:space="preserve"> Pseudogymnoascus.</v>
      </c>
      <c r="P150">
        <f>VLOOKUP(A150,tax_all!B:V,15,0)</f>
        <v>0</v>
      </c>
      <c r="Q150">
        <f>VLOOKUP(A150,tax_all!B:V,16,0)</f>
        <v>0</v>
      </c>
      <c r="R150">
        <f>VLOOKUP(A150,tax_all!B:V,17,0)</f>
        <v>0</v>
      </c>
    </row>
    <row r="151" spans="1:18" x14ac:dyDescent="0.25">
      <c r="A151" s="2" t="s">
        <v>335</v>
      </c>
      <c r="B151">
        <v>0</v>
      </c>
      <c r="C151">
        <v>1</v>
      </c>
      <c r="D151">
        <f>B151+C151</f>
        <v>1</v>
      </c>
      <c r="E151">
        <f>VLOOKUP(A151,'PF03067'!B:C,2,0)</f>
        <v>188</v>
      </c>
      <c r="G151" t="str">
        <f>VLOOKUP(A151,tax_all!B:V,6,0)</f>
        <v>Eukaryota</v>
      </c>
      <c r="H151" t="str">
        <f>VLOOKUP(A151,tax_all!B:V,7,0)</f>
        <v xml:space="preserve"> Fungi</v>
      </c>
      <c r="I151" t="str">
        <f>VLOOKUP(A151,tax_all!B:V,8,0)</f>
        <v xml:space="preserve"> Dikarya</v>
      </c>
      <c r="J151" t="str">
        <f>VLOOKUP(A151,tax_all!B:V,9,0)</f>
        <v xml:space="preserve"> Ascomycota</v>
      </c>
      <c r="K151" t="str">
        <f>VLOOKUP(A151,tax_all!B:V,10,0)</f>
        <v xml:space="preserve"> Pezizomycotina</v>
      </c>
      <c r="L151" t="str">
        <f>VLOOKUP(A151,tax_all!B:V,11,0)</f>
        <v xml:space="preserve"> Leotiomycetes</v>
      </c>
      <c r="M151" t="str">
        <f>VLOOKUP(A151,tax_all!B:V,12,0)</f>
        <v>Leotiomycetes incertae sedis</v>
      </c>
      <c r="N151" t="str">
        <f>VLOOKUP(A151,tax_all!B:V,13,0)</f>
        <v xml:space="preserve"> Pseudeurotiaceae</v>
      </c>
      <c r="O151" t="str">
        <f>VLOOKUP(A151,tax_all!B:V,14,0)</f>
        <v xml:space="preserve"> Pseudogymnoascus.</v>
      </c>
      <c r="P151">
        <f>VLOOKUP(A151,tax_all!B:V,15,0)</f>
        <v>0</v>
      </c>
      <c r="Q151">
        <f>VLOOKUP(A151,tax_all!B:V,16,0)</f>
        <v>0</v>
      </c>
      <c r="R151">
        <f>VLOOKUP(A151,tax_all!B:V,17,0)</f>
        <v>0</v>
      </c>
    </row>
    <row r="152" spans="1:18" x14ac:dyDescent="0.25">
      <c r="A152" s="2" t="s">
        <v>337</v>
      </c>
      <c r="B152">
        <v>0</v>
      </c>
      <c r="C152">
        <v>1</v>
      </c>
      <c r="D152">
        <f>B152+C152</f>
        <v>1</v>
      </c>
      <c r="E152">
        <f>VLOOKUP(A152,'PF03067'!B:C,2,0)</f>
        <v>392</v>
      </c>
      <c r="G152" t="str">
        <f>VLOOKUP(A152,tax_all!B:V,6,0)</f>
        <v>Eukaryota</v>
      </c>
      <c r="H152" t="str">
        <f>VLOOKUP(A152,tax_all!B:V,7,0)</f>
        <v xml:space="preserve"> Fungi</v>
      </c>
      <c r="I152" t="str">
        <f>VLOOKUP(A152,tax_all!B:V,8,0)</f>
        <v xml:space="preserve"> Dikarya</v>
      </c>
      <c r="J152" t="str">
        <f>VLOOKUP(A152,tax_all!B:V,9,0)</f>
        <v xml:space="preserve"> Ascomycota</v>
      </c>
      <c r="K152" t="str">
        <f>VLOOKUP(A152,tax_all!B:V,10,0)</f>
        <v xml:space="preserve"> Pezizomycotina</v>
      </c>
      <c r="L152" t="str">
        <f>VLOOKUP(A152,tax_all!B:V,11,0)</f>
        <v xml:space="preserve"> Leotiomycetes</v>
      </c>
      <c r="M152" t="str">
        <f>VLOOKUP(A152,tax_all!B:V,12,0)</f>
        <v>Leotiomycetes incertae sedis</v>
      </c>
      <c r="N152" t="str">
        <f>VLOOKUP(A152,tax_all!B:V,13,0)</f>
        <v xml:space="preserve"> Pseudeurotiaceae</v>
      </c>
      <c r="O152" t="str">
        <f>VLOOKUP(A152,tax_all!B:V,14,0)</f>
        <v xml:space="preserve"> Pseudogymnoascus.</v>
      </c>
      <c r="P152">
        <f>VLOOKUP(A152,tax_all!B:V,15,0)</f>
        <v>0</v>
      </c>
      <c r="Q152">
        <f>VLOOKUP(A152,tax_all!B:V,16,0)</f>
        <v>0</v>
      </c>
      <c r="R152">
        <f>VLOOKUP(A152,tax_all!B:V,17,0)</f>
        <v>0</v>
      </c>
    </row>
    <row r="153" spans="1:18" x14ac:dyDescent="0.25">
      <c r="A153" s="2" t="s">
        <v>339</v>
      </c>
      <c r="B153">
        <v>0</v>
      </c>
      <c r="C153">
        <v>1</v>
      </c>
      <c r="D153">
        <f>B153+C153</f>
        <v>1</v>
      </c>
      <c r="E153">
        <f>VLOOKUP(A153,'PF03067'!B:C,2,0)</f>
        <v>198</v>
      </c>
      <c r="G153" t="str">
        <f>VLOOKUP(A153,tax_all!B:V,6,0)</f>
        <v>Eukaryota</v>
      </c>
      <c r="H153" t="str">
        <f>VLOOKUP(A153,tax_all!B:V,7,0)</f>
        <v xml:space="preserve"> Fungi</v>
      </c>
      <c r="I153" t="str">
        <f>VLOOKUP(A153,tax_all!B:V,8,0)</f>
        <v xml:space="preserve"> Dikarya</v>
      </c>
      <c r="J153" t="str">
        <f>VLOOKUP(A153,tax_all!B:V,9,0)</f>
        <v xml:space="preserve"> Ascomycota</v>
      </c>
      <c r="K153" t="str">
        <f>VLOOKUP(A153,tax_all!B:V,10,0)</f>
        <v xml:space="preserve"> Pezizomycotina</v>
      </c>
      <c r="L153" t="str">
        <f>VLOOKUP(A153,tax_all!B:V,11,0)</f>
        <v xml:space="preserve"> Leotiomycetes</v>
      </c>
      <c r="M153" t="str">
        <f>VLOOKUP(A153,tax_all!B:V,12,0)</f>
        <v>Leotiomycetes incertae sedis</v>
      </c>
      <c r="N153" t="str">
        <f>VLOOKUP(A153,tax_all!B:V,13,0)</f>
        <v xml:space="preserve"> Pseudeurotiaceae</v>
      </c>
      <c r="O153" t="str">
        <f>VLOOKUP(A153,tax_all!B:V,14,0)</f>
        <v xml:space="preserve"> Pseudogymnoascus.</v>
      </c>
      <c r="P153">
        <f>VLOOKUP(A153,tax_all!B:V,15,0)</f>
        <v>0</v>
      </c>
      <c r="Q153">
        <f>VLOOKUP(A153,tax_all!B:V,16,0)</f>
        <v>0</v>
      </c>
      <c r="R153">
        <f>VLOOKUP(A153,tax_all!B:V,17,0)</f>
        <v>0</v>
      </c>
    </row>
    <row r="154" spans="1:18" x14ac:dyDescent="0.25">
      <c r="A154" s="2" t="s">
        <v>341</v>
      </c>
      <c r="B154">
        <v>0</v>
      </c>
      <c r="C154">
        <v>1</v>
      </c>
      <c r="D154">
        <f>B154+C154</f>
        <v>1</v>
      </c>
      <c r="E154">
        <f>VLOOKUP(A154,'PF03067'!B:C,2,0)</f>
        <v>267</v>
      </c>
      <c r="G154" t="str">
        <f>VLOOKUP(A154,tax_all!B:V,6,0)</f>
        <v>Eukaryota</v>
      </c>
      <c r="H154" t="str">
        <f>VLOOKUP(A154,tax_all!B:V,7,0)</f>
        <v xml:space="preserve"> Fungi</v>
      </c>
      <c r="I154" t="str">
        <f>VLOOKUP(A154,tax_all!B:V,8,0)</f>
        <v xml:space="preserve"> Dikarya</v>
      </c>
      <c r="J154" t="str">
        <f>VLOOKUP(A154,tax_all!B:V,9,0)</f>
        <v xml:space="preserve"> Ascomycota</v>
      </c>
      <c r="K154" t="str">
        <f>VLOOKUP(A154,tax_all!B:V,10,0)</f>
        <v xml:space="preserve"> Pezizomycotina</v>
      </c>
      <c r="L154" t="str">
        <f>VLOOKUP(A154,tax_all!B:V,11,0)</f>
        <v xml:space="preserve"> Leotiomycetes</v>
      </c>
      <c r="M154" t="str">
        <f>VLOOKUP(A154,tax_all!B:V,12,0)</f>
        <v>Leotiomycetes incertae sedis</v>
      </c>
      <c r="N154" t="str">
        <f>VLOOKUP(A154,tax_all!B:V,13,0)</f>
        <v xml:space="preserve"> Pseudeurotiaceae</v>
      </c>
      <c r="O154" t="str">
        <f>VLOOKUP(A154,tax_all!B:V,14,0)</f>
        <v xml:space="preserve"> Pseudogymnoascus.</v>
      </c>
      <c r="P154">
        <f>VLOOKUP(A154,tax_all!B:V,15,0)</f>
        <v>0</v>
      </c>
      <c r="Q154">
        <f>VLOOKUP(A154,tax_all!B:V,16,0)</f>
        <v>0</v>
      </c>
      <c r="R154">
        <f>VLOOKUP(A154,tax_all!B:V,17,0)</f>
        <v>0</v>
      </c>
    </row>
    <row r="155" spans="1:18" x14ac:dyDescent="0.25">
      <c r="A155" s="2" t="s">
        <v>343</v>
      </c>
      <c r="B155">
        <v>0</v>
      </c>
      <c r="C155">
        <v>1</v>
      </c>
      <c r="D155">
        <f>B155+C155</f>
        <v>1</v>
      </c>
      <c r="E155">
        <f>VLOOKUP(A155,'PF03067'!B:C,2,0)</f>
        <v>389</v>
      </c>
      <c r="G155" t="str">
        <f>VLOOKUP(A155,tax_all!B:V,6,0)</f>
        <v>Eukaryota</v>
      </c>
      <c r="H155" t="str">
        <f>VLOOKUP(A155,tax_all!B:V,7,0)</f>
        <v xml:space="preserve"> Fungi</v>
      </c>
      <c r="I155" t="str">
        <f>VLOOKUP(A155,tax_all!B:V,8,0)</f>
        <v xml:space="preserve"> Dikarya</v>
      </c>
      <c r="J155" t="str">
        <f>VLOOKUP(A155,tax_all!B:V,9,0)</f>
        <v xml:space="preserve"> Ascomycota</v>
      </c>
      <c r="K155" t="str">
        <f>VLOOKUP(A155,tax_all!B:V,10,0)</f>
        <v xml:space="preserve"> Pezizomycotina</v>
      </c>
      <c r="L155" t="str">
        <f>VLOOKUP(A155,tax_all!B:V,11,0)</f>
        <v xml:space="preserve"> Leotiomycetes</v>
      </c>
      <c r="M155" t="str">
        <f>VLOOKUP(A155,tax_all!B:V,12,0)</f>
        <v>Leotiomycetes incertae sedis</v>
      </c>
      <c r="N155" t="str">
        <f>VLOOKUP(A155,tax_all!B:V,13,0)</f>
        <v xml:space="preserve"> Pseudeurotiaceae</v>
      </c>
      <c r="O155" t="str">
        <f>VLOOKUP(A155,tax_all!B:V,14,0)</f>
        <v xml:space="preserve"> Pseudogymnoascus.</v>
      </c>
      <c r="P155">
        <f>VLOOKUP(A155,tax_all!B:V,15,0)</f>
        <v>0</v>
      </c>
      <c r="Q155">
        <f>VLOOKUP(A155,tax_all!B:V,16,0)</f>
        <v>0</v>
      </c>
      <c r="R155">
        <f>VLOOKUP(A155,tax_all!B:V,17,0)</f>
        <v>0</v>
      </c>
    </row>
    <row r="156" spans="1:18" x14ac:dyDescent="0.25">
      <c r="A156" s="2" t="s">
        <v>345</v>
      </c>
      <c r="B156">
        <v>0</v>
      </c>
      <c r="C156">
        <v>1</v>
      </c>
      <c r="D156">
        <f>B156+C156</f>
        <v>1</v>
      </c>
      <c r="E156">
        <f>VLOOKUP(A156,'PF03067'!B:C,2,0)</f>
        <v>389</v>
      </c>
      <c r="G156" t="str">
        <f>VLOOKUP(A156,tax_all!B:V,6,0)</f>
        <v>Eukaryota</v>
      </c>
      <c r="H156" t="str">
        <f>VLOOKUP(A156,tax_all!B:V,7,0)</f>
        <v xml:space="preserve"> Fungi</v>
      </c>
      <c r="I156" t="str">
        <f>VLOOKUP(A156,tax_all!B:V,8,0)</f>
        <v xml:space="preserve"> Dikarya</v>
      </c>
      <c r="J156" t="str">
        <f>VLOOKUP(A156,tax_all!B:V,9,0)</f>
        <v xml:space="preserve"> Ascomycota</v>
      </c>
      <c r="K156" t="str">
        <f>VLOOKUP(A156,tax_all!B:V,10,0)</f>
        <v xml:space="preserve"> Pezizomycotina</v>
      </c>
      <c r="L156" t="str">
        <f>VLOOKUP(A156,tax_all!B:V,11,0)</f>
        <v xml:space="preserve"> Leotiomycetes</v>
      </c>
      <c r="M156" t="str">
        <f>VLOOKUP(A156,tax_all!B:V,12,0)</f>
        <v>Leotiomycetes incertae sedis</v>
      </c>
      <c r="N156" t="str">
        <f>VLOOKUP(A156,tax_all!B:V,13,0)</f>
        <v xml:space="preserve"> Pseudeurotiaceae</v>
      </c>
      <c r="O156" t="str">
        <f>VLOOKUP(A156,tax_all!B:V,14,0)</f>
        <v xml:space="preserve"> Pseudogymnoascus.</v>
      </c>
      <c r="P156">
        <f>VLOOKUP(A156,tax_all!B:V,15,0)</f>
        <v>0</v>
      </c>
      <c r="Q156">
        <f>VLOOKUP(A156,tax_all!B:V,16,0)</f>
        <v>0</v>
      </c>
      <c r="R156">
        <f>VLOOKUP(A156,tax_all!B:V,17,0)</f>
        <v>0</v>
      </c>
    </row>
    <row r="157" spans="1:18" x14ac:dyDescent="0.25">
      <c r="A157" s="2" t="s">
        <v>347</v>
      </c>
      <c r="B157">
        <v>0</v>
      </c>
      <c r="C157">
        <v>1</v>
      </c>
      <c r="D157">
        <f>B157+C157</f>
        <v>1</v>
      </c>
      <c r="E157">
        <f>VLOOKUP(A157,'PF03067'!B:C,2,0)</f>
        <v>188</v>
      </c>
      <c r="G157" t="str">
        <f>VLOOKUP(A157,tax_all!B:V,6,0)</f>
        <v>Eukaryota</v>
      </c>
      <c r="H157" t="str">
        <f>VLOOKUP(A157,tax_all!B:V,7,0)</f>
        <v xml:space="preserve"> Fungi</v>
      </c>
      <c r="I157" t="str">
        <f>VLOOKUP(A157,tax_all!B:V,8,0)</f>
        <v xml:space="preserve"> Dikarya</v>
      </c>
      <c r="J157" t="str">
        <f>VLOOKUP(A157,tax_all!B:V,9,0)</f>
        <v xml:space="preserve"> Ascomycota</v>
      </c>
      <c r="K157" t="str">
        <f>VLOOKUP(A157,tax_all!B:V,10,0)</f>
        <v xml:space="preserve"> Pezizomycotina</v>
      </c>
      <c r="L157" t="str">
        <f>VLOOKUP(A157,tax_all!B:V,11,0)</f>
        <v xml:space="preserve"> Leotiomycetes</v>
      </c>
      <c r="M157" t="str">
        <f>VLOOKUP(A157,tax_all!B:V,12,0)</f>
        <v>Leotiomycetes incertae sedis</v>
      </c>
      <c r="N157" t="str">
        <f>VLOOKUP(A157,tax_all!B:V,13,0)</f>
        <v xml:space="preserve"> Pseudeurotiaceae</v>
      </c>
      <c r="O157" t="str">
        <f>VLOOKUP(A157,tax_all!B:V,14,0)</f>
        <v xml:space="preserve"> Pseudogymnoascus.</v>
      </c>
      <c r="P157">
        <f>VLOOKUP(A157,tax_all!B:V,15,0)</f>
        <v>0</v>
      </c>
      <c r="Q157">
        <f>VLOOKUP(A157,tax_all!B:V,16,0)</f>
        <v>0</v>
      </c>
      <c r="R157">
        <f>VLOOKUP(A157,tax_all!B:V,17,0)</f>
        <v>0</v>
      </c>
    </row>
    <row r="158" spans="1:18" x14ac:dyDescent="0.25">
      <c r="A158" s="2" t="s">
        <v>349</v>
      </c>
      <c r="B158">
        <v>0</v>
      </c>
      <c r="C158">
        <v>1</v>
      </c>
      <c r="D158">
        <f>B158+C158</f>
        <v>1</v>
      </c>
      <c r="E158">
        <f>VLOOKUP(A158,'PF03067'!B:C,2,0)</f>
        <v>390</v>
      </c>
      <c r="G158" t="str">
        <f>VLOOKUP(A158,tax_all!B:V,6,0)</f>
        <v>Eukaryota</v>
      </c>
      <c r="H158" t="str">
        <f>VLOOKUP(A158,tax_all!B:V,7,0)</f>
        <v xml:space="preserve"> Fungi</v>
      </c>
      <c r="I158" t="str">
        <f>VLOOKUP(A158,tax_all!B:V,8,0)</f>
        <v xml:space="preserve"> Dikarya</v>
      </c>
      <c r="J158" t="str">
        <f>VLOOKUP(A158,tax_all!B:V,9,0)</f>
        <v xml:space="preserve"> Ascomycota</v>
      </c>
      <c r="K158" t="str">
        <f>VLOOKUP(A158,tax_all!B:V,10,0)</f>
        <v xml:space="preserve"> Pezizomycotina</v>
      </c>
      <c r="L158" t="str">
        <f>VLOOKUP(A158,tax_all!B:V,11,0)</f>
        <v xml:space="preserve"> Leotiomycetes</v>
      </c>
      <c r="M158" t="str">
        <f>VLOOKUP(A158,tax_all!B:V,12,0)</f>
        <v>Leotiomycetes incertae sedis</v>
      </c>
      <c r="N158" t="str">
        <f>VLOOKUP(A158,tax_all!B:V,13,0)</f>
        <v xml:space="preserve"> Pseudeurotiaceae</v>
      </c>
      <c r="O158" t="str">
        <f>VLOOKUP(A158,tax_all!B:V,14,0)</f>
        <v xml:space="preserve"> Pseudogymnoascus.</v>
      </c>
      <c r="P158">
        <f>VLOOKUP(A158,tax_all!B:V,15,0)</f>
        <v>0</v>
      </c>
      <c r="Q158">
        <f>VLOOKUP(A158,tax_all!B:V,16,0)</f>
        <v>0</v>
      </c>
      <c r="R158">
        <f>VLOOKUP(A158,tax_all!B:V,17,0)</f>
        <v>0</v>
      </c>
    </row>
    <row r="159" spans="1:18" x14ac:dyDescent="0.25">
      <c r="A159" s="2" t="s">
        <v>351</v>
      </c>
      <c r="B159">
        <v>0</v>
      </c>
      <c r="C159">
        <v>1</v>
      </c>
      <c r="D159">
        <f>B159+C159</f>
        <v>1</v>
      </c>
      <c r="E159">
        <f>VLOOKUP(A159,'PF03067'!B:C,2,0)</f>
        <v>389</v>
      </c>
      <c r="G159" t="str">
        <f>VLOOKUP(A159,tax_all!B:V,6,0)</f>
        <v>Eukaryota</v>
      </c>
      <c r="H159" t="str">
        <f>VLOOKUP(A159,tax_all!B:V,7,0)</f>
        <v xml:space="preserve"> Fungi</v>
      </c>
      <c r="I159" t="str">
        <f>VLOOKUP(A159,tax_all!B:V,8,0)</f>
        <v xml:space="preserve"> Dikarya</v>
      </c>
      <c r="J159" t="str">
        <f>VLOOKUP(A159,tax_all!B:V,9,0)</f>
        <v xml:space="preserve"> Ascomycota</v>
      </c>
      <c r="K159" t="str">
        <f>VLOOKUP(A159,tax_all!B:V,10,0)</f>
        <v xml:space="preserve"> Pezizomycotina</v>
      </c>
      <c r="L159" t="str">
        <f>VLOOKUP(A159,tax_all!B:V,11,0)</f>
        <v xml:space="preserve"> Leotiomycetes</v>
      </c>
      <c r="M159" t="str">
        <f>VLOOKUP(A159,tax_all!B:V,12,0)</f>
        <v>Leotiomycetes incertae sedis</v>
      </c>
      <c r="N159" t="str">
        <f>VLOOKUP(A159,tax_all!B:V,13,0)</f>
        <v xml:space="preserve"> Pseudeurotiaceae</v>
      </c>
      <c r="O159" t="str">
        <f>VLOOKUP(A159,tax_all!B:V,14,0)</f>
        <v xml:space="preserve"> Pseudogymnoascus.</v>
      </c>
      <c r="P159">
        <f>VLOOKUP(A159,tax_all!B:V,15,0)</f>
        <v>0</v>
      </c>
      <c r="Q159">
        <f>VLOOKUP(A159,tax_all!B:V,16,0)</f>
        <v>0</v>
      </c>
      <c r="R159">
        <f>VLOOKUP(A159,tax_all!B:V,17,0)</f>
        <v>0</v>
      </c>
    </row>
    <row r="160" spans="1:18" x14ac:dyDescent="0.25">
      <c r="A160" s="2" t="s">
        <v>353</v>
      </c>
      <c r="B160">
        <v>0</v>
      </c>
      <c r="C160">
        <v>1</v>
      </c>
      <c r="D160">
        <f>B160+C160</f>
        <v>1</v>
      </c>
      <c r="E160">
        <f>VLOOKUP(A160,'PF03067'!B:C,2,0)</f>
        <v>205</v>
      </c>
      <c r="G160" t="str">
        <f>VLOOKUP(A160,tax_all!B:V,6,0)</f>
        <v>Eukaryota</v>
      </c>
      <c r="H160" t="str">
        <f>VLOOKUP(A160,tax_all!B:V,7,0)</f>
        <v xml:space="preserve"> Fungi</v>
      </c>
      <c r="I160" t="str">
        <f>VLOOKUP(A160,tax_all!B:V,8,0)</f>
        <v xml:space="preserve"> Dikarya</v>
      </c>
      <c r="J160" t="str">
        <f>VLOOKUP(A160,tax_all!B:V,9,0)</f>
        <v xml:space="preserve"> Ascomycota</v>
      </c>
      <c r="K160" t="str">
        <f>VLOOKUP(A160,tax_all!B:V,10,0)</f>
        <v xml:space="preserve"> Pezizomycotina</v>
      </c>
      <c r="L160" t="str">
        <f>VLOOKUP(A160,tax_all!B:V,11,0)</f>
        <v xml:space="preserve"> Leotiomycetes</v>
      </c>
      <c r="M160" t="str">
        <f>VLOOKUP(A160,tax_all!B:V,12,0)</f>
        <v>Leotiomycetes incertae sedis</v>
      </c>
      <c r="N160" t="str">
        <f>VLOOKUP(A160,tax_all!B:V,13,0)</f>
        <v xml:space="preserve"> Pseudeurotiaceae</v>
      </c>
      <c r="O160" t="str">
        <f>VLOOKUP(A160,tax_all!B:V,14,0)</f>
        <v xml:space="preserve"> Pseudogymnoascus.</v>
      </c>
      <c r="P160">
        <f>VLOOKUP(A160,tax_all!B:V,15,0)</f>
        <v>0</v>
      </c>
      <c r="Q160">
        <f>VLOOKUP(A160,tax_all!B:V,16,0)</f>
        <v>0</v>
      </c>
      <c r="R160">
        <f>VLOOKUP(A160,tax_all!B:V,17,0)</f>
        <v>0</v>
      </c>
    </row>
    <row r="161" spans="1:18" x14ac:dyDescent="0.25">
      <c r="A161" s="2" t="s">
        <v>355</v>
      </c>
      <c r="B161">
        <v>0</v>
      </c>
      <c r="C161">
        <v>1</v>
      </c>
      <c r="D161">
        <f>B161+C161</f>
        <v>1</v>
      </c>
      <c r="E161">
        <f>VLOOKUP(A161,'PF03067'!B:C,2,0)</f>
        <v>205</v>
      </c>
      <c r="G161" t="str">
        <f>VLOOKUP(A161,tax_all!B:V,6,0)</f>
        <v>Eukaryota</v>
      </c>
      <c r="H161" t="str">
        <f>VLOOKUP(A161,tax_all!B:V,7,0)</f>
        <v xml:space="preserve"> Fungi</v>
      </c>
      <c r="I161" t="str">
        <f>VLOOKUP(A161,tax_all!B:V,8,0)</f>
        <v xml:space="preserve"> Dikarya</v>
      </c>
      <c r="J161" t="str">
        <f>VLOOKUP(A161,tax_all!B:V,9,0)</f>
        <v xml:space="preserve"> Ascomycota</v>
      </c>
      <c r="K161" t="str">
        <f>VLOOKUP(A161,tax_all!B:V,10,0)</f>
        <v xml:space="preserve"> Pezizomycotina</v>
      </c>
      <c r="L161" t="str">
        <f>VLOOKUP(A161,tax_all!B:V,11,0)</f>
        <v xml:space="preserve"> Leotiomycetes</v>
      </c>
      <c r="M161" t="str">
        <f>VLOOKUP(A161,tax_all!B:V,12,0)</f>
        <v>Leotiomycetes incertae sedis</v>
      </c>
      <c r="N161" t="str">
        <f>VLOOKUP(A161,tax_all!B:V,13,0)</f>
        <v xml:space="preserve"> Pseudeurotiaceae</v>
      </c>
      <c r="O161" t="str">
        <f>VLOOKUP(A161,tax_all!B:V,14,0)</f>
        <v xml:space="preserve"> Pseudogymnoascus.</v>
      </c>
      <c r="P161">
        <f>VLOOKUP(A161,tax_all!B:V,15,0)</f>
        <v>0</v>
      </c>
      <c r="Q161">
        <f>VLOOKUP(A161,tax_all!B:V,16,0)</f>
        <v>0</v>
      </c>
      <c r="R161">
        <f>VLOOKUP(A161,tax_all!B:V,17,0)</f>
        <v>0</v>
      </c>
    </row>
    <row r="162" spans="1:18" x14ac:dyDescent="0.25">
      <c r="A162" s="2" t="s">
        <v>357</v>
      </c>
      <c r="B162">
        <v>0</v>
      </c>
      <c r="C162">
        <v>1</v>
      </c>
      <c r="D162">
        <f>B162+C162</f>
        <v>1</v>
      </c>
      <c r="E162">
        <f>VLOOKUP(A162,'PF03067'!B:C,2,0)</f>
        <v>267</v>
      </c>
      <c r="G162" t="str">
        <f>VLOOKUP(A162,tax_all!B:V,6,0)</f>
        <v>Eukaryota</v>
      </c>
      <c r="H162" t="str">
        <f>VLOOKUP(A162,tax_all!B:V,7,0)</f>
        <v xml:space="preserve"> Fungi</v>
      </c>
      <c r="I162" t="str">
        <f>VLOOKUP(A162,tax_all!B:V,8,0)</f>
        <v xml:space="preserve"> Dikarya</v>
      </c>
      <c r="J162" t="str">
        <f>VLOOKUP(A162,tax_all!B:V,9,0)</f>
        <v xml:space="preserve"> Ascomycota</v>
      </c>
      <c r="K162" t="str">
        <f>VLOOKUP(A162,tax_all!B:V,10,0)</f>
        <v xml:space="preserve"> Pezizomycotina</v>
      </c>
      <c r="L162" t="str">
        <f>VLOOKUP(A162,tax_all!B:V,11,0)</f>
        <v xml:space="preserve"> Leotiomycetes</v>
      </c>
      <c r="M162" t="str">
        <f>VLOOKUP(A162,tax_all!B:V,12,0)</f>
        <v>Leotiomycetes incertae sedis</v>
      </c>
      <c r="N162" t="str">
        <f>VLOOKUP(A162,tax_all!B:V,13,0)</f>
        <v xml:space="preserve"> Pseudeurotiaceae</v>
      </c>
      <c r="O162" t="str">
        <f>VLOOKUP(A162,tax_all!B:V,14,0)</f>
        <v xml:space="preserve"> Pseudogymnoascus.</v>
      </c>
      <c r="P162">
        <f>VLOOKUP(A162,tax_all!B:V,15,0)</f>
        <v>0</v>
      </c>
      <c r="Q162">
        <f>VLOOKUP(A162,tax_all!B:V,16,0)</f>
        <v>0</v>
      </c>
      <c r="R162">
        <f>VLOOKUP(A162,tax_all!B:V,17,0)</f>
        <v>0</v>
      </c>
    </row>
    <row r="163" spans="1:18" x14ac:dyDescent="0.25">
      <c r="A163" s="2" t="s">
        <v>359</v>
      </c>
      <c r="B163">
        <v>0</v>
      </c>
      <c r="C163">
        <v>1</v>
      </c>
      <c r="D163">
        <f>B163+C163</f>
        <v>1</v>
      </c>
      <c r="E163">
        <f>VLOOKUP(A163,'PF03067'!B:C,2,0)</f>
        <v>391</v>
      </c>
      <c r="G163" t="str">
        <f>VLOOKUP(A163,tax_all!B:V,6,0)</f>
        <v>Eukaryota</v>
      </c>
      <c r="H163" t="str">
        <f>VLOOKUP(A163,tax_all!B:V,7,0)</f>
        <v xml:space="preserve"> Fungi</v>
      </c>
      <c r="I163" t="str">
        <f>VLOOKUP(A163,tax_all!B:V,8,0)</f>
        <v xml:space="preserve"> Dikarya</v>
      </c>
      <c r="J163" t="str">
        <f>VLOOKUP(A163,tax_all!B:V,9,0)</f>
        <v xml:space="preserve"> Ascomycota</v>
      </c>
      <c r="K163" t="str">
        <f>VLOOKUP(A163,tax_all!B:V,10,0)</f>
        <v xml:space="preserve"> Pezizomycotina</v>
      </c>
      <c r="L163" t="str">
        <f>VLOOKUP(A163,tax_all!B:V,11,0)</f>
        <v xml:space="preserve"> Leotiomycetes</v>
      </c>
      <c r="M163" t="str">
        <f>VLOOKUP(A163,tax_all!B:V,12,0)</f>
        <v>Leotiomycetes incertae sedis</v>
      </c>
      <c r="N163" t="str">
        <f>VLOOKUP(A163,tax_all!B:V,13,0)</f>
        <v xml:space="preserve"> Pseudeurotiaceae</v>
      </c>
      <c r="O163" t="str">
        <f>VLOOKUP(A163,tax_all!B:V,14,0)</f>
        <v xml:space="preserve"> Pseudogymnoascus.</v>
      </c>
      <c r="P163">
        <f>VLOOKUP(A163,tax_all!B:V,15,0)</f>
        <v>0</v>
      </c>
      <c r="Q163">
        <f>VLOOKUP(A163,tax_all!B:V,16,0)</f>
        <v>0</v>
      </c>
      <c r="R163">
        <f>VLOOKUP(A163,tax_all!B:V,17,0)</f>
        <v>0</v>
      </c>
    </row>
    <row r="164" spans="1:18" x14ac:dyDescent="0.25">
      <c r="A164" s="2" t="s">
        <v>361</v>
      </c>
      <c r="B164">
        <v>0</v>
      </c>
      <c r="C164">
        <v>1</v>
      </c>
      <c r="D164">
        <f>B164+C164</f>
        <v>1</v>
      </c>
      <c r="E164">
        <f>VLOOKUP(A164,'PF03067'!B:C,2,0)</f>
        <v>266</v>
      </c>
      <c r="G164" t="str">
        <f>VLOOKUP(A164,tax_all!B:V,6,0)</f>
        <v>Eukaryota</v>
      </c>
      <c r="H164" t="str">
        <f>VLOOKUP(A164,tax_all!B:V,7,0)</f>
        <v xml:space="preserve"> Fungi</v>
      </c>
      <c r="I164" t="str">
        <f>VLOOKUP(A164,tax_all!B:V,8,0)</f>
        <v xml:space="preserve"> Dikarya</v>
      </c>
      <c r="J164" t="str">
        <f>VLOOKUP(A164,tax_all!B:V,9,0)</f>
        <v xml:space="preserve"> Ascomycota</v>
      </c>
      <c r="K164" t="str">
        <f>VLOOKUP(A164,tax_all!B:V,10,0)</f>
        <v xml:space="preserve"> Pezizomycotina</v>
      </c>
      <c r="L164" t="str">
        <f>VLOOKUP(A164,tax_all!B:V,11,0)</f>
        <v xml:space="preserve"> Leotiomycetes</v>
      </c>
      <c r="M164" t="str">
        <f>VLOOKUP(A164,tax_all!B:V,12,0)</f>
        <v>Leotiomycetes incertae sedis</v>
      </c>
      <c r="N164" t="str">
        <f>VLOOKUP(A164,tax_all!B:V,13,0)</f>
        <v xml:space="preserve"> Pseudeurotiaceae</v>
      </c>
      <c r="O164" t="str">
        <f>VLOOKUP(A164,tax_all!B:V,14,0)</f>
        <v xml:space="preserve"> Pseudogymnoascus.</v>
      </c>
      <c r="P164">
        <f>VLOOKUP(A164,tax_all!B:V,15,0)</f>
        <v>0</v>
      </c>
      <c r="Q164">
        <f>VLOOKUP(A164,tax_all!B:V,16,0)</f>
        <v>0</v>
      </c>
      <c r="R164">
        <f>VLOOKUP(A164,tax_all!B:V,17,0)</f>
        <v>0</v>
      </c>
    </row>
    <row r="165" spans="1:18" x14ac:dyDescent="0.25">
      <c r="A165" s="2" t="s">
        <v>363</v>
      </c>
      <c r="B165">
        <v>0</v>
      </c>
      <c r="C165">
        <v>1</v>
      </c>
      <c r="D165">
        <f>B165+C165</f>
        <v>1</v>
      </c>
      <c r="E165">
        <f>VLOOKUP(A165,'PF03067'!B:C,2,0)</f>
        <v>205</v>
      </c>
      <c r="G165" t="str">
        <f>VLOOKUP(A165,tax_all!B:V,6,0)</f>
        <v>Eukaryota</v>
      </c>
      <c r="H165" t="str">
        <f>VLOOKUP(A165,tax_all!B:V,7,0)</f>
        <v xml:space="preserve"> Fungi</v>
      </c>
      <c r="I165" t="str">
        <f>VLOOKUP(A165,tax_all!B:V,8,0)</f>
        <v xml:space="preserve"> Dikarya</v>
      </c>
      <c r="J165" t="str">
        <f>VLOOKUP(A165,tax_all!B:V,9,0)</f>
        <v xml:space="preserve"> Ascomycota</v>
      </c>
      <c r="K165" t="str">
        <f>VLOOKUP(A165,tax_all!B:V,10,0)</f>
        <v xml:space="preserve"> Pezizomycotina</v>
      </c>
      <c r="L165" t="str">
        <f>VLOOKUP(A165,tax_all!B:V,11,0)</f>
        <v xml:space="preserve"> Leotiomycetes</v>
      </c>
      <c r="M165" t="str">
        <f>VLOOKUP(A165,tax_all!B:V,12,0)</f>
        <v>Leotiomycetes incertae sedis</v>
      </c>
      <c r="N165" t="str">
        <f>VLOOKUP(A165,tax_all!B:V,13,0)</f>
        <v xml:space="preserve"> Pseudeurotiaceae</v>
      </c>
      <c r="O165" t="str">
        <f>VLOOKUP(A165,tax_all!B:V,14,0)</f>
        <v xml:space="preserve"> Pseudogymnoascus.</v>
      </c>
      <c r="P165">
        <f>VLOOKUP(A165,tax_all!B:V,15,0)</f>
        <v>0</v>
      </c>
      <c r="Q165">
        <f>VLOOKUP(A165,tax_all!B:V,16,0)</f>
        <v>0</v>
      </c>
      <c r="R165">
        <f>VLOOKUP(A165,tax_all!B:V,17,0)</f>
        <v>0</v>
      </c>
    </row>
    <row r="166" spans="1:18" x14ac:dyDescent="0.25">
      <c r="A166" s="2" t="s">
        <v>365</v>
      </c>
      <c r="B166">
        <v>0</v>
      </c>
      <c r="C166">
        <v>1</v>
      </c>
      <c r="D166">
        <f>B166+C166</f>
        <v>1</v>
      </c>
      <c r="E166">
        <f>VLOOKUP(A166,'PF03067'!B:C,2,0)</f>
        <v>189</v>
      </c>
      <c r="G166" t="str">
        <f>VLOOKUP(A166,tax_all!B:V,6,0)</f>
        <v>Eukaryota</v>
      </c>
      <c r="H166" t="str">
        <f>VLOOKUP(A166,tax_all!B:V,7,0)</f>
        <v xml:space="preserve"> Fungi</v>
      </c>
      <c r="I166" t="str">
        <f>VLOOKUP(A166,tax_all!B:V,8,0)</f>
        <v xml:space="preserve"> Dikarya</v>
      </c>
      <c r="J166" t="str">
        <f>VLOOKUP(A166,tax_all!B:V,9,0)</f>
        <v xml:space="preserve"> Ascomycota</v>
      </c>
      <c r="K166" t="str">
        <f>VLOOKUP(A166,tax_all!B:V,10,0)</f>
        <v xml:space="preserve"> Pezizomycotina</v>
      </c>
      <c r="L166" t="str">
        <f>VLOOKUP(A166,tax_all!B:V,11,0)</f>
        <v xml:space="preserve"> Leotiomycetes</v>
      </c>
      <c r="M166" t="str">
        <f>VLOOKUP(A166,tax_all!B:V,12,0)</f>
        <v>Leotiomycetes incertae sedis</v>
      </c>
      <c r="N166" t="str">
        <f>VLOOKUP(A166,tax_all!B:V,13,0)</f>
        <v xml:space="preserve"> Pseudeurotiaceae</v>
      </c>
      <c r="O166" t="str">
        <f>VLOOKUP(A166,tax_all!B:V,14,0)</f>
        <v xml:space="preserve"> Pseudogymnoascus.</v>
      </c>
      <c r="P166">
        <f>VLOOKUP(A166,tax_all!B:V,15,0)</f>
        <v>0</v>
      </c>
      <c r="Q166">
        <f>VLOOKUP(A166,tax_all!B:V,16,0)</f>
        <v>0</v>
      </c>
      <c r="R166">
        <f>VLOOKUP(A166,tax_all!B:V,17,0)</f>
        <v>0</v>
      </c>
    </row>
    <row r="167" spans="1:18" x14ac:dyDescent="0.25">
      <c r="A167" s="2" t="s">
        <v>367</v>
      </c>
      <c r="B167">
        <v>0</v>
      </c>
      <c r="C167">
        <v>1</v>
      </c>
      <c r="D167">
        <f>B167+C167</f>
        <v>1</v>
      </c>
      <c r="E167">
        <f>VLOOKUP(A167,'PF03067'!B:C,2,0)</f>
        <v>205</v>
      </c>
      <c r="G167" t="str">
        <f>VLOOKUP(A167,tax_all!B:V,6,0)</f>
        <v>Eukaryota</v>
      </c>
      <c r="H167" t="str">
        <f>VLOOKUP(A167,tax_all!B:V,7,0)</f>
        <v xml:space="preserve"> Fungi</v>
      </c>
      <c r="I167" t="str">
        <f>VLOOKUP(A167,tax_all!B:V,8,0)</f>
        <v xml:space="preserve"> Dikarya</v>
      </c>
      <c r="J167" t="str">
        <f>VLOOKUP(A167,tax_all!B:V,9,0)</f>
        <v xml:space="preserve"> Ascomycota</v>
      </c>
      <c r="K167" t="str">
        <f>VLOOKUP(A167,tax_all!B:V,10,0)</f>
        <v xml:space="preserve"> Pezizomycotina</v>
      </c>
      <c r="L167" t="str">
        <f>VLOOKUP(A167,tax_all!B:V,11,0)</f>
        <v xml:space="preserve"> Leotiomycetes</v>
      </c>
      <c r="M167" t="str">
        <f>VLOOKUP(A167,tax_all!B:V,12,0)</f>
        <v>Leotiomycetes incertae sedis</v>
      </c>
      <c r="N167" t="str">
        <f>VLOOKUP(A167,tax_all!B:V,13,0)</f>
        <v xml:space="preserve"> Pseudeurotiaceae</v>
      </c>
      <c r="O167" t="str">
        <f>VLOOKUP(A167,tax_all!B:V,14,0)</f>
        <v xml:space="preserve"> Pseudogymnoascus.</v>
      </c>
      <c r="P167">
        <f>VLOOKUP(A167,tax_all!B:V,15,0)</f>
        <v>0</v>
      </c>
      <c r="Q167">
        <f>VLOOKUP(A167,tax_all!B:V,16,0)</f>
        <v>0</v>
      </c>
      <c r="R167">
        <f>VLOOKUP(A167,tax_all!B:V,17,0)</f>
        <v>0</v>
      </c>
    </row>
    <row r="168" spans="1:18" x14ac:dyDescent="0.25">
      <c r="A168" s="2" t="s">
        <v>369</v>
      </c>
      <c r="B168">
        <v>0</v>
      </c>
      <c r="C168">
        <v>1</v>
      </c>
      <c r="D168">
        <f>B168+C168</f>
        <v>1</v>
      </c>
      <c r="E168">
        <f>VLOOKUP(A168,'PF03067'!B:C,2,0)</f>
        <v>397</v>
      </c>
      <c r="G168" t="str">
        <f>VLOOKUP(A168,tax_all!B:V,6,0)</f>
        <v>Eukaryota</v>
      </c>
      <c r="H168" t="str">
        <f>VLOOKUP(A168,tax_all!B:V,7,0)</f>
        <v xml:space="preserve"> Fungi</v>
      </c>
      <c r="I168" t="str">
        <f>VLOOKUP(A168,tax_all!B:V,8,0)</f>
        <v xml:space="preserve"> Dikarya</v>
      </c>
      <c r="J168" t="str">
        <f>VLOOKUP(A168,tax_all!B:V,9,0)</f>
        <v xml:space="preserve"> Ascomycota</v>
      </c>
      <c r="K168" t="str">
        <f>VLOOKUP(A168,tax_all!B:V,10,0)</f>
        <v xml:space="preserve"> Pezizomycotina</v>
      </c>
      <c r="L168" t="str">
        <f>VLOOKUP(A168,tax_all!B:V,11,0)</f>
        <v xml:space="preserve"> Leotiomycetes</v>
      </c>
      <c r="M168" t="str">
        <f>VLOOKUP(A168,tax_all!B:V,12,0)</f>
        <v>Leotiomycetes incertae sedis</v>
      </c>
      <c r="N168" t="str">
        <f>VLOOKUP(A168,tax_all!B:V,13,0)</f>
        <v xml:space="preserve"> Pseudeurotiaceae</v>
      </c>
      <c r="O168" t="str">
        <f>VLOOKUP(A168,tax_all!B:V,14,0)</f>
        <v xml:space="preserve"> Pseudogymnoascus.</v>
      </c>
      <c r="P168">
        <f>VLOOKUP(A168,tax_all!B:V,15,0)</f>
        <v>0</v>
      </c>
      <c r="Q168">
        <f>VLOOKUP(A168,tax_all!B:V,16,0)</f>
        <v>0</v>
      </c>
      <c r="R168">
        <f>VLOOKUP(A168,tax_all!B:V,17,0)</f>
        <v>0</v>
      </c>
    </row>
    <row r="169" spans="1:18" x14ac:dyDescent="0.25">
      <c r="A169" s="2" t="s">
        <v>371</v>
      </c>
      <c r="B169">
        <v>0</v>
      </c>
      <c r="C169">
        <v>1</v>
      </c>
      <c r="D169">
        <f>B169+C169</f>
        <v>1</v>
      </c>
      <c r="E169">
        <f>VLOOKUP(A169,'PF03067'!B:C,2,0)</f>
        <v>267</v>
      </c>
      <c r="G169" t="str">
        <f>VLOOKUP(A169,tax_all!B:V,6,0)</f>
        <v>Eukaryota</v>
      </c>
      <c r="H169" t="str">
        <f>VLOOKUP(A169,tax_all!B:V,7,0)</f>
        <v xml:space="preserve"> Fungi</v>
      </c>
      <c r="I169" t="str">
        <f>VLOOKUP(A169,tax_all!B:V,8,0)</f>
        <v xml:space="preserve"> Dikarya</v>
      </c>
      <c r="J169" t="str">
        <f>VLOOKUP(A169,tax_all!B:V,9,0)</f>
        <v xml:space="preserve"> Ascomycota</v>
      </c>
      <c r="K169" t="str">
        <f>VLOOKUP(A169,tax_all!B:V,10,0)</f>
        <v xml:space="preserve"> Pezizomycotina</v>
      </c>
      <c r="L169" t="str">
        <f>VLOOKUP(A169,tax_all!B:V,11,0)</f>
        <v xml:space="preserve"> Leotiomycetes</v>
      </c>
      <c r="M169" t="str">
        <f>VLOOKUP(A169,tax_all!B:V,12,0)</f>
        <v>Leotiomycetes incertae sedis</v>
      </c>
      <c r="N169" t="str">
        <f>VLOOKUP(A169,tax_all!B:V,13,0)</f>
        <v xml:space="preserve"> Pseudeurotiaceae</v>
      </c>
      <c r="O169" t="str">
        <f>VLOOKUP(A169,tax_all!B:V,14,0)</f>
        <v xml:space="preserve"> Pseudogymnoascus.</v>
      </c>
      <c r="P169">
        <f>VLOOKUP(A169,tax_all!B:V,15,0)</f>
        <v>0</v>
      </c>
      <c r="Q169">
        <f>VLOOKUP(A169,tax_all!B:V,16,0)</f>
        <v>0</v>
      </c>
      <c r="R169">
        <f>VLOOKUP(A169,tax_all!B:V,17,0)</f>
        <v>0</v>
      </c>
    </row>
    <row r="170" spans="1:18" x14ac:dyDescent="0.25">
      <c r="A170" s="2" t="s">
        <v>373</v>
      </c>
      <c r="B170">
        <v>0</v>
      </c>
      <c r="C170">
        <v>1</v>
      </c>
      <c r="D170">
        <f>B170+C170</f>
        <v>1</v>
      </c>
      <c r="E170">
        <f>VLOOKUP(A170,'PF03067'!B:C,2,0)</f>
        <v>391</v>
      </c>
      <c r="G170" t="str">
        <f>VLOOKUP(A170,tax_all!B:V,6,0)</f>
        <v>Eukaryota</v>
      </c>
      <c r="H170" t="str">
        <f>VLOOKUP(A170,tax_all!B:V,7,0)</f>
        <v xml:space="preserve"> Fungi</v>
      </c>
      <c r="I170" t="str">
        <f>VLOOKUP(A170,tax_all!B:V,8,0)</f>
        <v xml:space="preserve"> Dikarya</v>
      </c>
      <c r="J170" t="str">
        <f>VLOOKUP(A170,tax_all!B:V,9,0)</f>
        <v xml:space="preserve"> Ascomycota</v>
      </c>
      <c r="K170" t="str">
        <f>VLOOKUP(A170,tax_all!B:V,10,0)</f>
        <v xml:space="preserve"> Pezizomycotina</v>
      </c>
      <c r="L170" t="str">
        <f>VLOOKUP(A170,tax_all!B:V,11,0)</f>
        <v xml:space="preserve"> Leotiomycetes</v>
      </c>
      <c r="M170" t="str">
        <f>VLOOKUP(A170,tax_all!B:V,12,0)</f>
        <v>Leotiomycetes incertae sedis</v>
      </c>
      <c r="N170" t="str">
        <f>VLOOKUP(A170,tax_all!B:V,13,0)</f>
        <v xml:space="preserve"> Pseudeurotiaceae</v>
      </c>
      <c r="O170" t="str">
        <f>VLOOKUP(A170,tax_all!B:V,14,0)</f>
        <v xml:space="preserve"> Pseudogymnoascus.</v>
      </c>
      <c r="P170">
        <f>VLOOKUP(A170,tax_all!B:V,15,0)</f>
        <v>0</v>
      </c>
      <c r="Q170">
        <f>VLOOKUP(A170,tax_all!B:V,16,0)</f>
        <v>0</v>
      </c>
      <c r="R170">
        <f>VLOOKUP(A170,tax_all!B:V,17,0)</f>
        <v>0</v>
      </c>
    </row>
    <row r="171" spans="1:18" x14ac:dyDescent="0.25">
      <c r="A171" s="2" t="s">
        <v>375</v>
      </c>
      <c r="B171">
        <v>0</v>
      </c>
      <c r="C171">
        <v>1</v>
      </c>
      <c r="D171">
        <f>B171+C171</f>
        <v>1</v>
      </c>
      <c r="E171">
        <f>VLOOKUP(A171,'PF03067'!B:C,2,0)</f>
        <v>267</v>
      </c>
      <c r="G171" t="str">
        <f>VLOOKUP(A171,tax_all!B:V,6,0)</f>
        <v>Eukaryota</v>
      </c>
      <c r="H171" t="str">
        <f>VLOOKUP(A171,tax_all!B:V,7,0)</f>
        <v xml:space="preserve"> Fungi</v>
      </c>
      <c r="I171" t="str">
        <f>VLOOKUP(A171,tax_all!B:V,8,0)</f>
        <v xml:space="preserve"> Dikarya</v>
      </c>
      <c r="J171" t="str">
        <f>VLOOKUP(A171,tax_all!B:V,9,0)</f>
        <v xml:space="preserve"> Ascomycota</v>
      </c>
      <c r="K171" t="str">
        <f>VLOOKUP(A171,tax_all!B:V,10,0)</f>
        <v xml:space="preserve"> Pezizomycotina</v>
      </c>
      <c r="L171" t="str">
        <f>VLOOKUP(A171,tax_all!B:V,11,0)</f>
        <v xml:space="preserve"> Leotiomycetes</v>
      </c>
      <c r="M171" t="str">
        <f>VLOOKUP(A171,tax_all!B:V,12,0)</f>
        <v>Leotiomycetes incertae sedis</v>
      </c>
      <c r="N171" t="str">
        <f>VLOOKUP(A171,tax_all!B:V,13,0)</f>
        <v xml:space="preserve"> Pseudeurotiaceae</v>
      </c>
      <c r="O171" t="str">
        <f>VLOOKUP(A171,tax_all!B:V,14,0)</f>
        <v xml:space="preserve"> Pseudogymnoascus.</v>
      </c>
      <c r="P171">
        <f>VLOOKUP(A171,tax_all!B:V,15,0)</f>
        <v>0</v>
      </c>
      <c r="Q171">
        <f>VLOOKUP(A171,tax_all!B:V,16,0)</f>
        <v>0</v>
      </c>
      <c r="R171">
        <f>VLOOKUP(A171,tax_all!B:V,17,0)</f>
        <v>0</v>
      </c>
    </row>
    <row r="172" spans="1:18" x14ac:dyDescent="0.25">
      <c r="A172" s="2" t="s">
        <v>377</v>
      </c>
      <c r="B172">
        <v>0</v>
      </c>
      <c r="C172">
        <v>1</v>
      </c>
      <c r="D172">
        <f>B172+C172</f>
        <v>1</v>
      </c>
      <c r="E172">
        <f>VLOOKUP(A172,'PF03067'!B:C,2,0)</f>
        <v>205</v>
      </c>
      <c r="G172" t="str">
        <f>VLOOKUP(A172,tax_all!B:V,6,0)</f>
        <v>Eukaryota</v>
      </c>
      <c r="H172" t="str">
        <f>VLOOKUP(A172,tax_all!B:V,7,0)</f>
        <v xml:space="preserve"> Fungi</v>
      </c>
      <c r="I172" t="str">
        <f>VLOOKUP(A172,tax_all!B:V,8,0)</f>
        <v xml:space="preserve"> Dikarya</v>
      </c>
      <c r="J172" t="str">
        <f>VLOOKUP(A172,tax_all!B:V,9,0)</f>
        <v xml:space="preserve"> Ascomycota</v>
      </c>
      <c r="K172" t="str">
        <f>VLOOKUP(A172,tax_all!B:V,10,0)</f>
        <v xml:space="preserve"> Pezizomycotina</v>
      </c>
      <c r="L172" t="str">
        <f>VLOOKUP(A172,tax_all!B:V,11,0)</f>
        <v xml:space="preserve"> Leotiomycetes</v>
      </c>
      <c r="M172" t="str">
        <f>VLOOKUP(A172,tax_all!B:V,12,0)</f>
        <v>Leotiomycetes incertae sedis</v>
      </c>
      <c r="N172" t="str">
        <f>VLOOKUP(A172,tax_all!B:V,13,0)</f>
        <v xml:space="preserve"> Pseudeurotiaceae</v>
      </c>
      <c r="O172" t="str">
        <f>VLOOKUP(A172,tax_all!B:V,14,0)</f>
        <v xml:space="preserve"> Pseudogymnoascus.</v>
      </c>
      <c r="P172">
        <f>VLOOKUP(A172,tax_all!B:V,15,0)</f>
        <v>0</v>
      </c>
      <c r="Q172">
        <f>VLOOKUP(A172,tax_all!B:V,16,0)</f>
        <v>0</v>
      </c>
      <c r="R172">
        <f>VLOOKUP(A172,tax_all!B:V,17,0)</f>
        <v>0</v>
      </c>
    </row>
    <row r="173" spans="1:18" x14ac:dyDescent="0.25">
      <c r="A173" s="2" t="s">
        <v>379</v>
      </c>
      <c r="B173">
        <v>0</v>
      </c>
      <c r="C173">
        <v>1</v>
      </c>
      <c r="D173">
        <f>B173+C173</f>
        <v>1</v>
      </c>
      <c r="E173">
        <f>VLOOKUP(A173,'PF03067'!B:C,2,0)</f>
        <v>390</v>
      </c>
      <c r="G173" t="str">
        <f>VLOOKUP(A173,tax_all!B:V,6,0)</f>
        <v>Eukaryota</v>
      </c>
      <c r="H173" t="str">
        <f>VLOOKUP(A173,tax_all!B:V,7,0)</f>
        <v xml:space="preserve"> Fungi</v>
      </c>
      <c r="I173" t="str">
        <f>VLOOKUP(A173,tax_all!B:V,8,0)</f>
        <v xml:space="preserve"> Dikarya</v>
      </c>
      <c r="J173" t="str">
        <f>VLOOKUP(A173,tax_all!B:V,9,0)</f>
        <v xml:space="preserve"> Ascomycota</v>
      </c>
      <c r="K173" t="str">
        <f>VLOOKUP(A173,tax_all!B:V,10,0)</f>
        <v xml:space="preserve"> Pezizomycotina</v>
      </c>
      <c r="L173" t="str">
        <f>VLOOKUP(A173,tax_all!B:V,11,0)</f>
        <v xml:space="preserve"> Leotiomycetes</v>
      </c>
      <c r="M173" t="str">
        <f>VLOOKUP(A173,tax_all!B:V,12,0)</f>
        <v>Leotiomycetes incertae sedis</v>
      </c>
      <c r="N173" t="str">
        <f>VLOOKUP(A173,tax_all!B:V,13,0)</f>
        <v xml:space="preserve"> Pseudeurotiaceae</v>
      </c>
      <c r="O173" t="str">
        <f>VLOOKUP(A173,tax_all!B:V,14,0)</f>
        <v xml:space="preserve"> Pseudogymnoascus.</v>
      </c>
      <c r="P173">
        <f>VLOOKUP(A173,tax_all!B:V,15,0)</f>
        <v>0</v>
      </c>
      <c r="Q173">
        <f>VLOOKUP(A173,tax_all!B:V,16,0)</f>
        <v>0</v>
      </c>
      <c r="R173">
        <f>VLOOKUP(A173,tax_all!B:V,17,0)</f>
        <v>0</v>
      </c>
    </row>
    <row r="174" spans="1:18" x14ac:dyDescent="0.25">
      <c r="A174" s="2" t="s">
        <v>381</v>
      </c>
      <c r="B174">
        <v>0</v>
      </c>
      <c r="C174">
        <v>1</v>
      </c>
      <c r="D174">
        <f>B174+C174</f>
        <v>1</v>
      </c>
      <c r="E174">
        <f>VLOOKUP(A174,'PF03067'!B:C,2,0)</f>
        <v>205</v>
      </c>
      <c r="G174" t="str">
        <f>VLOOKUP(A174,tax_all!B:V,6,0)</f>
        <v>Eukaryota</v>
      </c>
      <c r="H174" t="str">
        <f>VLOOKUP(A174,tax_all!B:V,7,0)</f>
        <v xml:space="preserve"> Fungi</v>
      </c>
      <c r="I174" t="str">
        <f>VLOOKUP(A174,tax_all!B:V,8,0)</f>
        <v xml:space="preserve"> Dikarya</v>
      </c>
      <c r="J174" t="str">
        <f>VLOOKUP(A174,tax_all!B:V,9,0)</f>
        <v xml:space="preserve"> Ascomycota</v>
      </c>
      <c r="K174" t="str">
        <f>VLOOKUP(A174,tax_all!B:V,10,0)</f>
        <v xml:space="preserve"> Pezizomycotina</v>
      </c>
      <c r="L174" t="str">
        <f>VLOOKUP(A174,tax_all!B:V,11,0)</f>
        <v xml:space="preserve"> Leotiomycetes</v>
      </c>
      <c r="M174" t="str">
        <f>VLOOKUP(A174,tax_all!B:V,12,0)</f>
        <v>Leotiomycetes incertae sedis</v>
      </c>
      <c r="N174" t="str">
        <f>VLOOKUP(A174,tax_all!B:V,13,0)</f>
        <v xml:space="preserve"> Pseudeurotiaceae</v>
      </c>
      <c r="O174" t="str">
        <f>VLOOKUP(A174,tax_all!B:V,14,0)</f>
        <v xml:space="preserve"> Pseudogymnoascus.</v>
      </c>
      <c r="P174">
        <f>VLOOKUP(A174,tax_all!B:V,15,0)</f>
        <v>0</v>
      </c>
      <c r="Q174">
        <f>VLOOKUP(A174,tax_all!B:V,16,0)</f>
        <v>0</v>
      </c>
      <c r="R174">
        <f>VLOOKUP(A174,tax_all!B:V,17,0)</f>
        <v>0</v>
      </c>
    </row>
    <row r="175" spans="1:18" x14ac:dyDescent="0.25">
      <c r="A175" s="2" t="s">
        <v>383</v>
      </c>
      <c r="B175">
        <v>0</v>
      </c>
      <c r="C175">
        <v>1</v>
      </c>
      <c r="D175">
        <f>B175+C175</f>
        <v>1</v>
      </c>
      <c r="E175">
        <f>VLOOKUP(A175,'PF03067'!B:C,2,0)</f>
        <v>267</v>
      </c>
      <c r="G175" t="str">
        <f>VLOOKUP(A175,tax_all!B:V,6,0)</f>
        <v>Eukaryota</v>
      </c>
      <c r="H175" t="str">
        <f>VLOOKUP(A175,tax_all!B:V,7,0)</f>
        <v xml:space="preserve"> Fungi</v>
      </c>
      <c r="I175" t="str">
        <f>VLOOKUP(A175,tax_all!B:V,8,0)</f>
        <v xml:space="preserve"> Dikarya</v>
      </c>
      <c r="J175" t="str">
        <f>VLOOKUP(A175,tax_all!B:V,9,0)</f>
        <v xml:space="preserve"> Ascomycota</v>
      </c>
      <c r="K175" t="str">
        <f>VLOOKUP(A175,tax_all!B:V,10,0)</f>
        <v xml:space="preserve"> Pezizomycotina</v>
      </c>
      <c r="L175" t="str">
        <f>VLOOKUP(A175,tax_all!B:V,11,0)</f>
        <v xml:space="preserve"> Leotiomycetes</v>
      </c>
      <c r="M175" t="str">
        <f>VLOOKUP(A175,tax_all!B:V,12,0)</f>
        <v>Leotiomycetes incertae sedis</v>
      </c>
      <c r="N175" t="str">
        <f>VLOOKUP(A175,tax_all!B:V,13,0)</f>
        <v xml:space="preserve"> Pseudeurotiaceae</v>
      </c>
      <c r="O175" t="str">
        <f>VLOOKUP(A175,tax_all!B:V,14,0)</f>
        <v xml:space="preserve"> Pseudogymnoascus.</v>
      </c>
      <c r="P175">
        <f>VLOOKUP(A175,tax_all!B:V,15,0)</f>
        <v>0</v>
      </c>
      <c r="Q175">
        <f>VLOOKUP(A175,tax_all!B:V,16,0)</f>
        <v>0</v>
      </c>
      <c r="R175">
        <f>VLOOKUP(A175,tax_all!B:V,17,0)</f>
        <v>0</v>
      </c>
    </row>
    <row r="176" spans="1:18" x14ac:dyDescent="0.25">
      <c r="A176" s="2" t="s">
        <v>385</v>
      </c>
      <c r="B176">
        <v>0</v>
      </c>
      <c r="C176">
        <v>1</v>
      </c>
      <c r="D176">
        <f>B176+C176</f>
        <v>1</v>
      </c>
      <c r="E176">
        <f>VLOOKUP(A176,'PF03067'!B:C,2,0)</f>
        <v>392</v>
      </c>
      <c r="G176" t="str">
        <f>VLOOKUP(A176,tax_all!B:V,6,0)</f>
        <v>Eukaryota</v>
      </c>
      <c r="H176" t="str">
        <f>VLOOKUP(A176,tax_all!B:V,7,0)</f>
        <v xml:space="preserve"> Fungi</v>
      </c>
      <c r="I176" t="str">
        <f>VLOOKUP(A176,tax_all!B:V,8,0)</f>
        <v xml:space="preserve"> Dikarya</v>
      </c>
      <c r="J176" t="str">
        <f>VLOOKUP(A176,tax_all!B:V,9,0)</f>
        <v xml:space="preserve"> Ascomycota</v>
      </c>
      <c r="K176" t="str">
        <f>VLOOKUP(A176,tax_all!B:V,10,0)</f>
        <v xml:space="preserve"> Pezizomycotina</v>
      </c>
      <c r="L176" t="str">
        <f>VLOOKUP(A176,tax_all!B:V,11,0)</f>
        <v xml:space="preserve"> Leotiomycetes</v>
      </c>
      <c r="M176" t="str">
        <f>VLOOKUP(A176,tax_all!B:V,12,0)</f>
        <v>Leotiomycetes incertae sedis</v>
      </c>
      <c r="N176" t="str">
        <f>VLOOKUP(A176,tax_all!B:V,13,0)</f>
        <v xml:space="preserve"> Pseudeurotiaceae</v>
      </c>
      <c r="O176" t="str">
        <f>VLOOKUP(A176,tax_all!B:V,14,0)</f>
        <v xml:space="preserve"> Pseudogymnoascus.</v>
      </c>
      <c r="P176">
        <f>VLOOKUP(A176,tax_all!B:V,15,0)</f>
        <v>0</v>
      </c>
      <c r="Q176">
        <f>VLOOKUP(A176,tax_all!B:V,16,0)</f>
        <v>0</v>
      </c>
      <c r="R176">
        <f>VLOOKUP(A176,tax_all!B:V,17,0)</f>
        <v>0</v>
      </c>
    </row>
    <row r="177" spans="1:18" x14ac:dyDescent="0.25">
      <c r="A177" s="2" t="s">
        <v>387</v>
      </c>
      <c r="B177">
        <v>0</v>
      </c>
      <c r="C177">
        <v>1</v>
      </c>
      <c r="D177">
        <f>B177+C177</f>
        <v>1</v>
      </c>
      <c r="E177">
        <f>VLOOKUP(A177,'PF03067'!B:C,2,0)</f>
        <v>205</v>
      </c>
      <c r="G177" t="str">
        <f>VLOOKUP(A177,tax_all!B:V,6,0)</f>
        <v>Eukaryota</v>
      </c>
      <c r="H177" t="str">
        <f>VLOOKUP(A177,tax_all!B:V,7,0)</f>
        <v xml:space="preserve"> Fungi</v>
      </c>
      <c r="I177" t="str">
        <f>VLOOKUP(A177,tax_all!B:V,8,0)</f>
        <v xml:space="preserve"> Dikarya</v>
      </c>
      <c r="J177" t="str">
        <f>VLOOKUP(A177,tax_all!B:V,9,0)</f>
        <v xml:space="preserve"> Ascomycota</v>
      </c>
      <c r="K177" t="str">
        <f>VLOOKUP(A177,tax_all!B:V,10,0)</f>
        <v xml:space="preserve"> Pezizomycotina</v>
      </c>
      <c r="L177" t="str">
        <f>VLOOKUP(A177,tax_all!B:V,11,0)</f>
        <v xml:space="preserve"> Leotiomycetes</v>
      </c>
      <c r="M177" t="str">
        <f>VLOOKUP(A177,tax_all!B:V,12,0)</f>
        <v>Leotiomycetes incertae sedis</v>
      </c>
      <c r="N177" t="str">
        <f>VLOOKUP(A177,tax_all!B:V,13,0)</f>
        <v xml:space="preserve"> Pseudeurotiaceae</v>
      </c>
      <c r="O177" t="str">
        <f>VLOOKUP(A177,tax_all!B:V,14,0)</f>
        <v xml:space="preserve"> Pseudogymnoascus.</v>
      </c>
      <c r="P177">
        <f>VLOOKUP(A177,tax_all!B:V,15,0)</f>
        <v>0</v>
      </c>
      <c r="Q177">
        <f>VLOOKUP(A177,tax_all!B:V,16,0)</f>
        <v>0</v>
      </c>
      <c r="R177">
        <f>VLOOKUP(A177,tax_all!B:V,17,0)</f>
        <v>0</v>
      </c>
    </row>
    <row r="178" spans="1:18" x14ac:dyDescent="0.25">
      <c r="A178" s="2" t="s">
        <v>389</v>
      </c>
      <c r="B178">
        <v>0</v>
      </c>
      <c r="C178">
        <v>1</v>
      </c>
      <c r="D178">
        <f>B178+C178</f>
        <v>1</v>
      </c>
      <c r="E178">
        <f>VLOOKUP(A178,'PF03067'!B:C,2,0)</f>
        <v>104</v>
      </c>
      <c r="G178" t="str">
        <f>VLOOKUP(A178,tax_all!B:V,6,0)</f>
        <v>Eukaryota</v>
      </c>
      <c r="H178" t="str">
        <f>VLOOKUP(A178,tax_all!B:V,7,0)</f>
        <v xml:space="preserve"> Fungi</v>
      </c>
      <c r="I178" t="str">
        <f>VLOOKUP(A178,tax_all!B:V,8,0)</f>
        <v xml:space="preserve"> Dikarya</v>
      </c>
      <c r="J178" t="str">
        <f>VLOOKUP(A178,tax_all!B:V,9,0)</f>
        <v xml:space="preserve"> Ascomycota</v>
      </c>
      <c r="K178" t="str">
        <f>VLOOKUP(A178,tax_all!B:V,10,0)</f>
        <v xml:space="preserve"> Pezizomycotina</v>
      </c>
      <c r="L178" t="str">
        <f>VLOOKUP(A178,tax_all!B:V,11,0)</f>
        <v xml:space="preserve"> Leotiomycetes</v>
      </c>
      <c r="M178" t="str">
        <f>VLOOKUP(A178,tax_all!B:V,12,0)</f>
        <v>Leotiomycetes incertae sedis</v>
      </c>
      <c r="N178" t="str">
        <f>VLOOKUP(A178,tax_all!B:V,13,0)</f>
        <v xml:space="preserve"> Pseudeurotiaceae</v>
      </c>
      <c r="O178" t="str">
        <f>VLOOKUP(A178,tax_all!B:V,14,0)</f>
        <v xml:space="preserve"> Pseudogymnoascus.</v>
      </c>
      <c r="P178">
        <f>VLOOKUP(A178,tax_all!B:V,15,0)</f>
        <v>0</v>
      </c>
      <c r="Q178">
        <f>VLOOKUP(A178,tax_all!B:V,16,0)</f>
        <v>0</v>
      </c>
      <c r="R178">
        <f>VLOOKUP(A178,tax_all!B:V,17,0)</f>
        <v>0</v>
      </c>
    </row>
    <row r="179" spans="1:18" x14ac:dyDescent="0.25">
      <c r="A179" s="2" t="s">
        <v>391</v>
      </c>
      <c r="B179">
        <v>0</v>
      </c>
      <c r="C179">
        <v>1</v>
      </c>
      <c r="D179">
        <f>B179+C179</f>
        <v>1</v>
      </c>
      <c r="E179">
        <f>VLOOKUP(A179,'PF03067'!B:C,2,0)</f>
        <v>267</v>
      </c>
      <c r="G179" t="str">
        <f>VLOOKUP(A179,tax_all!B:V,6,0)</f>
        <v>Eukaryota</v>
      </c>
      <c r="H179" t="str">
        <f>VLOOKUP(A179,tax_all!B:V,7,0)</f>
        <v xml:space="preserve"> Fungi</v>
      </c>
      <c r="I179" t="str">
        <f>VLOOKUP(A179,tax_all!B:V,8,0)</f>
        <v xml:space="preserve"> Dikarya</v>
      </c>
      <c r="J179" t="str">
        <f>VLOOKUP(A179,tax_all!B:V,9,0)</f>
        <v xml:space="preserve"> Ascomycota</v>
      </c>
      <c r="K179" t="str">
        <f>VLOOKUP(A179,tax_all!B:V,10,0)</f>
        <v xml:space="preserve"> Pezizomycotina</v>
      </c>
      <c r="L179" t="str">
        <f>VLOOKUP(A179,tax_all!B:V,11,0)</f>
        <v xml:space="preserve"> Leotiomycetes</v>
      </c>
      <c r="M179" t="str">
        <f>VLOOKUP(A179,tax_all!B:V,12,0)</f>
        <v>Leotiomycetes incertae sedis</v>
      </c>
      <c r="N179" t="str">
        <f>VLOOKUP(A179,tax_all!B:V,13,0)</f>
        <v xml:space="preserve"> Pseudeurotiaceae</v>
      </c>
      <c r="O179" t="str">
        <f>VLOOKUP(A179,tax_all!B:V,14,0)</f>
        <v xml:space="preserve"> Pseudogymnoascus.</v>
      </c>
      <c r="P179">
        <f>VLOOKUP(A179,tax_all!B:V,15,0)</f>
        <v>0</v>
      </c>
      <c r="Q179">
        <f>VLOOKUP(A179,tax_all!B:V,16,0)</f>
        <v>0</v>
      </c>
      <c r="R179">
        <f>VLOOKUP(A179,tax_all!B:V,17,0)</f>
        <v>0</v>
      </c>
    </row>
    <row r="180" spans="1:18" x14ac:dyDescent="0.25">
      <c r="A180" s="2" t="s">
        <v>393</v>
      </c>
      <c r="B180">
        <v>0</v>
      </c>
      <c r="C180">
        <v>1</v>
      </c>
      <c r="D180">
        <f>B180+C180</f>
        <v>1</v>
      </c>
      <c r="E180">
        <f>VLOOKUP(A180,'PF03067'!B:C,2,0)</f>
        <v>266</v>
      </c>
      <c r="G180" t="str">
        <f>VLOOKUP(A180,tax_all!B:V,6,0)</f>
        <v>Eukaryota</v>
      </c>
      <c r="H180" t="str">
        <f>VLOOKUP(A180,tax_all!B:V,7,0)</f>
        <v xml:space="preserve"> Fungi</v>
      </c>
      <c r="I180" t="str">
        <f>VLOOKUP(A180,tax_all!B:V,8,0)</f>
        <v xml:space="preserve"> Dikarya</v>
      </c>
      <c r="J180" t="str">
        <f>VLOOKUP(A180,tax_all!B:V,9,0)</f>
        <v xml:space="preserve"> Ascomycota</v>
      </c>
      <c r="K180" t="str">
        <f>VLOOKUP(A180,tax_all!B:V,10,0)</f>
        <v xml:space="preserve"> Pezizomycotina</v>
      </c>
      <c r="L180" t="str">
        <f>VLOOKUP(A180,tax_all!B:V,11,0)</f>
        <v xml:space="preserve"> Leotiomycetes</v>
      </c>
      <c r="M180" t="str">
        <f>VLOOKUP(A180,tax_all!B:V,12,0)</f>
        <v>Leotiomycetes incertae sedis</v>
      </c>
      <c r="N180" t="str">
        <f>VLOOKUP(A180,tax_all!B:V,13,0)</f>
        <v xml:space="preserve"> Pseudeurotiaceae</v>
      </c>
      <c r="O180" t="str">
        <f>VLOOKUP(A180,tax_all!B:V,14,0)</f>
        <v xml:space="preserve"> Pseudogymnoascus.</v>
      </c>
      <c r="P180">
        <f>VLOOKUP(A180,tax_all!B:V,15,0)</f>
        <v>0</v>
      </c>
      <c r="Q180">
        <f>VLOOKUP(A180,tax_all!B:V,16,0)</f>
        <v>0</v>
      </c>
      <c r="R180">
        <f>VLOOKUP(A180,tax_all!B:V,17,0)</f>
        <v>0</v>
      </c>
    </row>
    <row r="181" spans="1:18" x14ac:dyDescent="0.25">
      <c r="A181" s="2" t="s">
        <v>395</v>
      </c>
      <c r="B181">
        <v>0</v>
      </c>
      <c r="C181">
        <v>1</v>
      </c>
      <c r="D181">
        <f>B181+C181</f>
        <v>1</v>
      </c>
      <c r="E181">
        <f>VLOOKUP(A181,'PF03067'!B:C,2,0)</f>
        <v>208</v>
      </c>
      <c r="G181" t="str">
        <f>VLOOKUP(A181,tax_all!B:V,6,0)</f>
        <v>Eukaryota</v>
      </c>
      <c r="H181" t="str">
        <f>VLOOKUP(A181,tax_all!B:V,7,0)</f>
        <v xml:space="preserve"> Fungi</v>
      </c>
      <c r="I181" t="str">
        <f>VLOOKUP(A181,tax_all!B:V,8,0)</f>
        <v xml:space="preserve"> Dikarya</v>
      </c>
      <c r="J181" t="str">
        <f>VLOOKUP(A181,tax_all!B:V,9,0)</f>
        <v xml:space="preserve"> Ascomycota</v>
      </c>
      <c r="K181" t="str">
        <f>VLOOKUP(A181,tax_all!B:V,10,0)</f>
        <v xml:space="preserve"> Pezizomycotina</v>
      </c>
      <c r="L181" t="str">
        <f>VLOOKUP(A181,tax_all!B:V,11,0)</f>
        <v xml:space="preserve"> Leotiomycetes</v>
      </c>
      <c r="M181" t="str">
        <f>VLOOKUP(A181,tax_all!B:V,12,0)</f>
        <v>Leotiomycetes incertae sedis</v>
      </c>
      <c r="N181" t="str">
        <f>VLOOKUP(A181,tax_all!B:V,13,0)</f>
        <v xml:space="preserve"> Pseudeurotiaceae</v>
      </c>
      <c r="O181" t="str">
        <f>VLOOKUP(A181,tax_all!B:V,14,0)</f>
        <v xml:space="preserve"> Pseudogymnoascus.</v>
      </c>
      <c r="P181">
        <f>VLOOKUP(A181,tax_all!B:V,15,0)</f>
        <v>0</v>
      </c>
      <c r="Q181">
        <f>VLOOKUP(A181,tax_all!B:V,16,0)</f>
        <v>0</v>
      </c>
      <c r="R181">
        <f>VLOOKUP(A181,tax_all!B:V,17,0)</f>
        <v>0</v>
      </c>
    </row>
    <row r="182" spans="1:18" x14ac:dyDescent="0.25">
      <c r="A182" s="2" t="s">
        <v>397</v>
      </c>
      <c r="B182">
        <v>0</v>
      </c>
      <c r="C182">
        <v>1</v>
      </c>
      <c r="D182">
        <f>B182+C182</f>
        <v>1</v>
      </c>
      <c r="E182">
        <f>VLOOKUP(A182,'PF03067'!B:C,2,0)</f>
        <v>401</v>
      </c>
      <c r="G182" t="str">
        <f>VLOOKUP(A182,tax_all!B:V,6,0)</f>
        <v>Eukaryota</v>
      </c>
      <c r="H182" t="str">
        <f>VLOOKUP(A182,tax_all!B:V,7,0)</f>
        <v xml:space="preserve"> Fungi</v>
      </c>
      <c r="I182" t="str">
        <f>VLOOKUP(A182,tax_all!B:V,8,0)</f>
        <v xml:space="preserve"> Dikarya</v>
      </c>
      <c r="J182" t="str">
        <f>VLOOKUP(A182,tax_all!B:V,9,0)</f>
        <v xml:space="preserve"> Ascomycota</v>
      </c>
      <c r="K182" t="str">
        <f>VLOOKUP(A182,tax_all!B:V,10,0)</f>
        <v xml:space="preserve"> Pezizomycotina</v>
      </c>
      <c r="L182" t="str">
        <f>VLOOKUP(A182,tax_all!B:V,11,0)</f>
        <v xml:space="preserve"> Leotiomycetes</v>
      </c>
      <c r="M182" t="str">
        <f>VLOOKUP(A182,tax_all!B:V,12,0)</f>
        <v>Leotiomycetes incertae sedis</v>
      </c>
      <c r="N182" t="str">
        <f>VLOOKUP(A182,tax_all!B:V,13,0)</f>
        <v xml:space="preserve"> Pseudeurotiaceae</v>
      </c>
      <c r="O182" t="str">
        <f>VLOOKUP(A182,tax_all!B:V,14,0)</f>
        <v xml:space="preserve"> Pseudogymnoascus.</v>
      </c>
      <c r="P182">
        <f>VLOOKUP(A182,tax_all!B:V,15,0)</f>
        <v>0</v>
      </c>
      <c r="Q182">
        <f>VLOOKUP(A182,tax_all!B:V,16,0)</f>
        <v>0</v>
      </c>
      <c r="R182">
        <f>VLOOKUP(A182,tax_all!B:V,17,0)</f>
        <v>0</v>
      </c>
    </row>
    <row r="183" spans="1:18" x14ac:dyDescent="0.25">
      <c r="A183" s="2" t="s">
        <v>399</v>
      </c>
      <c r="B183">
        <v>0</v>
      </c>
      <c r="C183">
        <v>1</v>
      </c>
      <c r="D183">
        <f>B183+C183</f>
        <v>1</v>
      </c>
      <c r="E183">
        <f>VLOOKUP(A183,'PF03067'!B:C,2,0)</f>
        <v>391</v>
      </c>
      <c r="G183" t="str">
        <f>VLOOKUP(A183,tax_all!B:V,6,0)</f>
        <v>Eukaryota</v>
      </c>
      <c r="H183" t="str">
        <f>VLOOKUP(A183,tax_all!B:V,7,0)</f>
        <v xml:space="preserve"> Fungi</v>
      </c>
      <c r="I183" t="str">
        <f>VLOOKUP(A183,tax_all!B:V,8,0)</f>
        <v xml:space="preserve"> Dikarya</v>
      </c>
      <c r="J183" t="str">
        <f>VLOOKUP(A183,tax_all!B:V,9,0)</f>
        <v xml:space="preserve"> Ascomycota</v>
      </c>
      <c r="K183" t="str">
        <f>VLOOKUP(A183,tax_all!B:V,10,0)</f>
        <v xml:space="preserve"> Pezizomycotina</v>
      </c>
      <c r="L183" t="str">
        <f>VLOOKUP(A183,tax_all!B:V,11,0)</f>
        <v xml:space="preserve"> Leotiomycetes</v>
      </c>
      <c r="M183" t="str">
        <f>VLOOKUP(A183,tax_all!B:V,12,0)</f>
        <v>Leotiomycetes incertae sedis</v>
      </c>
      <c r="N183" t="str">
        <f>VLOOKUP(A183,tax_all!B:V,13,0)</f>
        <v xml:space="preserve"> Pseudeurotiaceae</v>
      </c>
      <c r="O183" t="str">
        <f>VLOOKUP(A183,tax_all!B:V,14,0)</f>
        <v xml:space="preserve"> Pseudogymnoascus.</v>
      </c>
      <c r="P183">
        <f>VLOOKUP(A183,tax_all!B:V,15,0)</f>
        <v>0</v>
      </c>
      <c r="Q183">
        <f>VLOOKUP(A183,tax_all!B:V,16,0)</f>
        <v>0</v>
      </c>
      <c r="R183">
        <f>VLOOKUP(A183,tax_all!B:V,17,0)</f>
        <v>0</v>
      </c>
    </row>
    <row r="184" spans="1:18" x14ac:dyDescent="0.25">
      <c r="A184" s="2" t="s">
        <v>401</v>
      </c>
      <c r="B184">
        <v>0</v>
      </c>
      <c r="C184">
        <v>1</v>
      </c>
      <c r="D184">
        <f>B184+C184</f>
        <v>1</v>
      </c>
      <c r="E184">
        <f>VLOOKUP(A184,'PF03067'!B:C,2,0)</f>
        <v>274</v>
      </c>
      <c r="G184" t="str">
        <f>VLOOKUP(A184,tax_all!B:V,6,0)</f>
        <v>Bacteria</v>
      </c>
      <c r="H184" t="str">
        <f>VLOOKUP(A184,tax_all!B:V,7,0)</f>
        <v xml:space="preserve"> Firmicutes</v>
      </c>
      <c r="I184" t="str">
        <f>VLOOKUP(A184,tax_all!B:V,8,0)</f>
        <v xml:space="preserve"> Bacilli</v>
      </c>
      <c r="J184" t="str">
        <f>VLOOKUP(A184,tax_all!B:V,9,0)</f>
        <v xml:space="preserve"> Bacillales</v>
      </c>
      <c r="K184" t="str">
        <f>VLOOKUP(A184,tax_all!B:V,10,0)</f>
        <v xml:space="preserve"> Bacillaceae</v>
      </c>
      <c r="L184" t="str">
        <f>VLOOKUP(A184,tax_all!B:V,11,0)</f>
        <v xml:space="preserve"> Bacillus.</v>
      </c>
      <c r="M184">
        <f>VLOOKUP(A184,tax_all!B:V,12,0)</f>
        <v>0</v>
      </c>
      <c r="N184">
        <f>VLOOKUP(A184,tax_all!B:V,13,0)</f>
        <v>0</v>
      </c>
      <c r="O184">
        <f>VLOOKUP(A184,tax_all!B:V,14,0)</f>
        <v>0</v>
      </c>
      <c r="P184">
        <f>VLOOKUP(A184,tax_all!B:V,15,0)</f>
        <v>0</v>
      </c>
      <c r="Q184">
        <f>VLOOKUP(A184,tax_all!B:V,16,0)</f>
        <v>0</v>
      </c>
      <c r="R184">
        <f>VLOOKUP(A184,tax_all!B:V,17,0)</f>
        <v>0</v>
      </c>
    </row>
    <row r="185" spans="1:18" x14ac:dyDescent="0.25">
      <c r="A185" s="2" t="s">
        <v>403</v>
      </c>
      <c r="B185">
        <v>0</v>
      </c>
      <c r="C185">
        <v>1</v>
      </c>
      <c r="D185">
        <f>B185+C185</f>
        <v>1</v>
      </c>
      <c r="E185">
        <f>VLOOKUP(A185,'PF03067'!B:C,2,0)</f>
        <v>500</v>
      </c>
      <c r="G185" t="e">
        <f>VLOOKUP(A185,tax_all!B:V,6,0)</f>
        <v>#N/A</v>
      </c>
      <c r="H185" t="e">
        <f>VLOOKUP(A185,tax_all!B:V,7,0)</f>
        <v>#N/A</v>
      </c>
      <c r="I185" t="e">
        <f>VLOOKUP(A185,tax_all!B:V,8,0)</f>
        <v>#N/A</v>
      </c>
      <c r="J185" t="e">
        <f>VLOOKUP(A185,tax_all!B:V,9,0)</f>
        <v>#N/A</v>
      </c>
      <c r="K185" t="e">
        <f>VLOOKUP(A185,tax_all!B:V,10,0)</f>
        <v>#N/A</v>
      </c>
      <c r="L185" t="e">
        <f>VLOOKUP(A185,tax_all!B:V,11,0)</f>
        <v>#N/A</v>
      </c>
      <c r="M185" t="e">
        <f>VLOOKUP(A185,tax_all!B:V,12,0)</f>
        <v>#N/A</v>
      </c>
      <c r="N185" t="e">
        <f>VLOOKUP(A185,tax_all!B:V,13,0)</f>
        <v>#N/A</v>
      </c>
      <c r="O185" t="e">
        <f>VLOOKUP(A185,tax_all!B:V,14,0)</f>
        <v>#N/A</v>
      </c>
      <c r="P185" t="e">
        <f>VLOOKUP(A185,tax_all!B:V,15,0)</f>
        <v>#N/A</v>
      </c>
      <c r="Q185" t="e">
        <f>VLOOKUP(A185,tax_all!B:V,16,0)</f>
        <v>#N/A</v>
      </c>
      <c r="R185" t="e">
        <f>VLOOKUP(A185,tax_all!B:V,17,0)</f>
        <v>#N/A</v>
      </c>
    </row>
    <row r="186" spans="1:18" x14ac:dyDescent="0.25">
      <c r="A186" s="2" t="s">
        <v>405</v>
      </c>
      <c r="B186">
        <v>0</v>
      </c>
      <c r="C186">
        <v>1</v>
      </c>
      <c r="D186">
        <f>B186+C186</f>
        <v>1</v>
      </c>
      <c r="E186">
        <f>VLOOKUP(A186,'PF03067'!B:C,2,0)</f>
        <v>494</v>
      </c>
      <c r="G186" t="e">
        <f>VLOOKUP(A186,tax_all!B:V,6,0)</f>
        <v>#N/A</v>
      </c>
      <c r="H186" t="e">
        <f>VLOOKUP(A186,tax_all!B:V,7,0)</f>
        <v>#N/A</v>
      </c>
      <c r="I186" t="e">
        <f>VLOOKUP(A186,tax_all!B:V,8,0)</f>
        <v>#N/A</v>
      </c>
      <c r="J186" t="e">
        <f>VLOOKUP(A186,tax_all!B:V,9,0)</f>
        <v>#N/A</v>
      </c>
      <c r="K186" t="e">
        <f>VLOOKUP(A186,tax_all!B:V,10,0)</f>
        <v>#N/A</v>
      </c>
      <c r="L186" t="e">
        <f>VLOOKUP(A186,tax_all!B:V,11,0)</f>
        <v>#N/A</v>
      </c>
      <c r="M186" t="e">
        <f>VLOOKUP(A186,tax_all!B:V,12,0)</f>
        <v>#N/A</v>
      </c>
      <c r="N186" t="e">
        <f>VLOOKUP(A186,tax_all!B:V,13,0)</f>
        <v>#N/A</v>
      </c>
      <c r="O186" t="e">
        <f>VLOOKUP(A186,tax_all!B:V,14,0)</f>
        <v>#N/A</v>
      </c>
      <c r="P186" t="e">
        <f>VLOOKUP(A186,tax_all!B:V,15,0)</f>
        <v>#N/A</v>
      </c>
      <c r="Q186" t="e">
        <f>VLOOKUP(A186,tax_all!B:V,16,0)</f>
        <v>#N/A</v>
      </c>
      <c r="R186" t="e">
        <f>VLOOKUP(A186,tax_all!B:V,17,0)</f>
        <v>#N/A</v>
      </c>
    </row>
    <row r="187" spans="1:18" x14ac:dyDescent="0.25">
      <c r="A187" s="2" t="s">
        <v>407</v>
      </c>
      <c r="B187">
        <v>0</v>
      </c>
      <c r="C187">
        <v>1</v>
      </c>
      <c r="D187">
        <f>B187+C187</f>
        <v>1</v>
      </c>
      <c r="E187">
        <f>VLOOKUP(A187,'PF03067'!B:C,2,0)</f>
        <v>225</v>
      </c>
      <c r="G187" t="str">
        <f>VLOOKUP(A187,tax_all!B:V,6,0)</f>
        <v>Bacteria</v>
      </c>
      <c r="H187" t="str">
        <f>VLOOKUP(A187,tax_all!B:V,7,0)</f>
        <v xml:space="preserve"> Actinobacteria</v>
      </c>
      <c r="I187" t="str">
        <f>VLOOKUP(A187,tax_all!B:V,8,0)</f>
        <v xml:space="preserve"> Streptomycetales</v>
      </c>
      <c r="J187" t="str">
        <f>VLOOKUP(A187,tax_all!B:V,9,0)</f>
        <v xml:space="preserve"> Streptomycetaceae</v>
      </c>
      <c r="K187" t="str">
        <f>VLOOKUP(A187,tax_all!B:V,10,0)</f>
        <v>Streptomyces.</v>
      </c>
      <c r="L187">
        <f>VLOOKUP(A187,tax_all!B:V,11,0)</f>
        <v>0</v>
      </c>
      <c r="M187">
        <f>VLOOKUP(A187,tax_all!B:V,12,0)</f>
        <v>0</v>
      </c>
      <c r="N187">
        <f>VLOOKUP(A187,tax_all!B:V,13,0)</f>
        <v>0</v>
      </c>
      <c r="O187">
        <f>VLOOKUP(A187,tax_all!B:V,14,0)</f>
        <v>0</v>
      </c>
      <c r="P187">
        <f>VLOOKUP(A187,tax_all!B:V,15,0)</f>
        <v>0</v>
      </c>
      <c r="Q187">
        <f>VLOOKUP(A187,tax_all!B:V,16,0)</f>
        <v>0</v>
      </c>
      <c r="R187">
        <f>VLOOKUP(A187,tax_all!B:V,17,0)</f>
        <v>0</v>
      </c>
    </row>
    <row r="188" spans="1:18" x14ac:dyDescent="0.25">
      <c r="A188" s="2" t="s">
        <v>409</v>
      </c>
      <c r="B188">
        <v>0</v>
      </c>
      <c r="C188">
        <v>1</v>
      </c>
      <c r="D188">
        <f>B188+C188</f>
        <v>1</v>
      </c>
      <c r="E188">
        <f>VLOOKUP(A188,'PF03067'!B:C,2,0)</f>
        <v>393</v>
      </c>
      <c r="G188" t="e">
        <f>VLOOKUP(A188,tax_all!B:V,6,0)</f>
        <v>#N/A</v>
      </c>
      <c r="H188" t="e">
        <f>VLOOKUP(A188,tax_all!B:V,7,0)</f>
        <v>#N/A</v>
      </c>
      <c r="I188" t="e">
        <f>VLOOKUP(A188,tax_all!B:V,8,0)</f>
        <v>#N/A</v>
      </c>
      <c r="J188" t="e">
        <f>VLOOKUP(A188,tax_all!B:V,9,0)</f>
        <v>#N/A</v>
      </c>
      <c r="K188" t="e">
        <f>VLOOKUP(A188,tax_all!B:V,10,0)</f>
        <v>#N/A</v>
      </c>
      <c r="L188" t="e">
        <f>VLOOKUP(A188,tax_all!B:V,11,0)</f>
        <v>#N/A</v>
      </c>
      <c r="M188" t="e">
        <f>VLOOKUP(A188,tax_all!B:V,12,0)</f>
        <v>#N/A</v>
      </c>
      <c r="N188" t="e">
        <f>VLOOKUP(A188,tax_all!B:V,13,0)</f>
        <v>#N/A</v>
      </c>
      <c r="O188" t="e">
        <f>VLOOKUP(A188,tax_all!B:V,14,0)</f>
        <v>#N/A</v>
      </c>
      <c r="P188" t="e">
        <f>VLOOKUP(A188,tax_all!B:V,15,0)</f>
        <v>#N/A</v>
      </c>
      <c r="Q188" t="e">
        <f>VLOOKUP(A188,tax_all!B:V,16,0)</f>
        <v>#N/A</v>
      </c>
      <c r="R188" t="e">
        <f>VLOOKUP(A188,tax_all!B:V,17,0)</f>
        <v>#N/A</v>
      </c>
    </row>
    <row r="189" spans="1:18" x14ac:dyDescent="0.25">
      <c r="A189" s="2" t="s">
        <v>411</v>
      </c>
      <c r="B189">
        <v>0</v>
      </c>
      <c r="C189">
        <v>1</v>
      </c>
      <c r="D189">
        <f>B189+C189</f>
        <v>1</v>
      </c>
      <c r="E189">
        <f>VLOOKUP(A189,'PF03067'!B:C,2,0)</f>
        <v>223</v>
      </c>
      <c r="G189" t="str">
        <f>VLOOKUP(A189,tax_all!B:V,6,0)</f>
        <v>Bacteria</v>
      </c>
      <c r="H189" t="str">
        <f>VLOOKUP(A189,tax_all!B:V,7,0)</f>
        <v xml:space="preserve"> Actinobacteria</v>
      </c>
      <c r="I189" t="str">
        <f>VLOOKUP(A189,tax_all!B:V,8,0)</f>
        <v xml:space="preserve"> Actinopolysporales</v>
      </c>
      <c r="J189" t="str">
        <f>VLOOKUP(A189,tax_all!B:V,9,0)</f>
        <v xml:space="preserve"> Actinopolysporaceae</v>
      </c>
      <c r="K189" t="str">
        <f>VLOOKUP(A189,tax_all!B:V,10,0)</f>
        <v>Actinopolyspora.</v>
      </c>
      <c r="L189">
        <f>VLOOKUP(A189,tax_all!B:V,11,0)</f>
        <v>0</v>
      </c>
      <c r="M189">
        <f>VLOOKUP(A189,tax_all!B:V,12,0)</f>
        <v>0</v>
      </c>
      <c r="N189">
        <f>VLOOKUP(A189,tax_all!B:V,13,0)</f>
        <v>0</v>
      </c>
      <c r="O189">
        <f>VLOOKUP(A189,tax_all!B:V,14,0)</f>
        <v>0</v>
      </c>
      <c r="P189">
        <f>VLOOKUP(A189,tax_all!B:V,15,0)</f>
        <v>0</v>
      </c>
      <c r="Q189">
        <f>VLOOKUP(A189,tax_all!B:V,16,0)</f>
        <v>0</v>
      </c>
      <c r="R189">
        <f>VLOOKUP(A189,tax_all!B:V,17,0)</f>
        <v>0</v>
      </c>
    </row>
    <row r="190" spans="1:18" x14ac:dyDescent="0.25">
      <c r="A190" s="2" t="s">
        <v>413</v>
      </c>
      <c r="B190">
        <v>0</v>
      </c>
      <c r="C190">
        <v>1</v>
      </c>
      <c r="D190">
        <f>B190+C190</f>
        <v>1</v>
      </c>
      <c r="E190">
        <f>VLOOKUP(A190,'PF03067'!B:C,2,0)</f>
        <v>226</v>
      </c>
      <c r="G190" t="str">
        <f>VLOOKUP(A190,tax_all!B:V,6,0)</f>
        <v>Bacteria</v>
      </c>
      <c r="H190" t="str">
        <f>VLOOKUP(A190,tax_all!B:V,7,0)</f>
        <v xml:space="preserve"> Actinobacteria</v>
      </c>
      <c r="I190" t="str">
        <f>VLOOKUP(A190,tax_all!B:V,8,0)</f>
        <v xml:space="preserve"> Actinopolysporales</v>
      </c>
      <c r="J190" t="str">
        <f>VLOOKUP(A190,tax_all!B:V,9,0)</f>
        <v xml:space="preserve"> Actinopolysporaceae</v>
      </c>
      <c r="K190" t="str">
        <f>VLOOKUP(A190,tax_all!B:V,10,0)</f>
        <v>Actinopolyspora.</v>
      </c>
      <c r="L190">
        <f>VLOOKUP(A190,tax_all!B:V,11,0)</f>
        <v>0</v>
      </c>
      <c r="M190">
        <f>VLOOKUP(A190,tax_all!B:V,12,0)</f>
        <v>0</v>
      </c>
      <c r="N190">
        <f>VLOOKUP(A190,tax_all!B:V,13,0)</f>
        <v>0</v>
      </c>
      <c r="O190">
        <f>VLOOKUP(A190,tax_all!B:V,14,0)</f>
        <v>0</v>
      </c>
      <c r="P190">
        <f>VLOOKUP(A190,tax_all!B:V,15,0)</f>
        <v>0</v>
      </c>
      <c r="Q190">
        <f>VLOOKUP(A190,tax_all!B:V,16,0)</f>
        <v>0</v>
      </c>
      <c r="R190">
        <f>VLOOKUP(A190,tax_all!B:V,17,0)</f>
        <v>0</v>
      </c>
    </row>
    <row r="191" spans="1:18" x14ac:dyDescent="0.25">
      <c r="A191" s="2" t="s">
        <v>415</v>
      </c>
      <c r="B191">
        <v>0</v>
      </c>
      <c r="C191">
        <v>1</v>
      </c>
      <c r="D191">
        <f>B191+C191</f>
        <v>1</v>
      </c>
      <c r="E191">
        <f>VLOOKUP(A191,'PF03067'!B:C,2,0)</f>
        <v>202</v>
      </c>
      <c r="G191" t="str">
        <f>VLOOKUP(A191,tax_all!B:V,6,0)</f>
        <v>Bacteria</v>
      </c>
      <c r="H191" t="str">
        <f>VLOOKUP(A191,tax_all!B:V,7,0)</f>
        <v xml:space="preserve"> Actinobacteria</v>
      </c>
      <c r="I191" t="str">
        <f>VLOOKUP(A191,tax_all!B:V,8,0)</f>
        <v xml:space="preserve"> Actinopolysporales</v>
      </c>
      <c r="J191" t="str">
        <f>VLOOKUP(A191,tax_all!B:V,9,0)</f>
        <v xml:space="preserve"> Actinopolysporaceae</v>
      </c>
      <c r="K191" t="str">
        <f>VLOOKUP(A191,tax_all!B:V,10,0)</f>
        <v>Actinopolyspora.</v>
      </c>
      <c r="L191">
        <f>VLOOKUP(A191,tax_all!B:V,11,0)</f>
        <v>0</v>
      </c>
      <c r="M191">
        <f>VLOOKUP(A191,tax_all!B:V,12,0)</f>
        <v>0</v>
      </c>
      <c r="N191">
        <f>VLOOKUP(A191,tax_all!B:V,13,0)</f>
        <v>0</v>
      </c>
      <c r="O191">
        <f>VLOOKUP(A191,tax_all!B:V,14,0)</f>
        <v>0</v>
      </c>
      <c r="P191">
        <f>VLOOKUP(A191,tax_all!B:V,15,0)</f>
        <v>0</v>
      </c>
      <c r="Q191">
        <f>VLOOKUP(A191,tax_all!B:V,16,0)</f>
        <v>0</v>
      </c>
      <c r="R191">
        <f>VLOOKUP(A191,tax_all!B:V,17,0)</f>
        <v>0</v>
      </c>
    </row>
    <row r="192" spans="1:18" x14ac:dyDescent="0.25">
      <c r="A192" s="2" t="s">
        <v>417</v>
      </c>
      <c r="B192">
        <v>0</v>
      </c>
      <c r="C192">
        <v>1</v>
      </c>
      <c r="D192">
        <f>B192+C192</f>
        <v>1</v>
      </c>
      <c r="E192">
        <f>VLOOKUP(A192,'PF03067'!B:C,2,0)</f>
        <v>202</v>
      </c>
      <c r="G192" t="str">
        <f>VLOOKUP(A192,tax_all!B:V,6,0)</f>
        <v>Bacteria</v>
      </c>
      <c r="H192" t="str">
        <f>VLOOKUP(A192,tax_all!B:V,7,0)</f>
        <v xml:space="preserve"> Firmicutes</v>
      </c>
      <c r="I192" t="str">
        <f>VLOOKUP(A192,tax_all!B:V,8,0)</f>
        <v xml:space="preserve"> Bacilli</v>
      </c>
      <c r="J192" t="str">
        <f>VLOOKUP(A192,tax_all!B:V,9,0)</f>
        <v xml:space="preserve"> Bacillales</v>
      </c>
      <c r="K192" t="str">
        <f>VLOOKUP(A192,tax_all!B:V,10,0)</f>
        <v xml:space="preserve"> Listeriaceae.</v>
      </c>
      <c r="L192">
        <f>VLOOKUP(A192,tax_all!B:V,11,0)</f>
        <v>0</v>
      </c>
      <c r="M192">
        <f>VLOOKUP(A192,tax_all!B:V,12,0)</f>
        <v>0</v>
      </c>
      <c r="N192">
        <f>VLOOKUP(A192,tax_all!B:V,13,0)</f>
        <v>0</v>
      </c>
      <c r="O192">
        <f>VLOOKUP(A192,tax_all!B:V,14,0)</f>
        <v>0</v>
      </c>
      <c r="P192">
        <f>VLOOKUP(A192,tax_all!B:V,15,0)</f>
        <v>0</v>
      </c>
      <c r="Q192">
        <f>VLOOKUP(A192,tax_all!B:V,16,0)</f>
        <v>0</v>
      </c>
      <c r="R192">
        <f>VLOOKUP(A192,tax_all!B:V,17,0)</f>
        <v>0</v>
      </c>
    </row>
    <row r="193" spans="1:18" x14ac:dyDescent="0.25">
      <c r="A193" s="2" t="s">
        <v>419</v>
      </c>
      <c r="B193">
        <v>1</v>
      </c>
      <c r="C193">
        <v>1</v>
      </c>
      <c r="D193">
        <f>B193+C193</f>
        <v>2</v>
      </c>
      <c r="E193">
        <f>VLOOKUP(A193,'PF03067'!B:C,2,0)</f>
        <v>359</v>
      </c>
      <c r="F193" t="s">
        <v>7039</v>
      </c>
      <c r="G193" t="str">
        <f>VLOOKUP(A193,tax_all!B:V,6,0)</f>
        <v>Bacteria</v>
      </c>
      <c r="H193" t="str">
        <f>VLOOKUP(A193,tax_all!B:V,7,0)</f>
        <v xml:space="preserve"> Actinobacteria</v>
      </c>
      <c r="I193" t="str">
        <f>VLOOKUP(A193,tax_all!B:V,8,0)</f>
        <v xml:space="preserve"> Micrococcales</v>
      </c>
      <c r="J193" t="str">
        <f>VLOOKUP(A193,tax_all!B:V,9,0)</f>
        <v xml:space="preserve"> Cellulomonadaceae</v>
      </c>
      <c r="K193" t="str">
        <f>VLOOKUP(A193,tax_all!B:V,10,0)</f>
        <v>Cellulomonas.</v>
      </c>
      <c r="L193">
        <f>VLOOKUP(A193,tax_all!B:V,11,0)</f>
        <v>0</v>
      </c>
      <c r="M193">
        <f>VLOOKUP(A193,tax_all!B:V,12,0)</f>
        <v>0</v>
      </c>
      <c r="N193">
        <f>VLOOKUP(A193,tax_all!B:V,13,0)</f>
        <v>0</v>
      </c>
      <c r="O193">
        <f>VLOOKUP(A193,tax_all!B:V,14,0)</f>
        <v>0</v>
      </c>
      <c r="P193">
        <f>VLOOKUP(A193,tax_all!B:V,15,0)</f>
        <v>0</v>
      </c>
      <c r="Q193">
        <f>VLOOKUP(A193,tax_all!B:V,16,0)</f>
        <v>0</v>
      </c>
      <c r="R193">
        <f>VLOOKUP(A193,tax_all!B:V,17,0)</f>
        <v>0</v>
      </c>
    </row>
    <row r="194" spans="1:18" x14ac:dyDescent="0.25">
      <c r="A194" s="2" t="s">
        <v>421</v>
      </c>
      <c r="B194">
        <v>1</v>
      </c>
      <c r="C194">
        <v>1</v>
      </c>
      <c r="D194">
        <f>B194+C194</f>
        <v>2</v>
      </c>
      <c r="E194">
        <f>VLOOKUP(A194,'PF03067'!B:C,2,0)</f>
        <v>342</v>
      </c>
      <c r="F194" t="s">
        <v>7039</v>
      </c>
      <c r="G194" t="str">
        <f>VLOOKUP(A194,tax_all!B:V,6,0)</f>
        <v>Bacteria</v>
      </c>
      <c r="H194" t="str">
        <f>VLOOKUP(A194,tax_all!B:V,7,0)</f>
        <v xml:space="preserve"> Actinobacteria</v>
      </c>
      <c r="I194" t="str">
        <f>VLOOKUP(A194,tax_all!B:V,8,0)</f>
        <v xml:space="preserve"> Micrococcales</v>
      </c>
      <c r="J194" t="str">
        <f>VLOOKUP(A194,tax_all!B:V,9,0)</f>
        <v xml:space="preserve"> Cellulomonadaceae</v>
      </c>
      <c r="K194" t="str">
        <f>VLOOKUP(A194,tax_all!B:V,10,0)</f>
        <v>Cellulomonas.</v>
      </c>
      <c r="L194">
        <f>VLOOKUP(A194,tax_all!B:V,11,0)</f>
        <v>0</v>
      </c>
      <c r="M194">
        <f>VLOOKUP(A194,tax_all!B:V,12,0)</f>
        <v>0</v>
      </c>
      <c r="N194">
        <f>VLOOKUP(A194,tax_all!B:V,13,0)</f>
        <v>0</v>
      </c>
      <c r="O194">
        <f>VLOOKUP(A194,tax_all!B:V,14,0)</f>
        <v>0</v>
      </c>
      <c r="P194">
        <f>VLOOKUP(A194,tax_all!B:V,15,0)</f>
        <v>0</v>
      </c>
      <c r="Q194">
        <f>VLOOKUP(A194,tax_all!B:V,16,0)</f>
        <v>0</v>
      </c>
      <c r="R194">
        <f>VLOOKUP(A194,tax_all!B:V,17,0)</f>
        <v>0</v>
      </c>
    </row>
    <row r="195" spans="1:18" x14ac:dyDescent="0.25">
      <c r="A195" s="2" t="s">
        <v>423</v>
      </c>
      <c r="B195">
        <v>1</v>
      </c>
      <c r="C195">
        <v>1</v>
      </c>
      <c r="D195">
        <f>B195+C195</f>
        <v>2</v>
      </c>
      <c r="E195">
        <f>VLOOKUP(A195,'PF03067'!B:C,2,0)</f>
        <v>368</v>
      </c>
      <c r="F195" t="s">
        <v>7039</v>
      </c>
      <c r="G195" t="str">
        <f>VLOOKUP(A195,tax_all!B:V,6,0)</f>
        <v>Bacteria</v>
      </c>
      <c r="H195" t="str">
        <f>VLOOKUP(A195,tax_all!B:V,7,0)</f>
        <v xml:space="preserve"> Actinobacteria</v>
      </c>
      <c r="I195" t="str">
        <f>VLOOKUP(A195,tax_all!B:V,8,0)</f>
        <v xml:space="preserve"> Micrococcales</v>
      </c>
      <c r="J195" t="str">
        <f>VLOOKUP(A195,tax_all!B:V,9,0)</f>
        <v xml:space="preserve"> Cellulomonadaceae</v>
      </c>
      <c r="K195" t="str">
        <f>VLOOKUP(A195,tax_all!B:V,10,0)</f>
        <v>Cellulomonas.</v>
      </c>
      <c r="L195">
        <f>VLOOKUP(A195,tax_all!B:V,11,0)</f>
        <v>0</v>
      </c>
      <c r="M195">
        <f>VLOOKUP(A195,tax_all!B:V,12,0)</f>
        <v>0</v>
      </c>
      <c r="N195">
        <f>VLOOKUP(A195,tax_all!B:V,13,0)</f>
        <v>0</v>
      </c>
      <c r="O195">
        <f>VLOOKUP(A195,tax_all!B:V,14,0)</f>
        <v>0</v>
      </c>
      <c r="P195">
        <f>VLOOKUP(A195,tax_all!B:V,15,0)</f>
        <v>0</v>
      </c>
      <c r="Q195">
        <f>VLOOKUP(A195,tax_all!B:V,16,0)</f>
        <v>0</v>
      </c>
      <c r="R195">
        <f>VLOOKUP(A195,tax_all!B:V,17,0)</f>
        <v>0</v>
      </c>
    </row>
    <row r="196" spans="1:18" x14ac:dyDescent="0.25">
      <c r="A196" s="2" t="s">
        <v>425</v>
      </c>
      <c r="B196">
        <v>1</v>
      </c>
      <c r="C196">
        <v>1</v>
      </c>
      <c r="D196">
        <f>B196+C196</f>
        <v>2</v>
      </c>
      <c r="E196">
        <f>VLOOKUP(A196,'PF03067'!B:C,2,0)</f>
        <v>355</v>
      </c>
      <c r="F196" t="s">
        <v>7039</v>
      </c>
      <c r="G196" t="str">
        <f>VLOOKUP(A196,tax_all!B:V,6,0)</f>
        <v>Bacteria</v>
      </c>
      <c r="H196" t="str">
        <f>VLOOKUP(A196,tax_all!B:V,7,0)</f>
        <v xml:space="preserve"> Actinobacteria</v>
      </c>
      <c r="I196" t="str">
        <f>VLOOKUP(A196,tax_all!B:V,8,0)</f>
        <v xml:space="preserve"> Micrococcales</v>
      </c>
      <c r="J196" t="str">
        <f>VLOOKUP(A196,tax_all!B:V,9,0)</f>
        <v xml:space="preserve"> Cellulomonadaceae</v>
      </c>
      <c r="K196" t="str">
        <f>VLOOKUP(A196,tax_all!B:V,10,0)</f>
        <v>Cellulomonas.</v>
      </c>
      <c r="L196">
        <f>VLOOKUP(A196,tax_all!B:V,11,0)</f>
        <v>0</v>
      </c>
      <c r="M196">
        <f>VLOOKUP(A196,tax_all!B:V,12,0)</f>
        <v>0</v>
      </c>
      <c r="N196">
        <f>VLOOKUP(A196,tax_all!B:V,13,0)</f>
        <v>0</v>
      </c>
      <c r="O196">
        <f>VLOOKUP(A196,tax_all!B:V,14,0)</f>
        <v>0</v>
      </c>
      <c r="P196">
        <f>VLOOKUP(A196,tax_all!B:V,15,0)</f>
        <v>0</v>
      </c>
      <c r="Q196">
        <f>VLOOKUP(A196,tax_all!B:V,16,0)</f>
        <v>0</v>
      </c>
      <c r="R196">
        <f>VLOOKUP(A196,tax_all!B:V,17,0)</f>
        <v>0</v>
      </c>
    </row>
    <row r="197" spans="1:18" x14ac:dyDescent="0.25">
      <c r="A197" s="2" t="s">
        <v>427</v>
      </c>
      <c r="B197">
        <v>0</v>
      </c>
      <c r="C197">
        <v>1</v>
      </c>
      <c r="D197">
        <f>B197+C197</f>
        <v>1</v>
      </c>
      <c r="E197">
        <f>VLOOKUP(A197,'PF03067'!B:C,2,0)</f>
        <v>262</v>
      </c>
      <c r="G197" t="str">
        <f>VLOOKUP(A197,tax_all!B:V,6,0)</f>
        <v>Bacteria</v>
      </c>
      <c r="H197" t="str">
        <f>VLOOKUP(A197,tax_all!B:V,7,0)</f>
        <v xml:space="preserve"> Actinobacteria</v>
      </c>
      <c r="I197" t="str">
        <f>VLOOKUP(A197,tax_all!B:V,8,0)</f>
        <v xml:space="preserve"> Micrococcales</v>
      </c>
      <c r="J197" t="str">
        <f>VLOOKUP(A197,tax_all!B:V,9,0)</f>
        <v xml:space="preserve"> Cellulomonadaceae</v>
      </c>
      <c r="K197" t="str">
        <f>VLOOKUP(A197,tax_all!B:V,10,0)</f>
        <v>Cellulomonas.</v>
      </c>
      <c r="L197">
        <f>VLOOKUP(A197,tax_all!B:V,11,0)</f>
        <v>0</v>
      </c>
      <c r="M197">
        <f>VLOOKUP(A197,tax_all!B:V,12,0)</f>
        <v>0</v>
      </c>
      <c r="N197">
        <f>VLOOKUP(A197,tax_all!B:V,13,0)</f>
        <v>0</v>
      </c>
      <c r="O197">
        <f>VLOOKUP(A197,tax_all!B:V,14,0)</f>
        <v>0</v>
      </c>
      <c r="P197">
        <f>VLOOKUP(A197,tax_all!B:V,15,0)</f>
        <v>0</v>
      </c>
      <c r="Q197">
        <f>VLOOKUP(A197,tax_all!B:V,16,0)</f>
        <v>0</v>
      </c>
      <c r="R197">
        <f>VLOOKUP(A197,tax_all!B:V,17,0)</f>
        <v>0</v>
      </c>
    </row>
    <row r="198" spans="1:18" x14ac:dyDescent="0.25">
      <c r="A198" s="2" t="s">
        <v>429</v>
      </c>
      <c r="B198">
        <v>1</v>
      </c>
      <c r="C198">
        <v>1</v>
      </c>
      <c r="D198">
        <f>B198+C198</f>
        <v>2</v>
      </c>
      <c r="E198">
        <f>VLOOKUP(A198,'PF03067'!B:C,2,0)</f>
        <v>372</v>
      </c>
      <c r="F198" t="s">
        <v>7039</v>
      </c>
      <c r="G198" t="str">
        <f>VLOOKUP(A198,tax_all!B:V,6,0)</f>
        <v>Bacteria</v>
      </c>
      <c r="H198" t="str">
        <f>VLOOKUP(A198,tax_all!B:V,7,0)</f>
        <v xml:space="preserve"> Actinobacteria</v>
      </c>
      <c r="I198" t="str">
        <f>VLOOKUP(A198,tax_all!B:V,8,0)</f>
        <v xml:space="preserve"> Micrococcales</v>
      </c>
      <c r="J198" t="str">
        <f>VLOOKUP(A198,tax_all!B:V,9,0)</f>
        <v xml:space="preserve"> Cellulomonadaceae</v>
      </c>
      <c r="K198" t="str">
        <f>VLOOKUP(A198,tax_all!B:V,10,0)</f>
        <v>Cellulomonas.</v>
      </c>
      <c r="L198">
        <f>VLOOKUP(A198,tax_all!B:V,11,0)</f>
        <v>0</v>
      </c>
      <c r="M198">
        <f>VLOOKUP(A198,tax_all!B:V,12,0)</f>
        <v>0</v>
      </c>
      <c r="N198">
        <f>VLOOKUP(A198,tax_all!B:V,13,0)</f>
        <v>0</v>
      </c>
      <c r="O198">
        <f>VLOOKUP(A198,tax_all!B:V,14,0)</f>
        <v>0</v>
      </c>
      <c r="P198">
        <f>VLOOKUP(A198,tax_all!B:V,15,0)</f>
        <v>0</v>
      </c>
      <c r="Q198">
        <f>VLOOKUP(A198,tax_all!B:V,16,0)</f>
        <v>0</v>
      </c>
      <c r="R198">
        <f>VLOOKUP(A198,tax_all!B:V,17,0)</f>
        <v>0</v>
      </c>
    </row>
    <row r="199" spans="1:18" x14ac:dyDescent="0.25">
      <c r="A199" s="2" t="s">
        <v>431</v>
      </c>
      <c r="B199">
        <v>1</v>
      </c>
      <c r="C199">
        <v>1</v>
      </c>
      <c r="D199">
        <f>B199+C199</f>
        <v>2</v>
      </c>
      <c r="E199">
        <f>VLOOKUP(A199,'PF03067'!B:C,2,0)</f>
        <v>366</v>
      </c>
      <c r="F199" t="s">
        <v>7039</v>
      </c>
      <c r="G199" t="str">
        <f>VLOOKUP(A199,tax_all!B:V,6,0)</f>
        <v>Bacteria</v>
      </c>
      <c r="H199" t="str">
        <f>VLOOKUP(A199,tax_all!B:V,7,0)</f>
        <v xml:space="preserve"> Actinobacteria</v>
      </c>
      <c r="I199" t="str">
        <f>VLOOKUP(A199,tax_all!B:V,8,0)</f>
        <v xml:space="preserve"> Micrococcales</v>
      </c>
      <c r="J199" t="str">
        <f>VLOOKUP(A199,tax_all!B:V,9,0)</f>
        <v xml:space="preserve"> Cellulomonadaceae</v>
      </c>
      <c r="K199" t="str">
        <f>VLOOKUP(A199,tax_all!B:V,10,0)</f>
        <v>Cellulomonas.</v>
      </c>
      <c r="L199">
        <f>VLOOKUP(A199,tax_all!B:V,11,0)</f>
        <v>0</v>
      </c>
      <c r="M199">
        <f>VLOOKUP(A199,tax_all!B:V,12,0)</f>
        <v>0</v>
      </c>
      <c r="N199">
        <f>VLOOKUP(A199,tax_all!B:V,13,0)</f>
        <v>0</v>
      </c>
      <c r="O199">
        <f>VLOOKUP(A199,tax_all!B:V,14,0)</f>
        <v>0</v>
      </c>
      <c r="P199">
        <f>VLOOKUP(A199,tax_all!B:V,15,0)</f>
        <v>0</v>
      </c>
      <c r="Q199">
        <f>VLOOKUP(A199,tax_all!B:V,16,0)</f>
        <v>0</v>
      </c>
      <c r="R199">
        <f>VLOOKUP(A199,tax_all!B:V,17,0)</f>
        <v>0</v>
      </c>
    </row>
    <row r="200" spans="1:18" x14ac:dyDescent="0.25">
      <c r="A200" s="2" t="s">
        <v>433</v>
      </c>
      <c r="B200">
        <v>1</v>
      </c>
      <c r="C200">
        <v>1</v>
      </c>
      <c r="D200">
        <f>B200+C200</f>
        <v>2</v>
      </c>
      <c r="E200">
        <f>VLOOKUP(A200,'PF03067'!B:C,2,0)</f>
        <v>352</v>
      </c>
      <c r="F200" t="s">
        <v>7039</v>
      </c>
      <c r="G200" t="str">
        <f>VLOOKUP(A200,tax_all!B:V,6,0)</f>
        <v>Bacteria</v>
      </c>
      <c r="H200" t="str">
        <f>VLOOKUP(A200,tax_all!B:V,7,0)</f>
        <v xml:space="preserve"> Actinobacteria</v>
      </c>
      <c r="I200" t="str">
        <f>VLOOKUP(A200,tax_all!B:V,8,0)</f>
        <v xml:space="preserve"> Micrococcales</v>
      </c>
      <c r="J200" t="str">
        <f>VLOOKUP(A200,tax_all!B:V,9,0)</f>
        <v xml:space="preserve"> Cellulomonadaceae</v>
      </c>
      <c r="K200" t="str">
        <f>VLOOKUP(A200,tax_all!B:V,10,0)</f>
        <v>Cellulomonas.</v>
      </c>
      <c r="L200">
        <f>VLOOKUP(A200,tax_all!B:V,11,0)</f>
        <v>0</v>
      </c>
      <c r="M200">
        <f>VLOOKUP(A200,tax_all!B:V,12,0)</f>
        <v>0</v>
      </c>
      <c r="N200">
        <f>VLOOKUP(A200,tax_all!B:V,13,0)</f>
        <v>0</v>
      </c>
      <c r="O200">
        <f>VLOOKUP(A200,tax_all!B:V,14,0)</f>
        <v>0</v>
      </c>
      <c r="P200">
        <f>VLOOKUP(A200,tax_all!B:V,15,0)</f>
        <v>0</v>
      </c>
      <c r="Q200">
        <f>VLOOKUP(A200,tax_all!B:V,16,0)</f>
        <v>0</v>
      </c>
      <c r="R200">
        <f>VLOOKUP(A200,tax_all!B:V,17,0)</f>
        <v>0</v>
      </c>
    </row>
    <row r="201" spans="1:18" x14ac:dyDescent="0.25">
      <c r="A201" s="2" t="s">
        <v>435</v>
      </c>
      <c r="B201">
        <v>1</v>
      </c>
      <c r="C201">
        <v>1</v>
      </c>
      <c r="D201">
        <f>B201+C201</f>
        <v>2</v>
      </c>
      <c r="E201">
        <f>VLOOKUP(A201,'PF03067'!B:C,2,0)</f>
        <v>335</v>
      </c>
      <c r="F201" t="s">
        <v>7039</v>
      </c>
      <c r="G201" t="str">
        <f>VLOOKUP(A201,tax_all!B:V,6,0)</f>
        <v>Bacteria</v>
      </c>
      <c r="H201" t="str">
        <f>VLOOKUP(A201,tax_all!B:V,7,0)</f>
        <v xml:space="preserve"> Actinobacteria</v>
      </c>
      <c r="I201" t="str">
        <f>VLOOKUP(A201,tax_all!B:V,8,0)</f>
        <v xml:space="preserve"> Micrococcales</v>
      </c>
      <c r="J201" t="str">
        <f>VLOOKUP(A201,tax_all!B:V,9,0)</f>
        <v xml:space="preserve"> Cellulomonadaceae</v>
      </c>
      <c r="K201" t="str">
        <f>VLOOKUP(A201,tax_all!B:V,10,0)</f>
        <v>Actinotalea.</v>
      </c>
      <c r="L201">
        <f>VLOOKUP(A201,tax_all!B:V,11,0)</f>
        <v>0</v>
      </c>
      <c r="M201">
        <f>VLOOKUP(A201,tax_all!B:V,12,0)</f>
        <v>0</v>
      </c>
      <c r="N201">
        <f>VLOOKUP(A201,tax_all!B:V,13,0)</f>
        <v>0</v>
      </c>
      <c r="O201">
        <f>VLOOKUP(A201,tax_all!B:V,14,0)</f>
        <v>0</v>
      </c>
      <c r="P201">
        <f>VLOOKUP(A201,tax_all!B:V,15,0)</f>
        <v>0</v>
      </c>
      <c r="Q201">
        <f>VLOOKUP(A201,tax_all!B:V,16,0)</f>
        <v>0</v>
      </c>
      <c r="R201">
        <f>VLOOKUP(A201,tax_all!B:V,17,0)</f>
        <v>0</v>
      </c>
    </row>
    <row r="202" spans="1:18" x14ac:dyDescent="0.25">
      <c r="A202" s="2" t="s">
        <v>437</v>
      </c>
      <c r="B202">
        <v>0</v>
      </c>
      <c r="C202">
        <v>1</v>
      </c>
      <c r="D202">
        <f>B202+C202</f>
        <v>1</v>
      </c>
      <c r="E202">
        <f>VLOOKUP(A202,'PF03067'!B:C,2,0)</f>
        <v>208</v>
      </c>
      <c r="G202" t="str">
        <f>VLOOKUP(A202,tax_all!B:V,6,0)</f>
        <v>Bacteria</v>
      </c>
      <c r="H202" t="str">
        <f>VLOOKUP(A202,tax_all!B:V,7,0)</f>
        <v xml:space="preserve"> Proteobacteria</v>
      </c>
      <c r="I202" t="str">
        <f>VLOOKUP(A202,tax_all!B:V,8,0)</f>
        <v xml:space="preserve"> Betaproteobacteria</v>
      </c>
      <c r="J202" t="str">
        <f>VLOOKUP(A202,tax_all!B:V,9,0)</f>
        <v xml:space="preserve"> Burkholderiales</v>
      </c>
      <c r="K202" t="str">
        <f>VLOOKUP(A202,tax_all!B:V,10,0)</f>
        <v>Oxalobacteraceae</v>
      </c>
      <c r="L202" t="str">
        <f>VLOOKUP(A202,tax_all!B:V,11,0)</f>
        <v xml:space="preserve"> Collimonas.</v>
      </c>
      <c r="M202">
        <f>VLOOKUP(A202,tax_all!B:V,12,0)</f>
        <v>0</v>
      </c>
      <c r="N202">
        <f>VLOOKUP(A202,tax_all!B:V,13,0)</f>
        <v>0</v>
      </c>
      <c r="O202">
        <f>VLOOKUP(A202,tax_all!B:V,14,0)</f>
        <v>0</v>
      </c>
      <c r="P202">
        <f>VLOOKUP(A202,tax_all!B:V,15,0)</f>
        <v>0</v>
      </c>
      <c r="Q202">
        <f>VLOOKUP(A202,tax_all!B:V,16,0)</f>
        <v>0</v>
      </c>
      <c r="R202">
        <f>VLOOKUP(A202,tax_all!B:V,17,0)</f>
        <v>0</v>
      </c>
    </row>
    <row r="203" spans="1:18" x14ac:dyDescent="0.25">
      <c r="A203" s="2" t="s">
        <v>439</v>
      </c>
      <c r="B203">
        <v>0</v>
      </c>
      <c r="C203">
        <v>1</v>
      </c>
      <c r="D203">
        <f>B203+C203</f>
        <v>1</v>
      </c>
      <c r="E203">
        <f>VLOOKUP(A203,'PF03067'!B:C,2,0)</f>
        <v>488</v>
      </c>
      <c r="F203" t="s">
        <v>7039</v>
      </c>
      <c r="G203" t="str">
        <f>VLOOKUP(A203,tax_all!B:V,6,0)</f>
        <v>Bacteria</v>
      </c>
      <c r="H203" t="str">
        <f>VLOOKUP(A203,tax_all!B:V,7,0)</f>
        <v xml:space="preserve"> Proteobacteria</v>
      </c>
      <c r="I203" t="str">
        <f>VLOOKUP(A203,tax_all!B:V,8,0)</f>
        <v xml:space="preserve"> Gammaproteobacteria</v>
      </c>
      <c r="J203" t="str">
        <f>VLOOKUP(A203,tax_all!B:V,9,0)</f>
        <v xml:space="preserve"> Pseudomonadales</v>
      </c>
      <c r="K203" t="str">
        <f>VLOOKUP(A203,tax_all!B:V,10,0)</f>
        <v>Pseudomonadaceae</v>
      </c>
      <c r="L203" t="str">
        <f>VLOOKUP(A203,tax_all!B:V,11,0)</f>
        <v xml:space="preserve"> Pseudomonas.</v>
      </c>
      <c r="M203">
        <f>VLOOKUP(A203,tax_all!B:V,12,0)</f>
        <v>0</v>
      </c>
      <c r="N203">
        <f>VLOOKUP(A203,tax_all!B:V,13,0)</f>
        <v>0</v>
      </c>
      <c r="O203">
        <f>VLOOKUP(A203,tax_all!B:V,14,0)</f>
        <v>0</v>
      </c>
      <c r="P203">
        <f>VLOOKUP(A203,tax_all!B:V,15,0)</f>
        <v>0</v>
      </c>
      <c r="Q203">
        <f>VLOOKUP(A203,tax_all!B:V,16,0)</f>
        <v>0</v>
      </c>
      <c r="R203">
        <f>VLOOKUP(A203,tax_all!B:V,17,0)</f>
        <v>0</v>
      </c>
    </row>
    <row r="204" spans="1:18" x14ac:dyDescent="0.25">
      <c r="A204" s="2" t="s">
        <v>441</v>
      </c>
      <c r="B204">
        <v>0</v>
      </c>
      <c r="C204">
        <v>1</v>
      </c>
      <c r="D204">
        <f>B204+C204</f>
        <v>1</v>
      </c>
      <c r="E204">
        <f>VLOOKUP(A204,'PF03067'!B:C,2,0)</f>
        <v>261</v>
      </c>
      <c r="G204" t="str">
        <f>VLOOKUP(A204,tax_all!B:V,6,0)</f>
        <v>Bacteria</v>
      </c>
      <c r="H204" t="str">
        <f>VLOOKUP(A204,tax_all!B:V,7,0)</f>
        <v xml:space="preserve"> Firmicutes</v>
      </c>
      <c r="I204" t="str">
        <f>VLOOKUP(A204,tax_all!B:V,8,0)</f>
        <v xml:space="preserve"> Bacilli</v>
      </c>
      <c r="J204" t="str">
        <f>VLOOKUP(A204,tax_all!B:V,9,0)</f>
        <v xml:space="preserve"> Bacillales</v>
      </c>
      <c r="K204" t="str">
        <f>VLOOKUP(A204,tax_all!B:V,10,0)</f>
        <v xml:space="preserve"> Bacillaceae</v>
      </c>
      <c r="L204" t="str">
        <f>VLOOKUP(A204,tax_all!B:V,11,0)</f>
        <v>Oceanobacillus.</v>
      </c>
      <c r="M204">
        <f>VLOOKUP(A204,tax_all!B:V,12,0)</f>
        <v>0</v>
      </c>
      <c r="N204">
        <f>VLOOKUP(A204,tax_all!B:V,13,0)</f>
        <v>0</v>
      </c>
      <c r="O204">
        <f>VLOOKUP(A204,tax_all!B:V,14,0)</f>
        <v>0</v>
      </c>
      <c r="P204">
        <f>VLOOKUP(A204,tax_all!B:V,15,0)</f>
        <v>0</v>
      </c>
      <c r="Q204">
        <f>VLOOKUP(A204,tax_all!B:V,16,0)</f>
        <v>0</v>
      </c>
      <c r="R204">
        <f>VLOOKUP(A204,tax_all!B:V,17,0)</f>
        <v>0</v>
      </c>
    </row>
    <row r="205" spans="1:18" x14ac:dyDescent="0.25">
      <c r="A205" s="2" t="s">
        <v>443</v>
      </c>
      <c r="B205">
        <v>0</v>
      </c>
      <c r="C205">
        <v>1</v>
      </c>
      <c r="D205">
        <f>B205+C205</f>
        <v>1</v>
      </c>
      <c r="E205">
        <f>VLOOKUP(A205,'PF03067'!B:C,2,0)</f>
        <v>248</v>
      </c>
      <c r="G205" t="str">
        <f>VLOOKUP(A205,tax_all!B:V,6,0)</f>
        <v>Eukaryota</v>
      </c>
      <c r="H205" t="str">
        <f>VLOOKUP(A205,tax_all!B:V,7,0)</f>
        <v xml:space="preserve"> Fungi</v>
      </c>
      <c r="I205" t="str">
        <f>VLOOKUP(A205,tax_all!B:V,8,0)</f>
        <v xml:space="preserve"> Dikarya</v>
      </c>
      <c r="J205" t="str">
        <f>VLOOKUP(A205,tax_all!B:V,9,0)</f>
        <v xml:space="preserve"> Ascomycota</v>
      </c>
      <c r="K205" t="str">
        <f>VLOOKUP(A205,tax_all!B:V,10,0)</f>
        <v xml:space="preserve"> Pezizomycotina</v>
      </c>
      <c r="L205" t="str">
        <f>VLOOKUP(A205,tax_all!B:V,11,0)</f>
        <v xml:space="preserve"> Eurotiomycetes</v>
      </c>
      <c r="M205" t="str">
        <f>VLOOKUP(A205,tax_all!B:V,12,0)</f>
        <v>Eurotiomycetidae</v>
      </c>
      <c r="N205" t="str">
        <f>VLOOKUP(A205,tax_all!B:V,13,0)</f>
        <v xml:space="preserve"> Eurotiales</v>
      </c>
      <c r="O205" t="str">
        <f>VLOOKUP(A205,tax_all!B:V,14,0)</f>
        <v xml:space="preserve"> Aspergillaceae</v>
      </c>
      <c r="P205" t="str">
        <f>VLOOKUP(A205,tax_all!B:V,15,0)</f>
        <v xml:space="preserve"> Penicillium.</v>
      </c>
      <c r="Q205">
        <f>VLOOKUP(A205,tax_all!B:V,16,0)</f>
        <v>0</v>
      </c>
      <c r="R205">
        <f>VLOOKUP(A205,tax_all!B:V,17,0)</f>
        <v>0</v>
      </c>
    </row>
    <row r="206" spans="1:18" x14ac:dyDescent="0.25">
      <c r="A206" s="2" t="s">
        <v>445</v>
      </c>
      <c r="B206">
        <v>0</v>
      </c>
      <c r="C206">
        <v>1</v>
      </c>
      <c r="D206">
        <f>B206+C206</f>
        <v>1</v>
      </c>
      <c r="E206">
        <f>VLOOKUP(A206,'PF03067'!B:C,2,0)</f>
        <v>315</v>
      </c>
      <c r="G206" t="str">
        <f>VLOOKUP(A206,tax_all!B:V,6,0)</f>
        <v>Eukaryota</v>
      </c>
      <c r="H206" t="str">
        <f>VLOOKUP(A206,tax_all!B:V,7,0)</f>
        <v xml:space="preserve"> Fungi</v>
      </c>
      <c r="I206" t="str">
        <f>VLOOKUP(A206,tax_all!B:V,8,0)</f>
        <v xml:space="preserve"> Dikarya</v>
      </c>
      <c r="J206" t="str">
        <f>VLOOKUP(A206,tax_all!B:V,9,0)</f>
        <v xml:space="preserve"> Ascomycota</v>
      </c>
      <c r="K206" t="str">
        <f>VLOOKUP(A206,tax_all!B:V,10,0)</f>
        <v xml:space="preserve"> Pezizomycotina</v>
      </c>
      <c r="L206" t="str">
        <f>VLOOKUP(A206,tax_all!B:V,11,0)</f>
        <v xml:space="preserve"> Eurotiomycetes</v>
      </c>
      <c r="M206" t="str">
        <f>VLOOKUP(A206,tax_all!B:V,12,0)</f>
        <v>Eurotiomycetidae</v>
      </c>
      <c r="N206" t="str">
        <f>VLOOKUP(A206,tax_all!B:V,13,0)</f>
        <v xml:space="preserve"> Eurotiales</v>
      </c>
      <c r="O206" t="str">
        <f>VLOOKUP(A206,tax_all!B:V,14,0)</f>
        <v xml:space="preserve"> Aspergillaceae</v>
      </c>
      <c r="P206" t="str">
        <f>VLOOKUP(A206,tax_all!B:V,15,0)</f>
        <v xml:space="preserve"> Penicillium.</v>
      </c>
      <c r="Q206">
        <f>VLOOKUP(A206,tax_all!B:V,16,0)</f>
        <v>0</v>
      </c>
      <c r="R206">
        <f>VLOOKUP(A206,tax_all!B:V,17,0)</f>
        <v>0</v>
      </c>
    </row>
    <row r="207" spans="1:18" x14ac:dyDescent="0.25">
      <c r="A207" s="2" t="s">
        <v>447</v>
      </c>
      <c r="B207">
        <v>0</v>
      </c>
      <c r="C207">
        <v>1</v>
      </c>
      <c r="D207">
        <f>B207+C207</f>
        <v>1</v>
      </c>
      <c r="E207">
        <f>VLOOKUP(A207,'PF03067'!B:C,2,0)</f>
        <v>392</v>
      </c>
      <c r="G207" t="str">
        <f>VLOOKUP(A207,tax_all!B:V,6,0)</f>
        <v>Eukaryota</v>
      </c>
      <c r="H207" t="str">
        <f>VLOOKUP(A207,tax_all!B:V,7,0)</f>
        <v xml:space="preserve"> Fungi</v>
      </c>
      <c r="I207" t="str">
        <f>VLOOKUP(A207,tax_all!B:V,8,0)</f>
        <v xml:space="preserve"> Dikarya</v>
      </c>
      <c r="J207" t="str">
        <f>VLOOKUP(A207,tax_all!B:V,9,0)</f>
        <v xml:space="preserve"> Ascomycota</v>
      </c>
      <c r="K207" t="str">
        <f>VLOOKUP(A207,tax_all!B:V,10,0)</f>
        <v xml:space="preserve"> Pezizomycotina</v>
      </c>
      <c r="L207" t="str">
        <f>VLOOKUP(A207,tax_all!B:V,11,0)</f>
        <v xml:space="preserve"> Eurotiomycetes</v>
      </c>
      <c r="M207" t="str">
        <f>VLOOKUP(A207,tax_all!B:V,12,0)</f>
        <v>Eurotiomycetidae</v>
      </c>
      <c r="N207" t="str">
        <f>VLOOKUP(A207,tax_all!B:V,13,0)</f>
        <v xml:space="preserve"> Eurotiales</v>
      </c>
      <c r="O207" t="str">
        <f>VLOOKUP(A207,tax_all!B:V,14,0)</f>
        <v xml:space="preserve"> Aspergillaceae</v>
      </c>
      <c r="P207" t="str">
        <f>VLOOKUP(A207,tax_all!B:V,15,0)</f>
        <v xml:space="preserve"> Penicillium.</v>
      </c>
      <c r="Q207">
        <f>VLOOKUP(A207,tax_all!B:V,16,0)</f>
        <v>0</v>
      </c>
      <c r="R207">
        <f>VLOOKUP(A207,tax_all!B:V,17,0)</f>
        <v>0</v>
      </c>
    </row>
    <row r="208" spans="1:18" x14ac:dyDescent="0.25">
      <c r="A208" s="2" t="s">
        <v>449</v>
      </c>
      <c r="B208">
        <v>0</v>
      </c>
      <c r="C208">
        <v>1</v>
      </c>
      <c r="D208">
        <f>B208+C208</f>
        <v>1</v>
      </c>
      <c r="E208">
        <f>VLOOKUP(A208,'PF03067'!B:C,2,0)</f>
        <v>291</v>
      </c>
      <c r="G208" t="str">
        <f>VLOOKUP(A208,tax_all!B:V,6,0)</f>
        <v>Eukaryota</v>
      </c>
      <c r="H208" t="str">
        <f>VLOOKUP(A208,tax_all!B:V,7,0)</f>
        <v xml:space="preserve"> Fungi</v>
      </c>
      <c r="I208" t="str">
        <f>VLOOKUP(A208,tax_all!B:V,8,0)</f>
        <v xml:space="preserve"> Dikarya</v>
      </c>
      <c r="J208" t="str">
        <f>VLOOKUP(A208,tax_all!B:V,9,0)</f>
        <v xml:space="preserve"> Ascomycota</v>
      </c>
      <c r="K208" t="str">
        <f>VLOOKUP(A208,tax_all!B:V,10,0)</f>
        <v xml:space="preserve"> Pezizomycotina</v>
      </c>
      <c r="L208" t="str">
        <f>VLOOKUP(A208,tax_all!B:V,11,0)</f>
        <v xml:space="preserve"> Eurotiomycetes</v>
      </c>
      <c r="M208" t="str">
        <f>VLOOKUP(A208,tax_all!B:V,12,0)</f>
        <v>Eurotiomycetidae</v>
      </c>
      <c r="N208" t="str">
        <f>VLOOKUP(A208,tax_all!B:V,13,0)</f>
        <v xml:space="preserve"> Eurotiales</v>
      </c>
      <c r="O208" t="str">
        <f>VLOOKUP(A208,tax_all!B:V,14,0)</f>
        <v xml:space="preserve"> Aspergillaceae</v>
      </c>
      <c r="P208" t="str">
        <f>VLOOKUP(A208,tax_all!B:V,15,0)</f>
        <v xml:space="preserve"> Penicillium.</v>
      </c>
      <c r="Q208">
        <f>VLOOKUP(A208,tax_all!B:V,16,0)</f>
        <v>0</v>
      </c>
      <c r="R208">
        <f>VLOOKUP(A208,tax_all!B:V,17,0)</f>
        <v>0</v>
      </c>
    </row>
    <row r="209" spans="1:18" x14ac:dyDescent="0.25">
      <c r="A209" s="2" t="s">
        <v>451</v>
      </c>
      <c r="B209">
        <v>0</v>
      </c>
      <c r="C209">
        <v>1</v>
      </c>
      <c r="D209">
        <f>B209+C209</f>
        <v>1</v>
      </c>
      <c r="E209">
        <f>VLOOKUP(A209,'PF03067'!B:C,2,0)</f>
        <v>235</v>
      </c>
      <c r="G209" t="str">
        <f>VLOOKUP(A209,tax_all!B:V,6,0)</f>
        <v>Bacteria</v>
      </c>
      <c r="H209" t="str">
        <f>VLOOKUP(A209,tax_all!B:V,7,0)</f>
        <v xml:space="preserve"> Proteobacteria</v>
      </c>
      <c r="I209" t="str">
        <f>VLOOKUP(A209,tax_all!B:V,8,0)</f>
        <v xml:space="preserve"> Gammaproteobacteria</v>
      </c>
      <c r="J209" t="str">
        <f>VLOOKUP(A209,tax_all!B:V,9,0)</f>
        <v xml:space="preserve"> Legionellales</v>
      </c>
      <c r="K209" t="str">
        <f>VLOOKUP(A209,tax_all!B:V,10,0)</f>
        <v>Legionellaceae</v>
      </c>
      <c r="L209" t="str">
        <f>VLOOKUP(A209,tax_all!B:V,11,0)</f>
        <v xml:space="preserve"> Legionella.</v>
      </c>
      <c r="M209">
        <f>VLOOKUP(A209,tax_all!B:V,12,0)</f>
        <v>0</v>
      </c>
      <c r="N209">
        <f>VLOOKUP(A209,tax_all!B:V,13,0)</f>
        <v>0</v>
      </c>
      <c r="O209">
        <f>VLOOKUP(A209,tax_all!B:V,14,0)</f>
        <v>0</v>
      </c>
      <c r="P209">
        <f>VLOOKUP(A209,tax_all!B:V,15,0)</f>
        <v>0</v>
      </c>
      <c r="Q209">
        <f>VLOOKUP(A209,tax_all!B:V,16,0)</f>
        <v>0</v>
      </c>
      <c r="R209">
        <f>VLOOKUP(A209,tax_all!B:V,17,0)</f>
        <v>0</v>
      </c>
    </row>
    <row r="210" spans="1:18" x14ac:dyDescent="0.25">
      <c r="A210" s="2" t="s">
        <v>453</v>
      </c>
      <c r="B210">
        <v>0</v>
      </c>
      <c r="C210">
        <v>1</v>
      </c>
      <c r="D210">
        <f>B210+C210</f>
        <v>1</v>
      </c>
      <c r="E210">
        <f>VLOOKUP(A210,'PF03067'!B:C,2,0)</f>
        <v>446</v>
      </c>
      <c r="G210" t="str">
        <f>VLOOKUP(A210,tax_all!B:V,6,0)</f>
        <v>Bacteria</v>
      </c>
      <c r="H210" t="str">
        <f>VLOOKUP(A210,tax_all!B:V,7,0)</f>
        <v xml:space="preserve"> Firmicutes</v>
      </c>
      <c r="I210" t="str">
        <f>VLOOKUP(A210,tax_all!B:V,8,0)</f>
        <v xml:space="preserve"> Bacilli</v>
      </c>
      <c r="J210" t="str">
        <f>VLOOKUP(A210,tax_all!B:V,9,0)</f>
        <v xml:space="preserve"> Bacillales</v>
      </c>
      <c r="K210" t="str">
        <f>VLOOKUP(A210,tax_all!B:V,10,0)</f>
        <v xml:space="preserve"> Paenibacillaceae</v>
      </c>
      <c r="L210" t="str">
        <f>VLOOKUP(A210,tax_all!B:V,11,0)</f>
        <v>Paenibacillus.</v>
      </c>
      <c r="M210">
        <f>VLOOKUP(A210,tax_all!B:V,12,0)</f>
        <v>0</v>
      </c>
      <c r="N210">
        <f>VLOOKUP(A210,tax_all!B:V,13,0)</f>
        <v>0</v>
      </c>
      <c r="O210">
        <f>VLOOKUP(A210,tax_all!B:V,14,0)</f>
        <v>0</v>
      </c>
      <c r="P210">
        <f>VLOOKUP(A210,tax_all!B:V,15,0)</f>
        <v>0</v>
      </c>
      <c r="Q210">
        <f>VLOOKUP(A210,tax_all!B:V,16,0)</f>
        <v>0</v>
      </c>
      <c r="R210">
        <f>VLOOKUP(A210,tax_all!B:V,17,0)</f>
        <v>0</v>
      </c>
    </row>
    <row r="211" spans="1:18" x14ac:dyDescent="0.25">
      <c r="A211" s="2" t="s">
        <v>455</v>
      </c>
      <c r="B211">
        <v>0</v>
      </c>
      <c r="C211">
        <v>1</v>
      </c>
      <c r="D211">
        <f>B211+C211</f>
        <v>1</v>
      </c>
      <c r="E211">
        <f>VLOOKUP(A211,'PF03067'!B:C,2,0)</f>
        <v>403</v>
      </c>
      <c r="G211" t="str">
        <f>VLOOKUP(A211,tax_all!B:V,6,0)</f>
        <v>Eukaryota</v>
      </c>
      <c r="H211" t="str">
        <f>VLOOKUP(A211,tax_all!B:V,7,0)</f>
        <v xml:space="preserve"> Fungi</v>
      </c>
      <c r="I211" t="str">
        <f>VLOOKUP(A211,tax_all!B:V,8,0)</f>
        <v xml:space="preserve"> Dikarya</v>
      </c>
      <c r="J211" t="str">
        <f>VLOOKUP(A211,tax_all!B:V,9,0)</f>
        <v xml:space="preserve"> Ascomycota</v>
      </c>
      <c r="K211" t="str">
        <f>VLOOKUP(A211,tax_all!B:V,10,0)</f>
        <v xml:space="preserve"> Pezizomycotina</v>
      </c>
      <c r="L211" t="str">
        <f>VLOOKUP(A211,tax_all!B:V,11,0)</f>
        <v>Sordariomycetes</v>
      </c>
      <c r="M211" t="str">
        <f>VLOOKUP(A211,tax_all!B:V,12,0)</f>
        <v xml:space="preserve"> Hypocreomycetidae</v>
      </c>
      <c r="N211" t="str">
        <f>VLOOKUP(A211,tax_all!B:V,13,0)</f>
        <v xml:space="preserve"> Hypocreales</v>
      </c>
      <c r="O211" t="str">
        <f>VLOOKUP(A211,tax_all!B:V,14,0)</f>
        <v xml:space="preserve"> Cordycipitaceae</v>
      </c>
      <c r="P211" t="str">
        <f>VLOOKUP(A211,tax_all!B:V,15,0)</f>
        <v>Beauveria.</v>
      </c>
      <c r="Q211">
        <f>VLOOKUP(A211,tax_all!B:V,16,0)</f>
        <v>0</v>
      </c>
      <c r="R211">
        <f>VLOOKUP(A211,tax_all!B:V,17,0)</f>
        <v>0</v>
      </c>
    </row>
    <row r="212" spans="1:18" x14ac:dyDescent="0.25">
      <c r="A212" s="2" t="s">
        <v>457</v>
      </c>
      <c r="B212">
        <v>0</v>
      </c>
      <c r="C212">
        <v>1</v>
      </c>
      <c r="D212">
        <f>B212+C212</f>
        <v>1</v>
      </c>
      <c r="E212">
        <f>VLOOKUP(A212,'PF03067'!B:C,2,0)</f>
        <v>488</v>
      </c>
      <c r="F212" t="s">
        <v>7039</v>
      </c>
      <c r="G212" t="str">
        <f>VLOOKUP(A212,tax_all!B:V,6,0)</f>
        <v>Bacteria</v>
      </c>
      <c r="H212" t="str">
        <f>VLOOKUP(A212,tax_all!B:V,7,0)</f>
        <v xml:space="preserve"> Proteobacteria</v>
      </c>
      <c r="I212" t="str">
        <f>VLOOKUP(A212,tax_all!B:V,8,0)</f>
        <v xml:space="preserve"> Gammaproteobacteria</v>
      </c>
      <c r="J212" t="str">
        <f>VLOOKUP(A212,tax_all!B:V,9,0)</f>
        <v xml:space="preserve"> Vibrionales</v>
      </c>
      <c r="K212" t="str">
        <f>VLOOKUP(A212,tax_all!B:V,10,0)</f>
        <v>Vibrionaceae</v>
      </c>
      <c r="L212" t="str">
        <f>VLOOKUP(A212,tax_all!B:V,11,0)</f>
        <v xml:space="preserve"> Vibrio</v>
      </c>
      <c r="M212" t="str">
        <f>VLOOKUP(A212,tax_all!B:V,12,0)</f>
        <v xml:space="preserve"> Vibrio oreintalis group.</v>
      </c>
      <c r="N212">
        <f>VLOOKUP(A212,tax_all!B:V,13,0)</f>
        <v>0</v>
      </c>
      <c r="O212">
        <f>VLOOKUP(A212,tax_all!B:V,14,0)</f>
        <v>0</v>
      </c>
      <c r="P212">
        <f>VLOOKUP(A212,tax_all!B:V,15,0)</f>
        <v>0</v>
      </c>
      <c r="Q212">
        <f>VLOOKUP(A212,tax_all!B:V,16,0)</f>
        <v>0</v>
      </c>
      <c r="R212">
        <f>VLOOKUP(A212,tax_all!B:V,17,0)</f>
        <v>0</v>
      </c>
    </row>
    <row r="213" spans="1:18" x14ac:dyDescent="0.25">
      <c r="A213" s="2" t="s">
        <v>459</v>
      </c>
      <c r="B213">
        <v>0</v>
      </c>
      <c r="C213">
        <v>1</v>
      </c>
      <c r="D213">
        <f>B213+C213</f>
        <v>1</v>
      </c>
      <c r="E213">
        <f>VLOOKUP(A213,'PF03067'!B:C,2,0)</f>
        <v>391</v>
      </c>
      <c r="F213" t="s">
        <v>7039</v>
      </c>
      <c r="G213" t="str">
        <f>VLOOKUP(A213,tax_all!B:V,6,0)</f>
        <v>Bacteria</v>
      </c>
      <c r="H213" t="str">
        <f>VLOOKUP(A213,tax_all!B:V,7,0)</f>
        <v xml:space="preserve"> Proteobacteria</v>
      </c>
      <c r="I213" t="str">
        <f>VLOOKUP(A213,tax_all!B:V,8,0)</f>
        <v xml:space="preserve"> Gammaproteobacteria</v>
      </c>
      <c r="J213" t="str">
        <f>VLOOKUP(A213,tax_all!B:V,9,0)</f>
        <v xml:space="preserve"> Vibrionales</v>
      </c>
      <c r="K213" t="str">
        <f>VLOOKUP(A213,tax_all!B:V,10,0)</f>
        <v>Vibrionaceae</v>
      </c>
      <c r="L213" t="str">
        <f>VLOOKUP(A213,tax_all!B:V,11,0)</f>
        <v xml:space="preserve"> Vibrio</v>
      </c>
      <c r="M213" t="str">
        <f>VLOOKUP(A213,tax_all!B:V,12,0)</f>
        <v xml:space="preserve"> Vibrio oreintalis group.</v>
      </c>
      <c r="N213">
        <f>VLOOKUP(A213,tax_all!B:V,13,0)</f>
        <v>0</v>
      </c>
      <c r="O213">
        <f>VLOOKUP(A213,tax_all!B:V,14,0)</f>
        <v>0</v>
      </c>
      <c r="P213">
        <f>VLOOKUP(A213,tax_all!B:V,15,0)</f>
        <v>0</v>
      </c>
      <c r="Q213">
        <f>VLOOKUP(A213,tax_all!B:V,16,0)</f>
        <v>0</v>
      </c>
      <c r="R213">
        <f>VLOOKUP(A213,tax_all!B:V,17,0)</f>
        <v>0</v>
      </c>
    </row>
    <row r="214" spans="1:18" x14ac:dyDescent="0.25">
      <c r="A214" s="2" t="s">
        <v>461</v>
      </c>
      <c r="B214">
        <v>0</v>
      </c>
      <c r="C214">
        <v>1</v>
      </c>
      <c r="D214">
        <f>B214+C214</f>
        <v>1</v>
      </c>
      <c r="E214">
        <f>VLOOKUP(A214,'PF03067'!B:C,2,0)</f>
        <v>296</v>
      </c>
      <c r="G214" t="str">
        <f>VLOOKUP(A214,tax_all!B:V,6,0)</f>
        <v>Bacteria</v>
      </c>
      <c r="H214" t="str">
        <f>VLOOKUP(A214,tax_all!B:V,7,0)</f>
        <v xml:space="preserve"> Actinobacteria</v>
      </c>
      <c r="I214" t="str">
        <f>VLOOKUP(A214,tax_all!B:V,8,0)</f>
        <v xml:space="preserve"> Micromonosporales</v>
      </c>
      <c r="J214" t="str">
        <f>VLOOKUP(A214,tax_all!B:V,9,0)</f>
        <v xml:space="preserve"> Micromonosporaceae</v>
      </c>
      <c r="K214" t="str">
        <f>VLOOKUP(A214,tax_all!B:V,10,0)</f>
        <v>Actinoplanes.</v>
      </c>
      <c r="L214">
        <f>VLOOKUP(A214,tax_all!B:V,11,0)</f>
        <v>0</v>
      </c>
      <c r="M214">
        <f>VLOOKUP(A214,tax_all!B:V,12,0)</f>
        <v>0</v>
      </c>
      <c r="N214">
        <f>VLOOKUP(A214,tax_all!B:V,13,0)</f>
        <v>0</v>
      </c>
      <c r="O214">
        <f>VLOOKUP(A214,tax_all!B:V,14,0)</f>
        <v>0</v>
      </c>
      <c r="P214">
        <f>VLOOKUP(A214,tax_all!B:V,15,0)</f>
        <v>0</v>
      </c>
      <c r="Q214">
        <f>VLOOKUP(A214,tax_all!B:V,16,0)</f>
        <v>0</v>
      </c>
      <c r="R214">
        <f>VLOOKUP(A214,tax_all!B:V,17,0)</f>
        <v>0</v>
      </c>
    </row>
    <row r="215" spans="1:18" x14ac:dyDescent="0.25">
      <c r="A215" s="2" t="s">
        <v>463</v>
      </c>
      <c r="B215">
        <v>0</v>
      </c>
      <c r="C215">
        <v>1</v>
      </c>
      <c r="D215">
        <f>B215+C215</f>
        <v>1</v>
      </c>
      <c r="E215">
        <f>VLOOKUP(A215,'PF03067'!B:C,2,0)</f>
        <v>258</v>
      </c>
      <c r="G215" t="str">
        <f>VLOOKUP(A215,tax_all!B:V,6,0)</f>
        <v>Bacteria</v>
      </c>
      <c r="H215" t="str">
        <f>VLOOKUP(A215,tax_all!B:V,7,0)</f>
        <v xml:space="preserve"> Actinobacteria</v>
      </c>
      <c r="I215" t="str">
        <f>VLOOKUP(A215,tax_all!B:V,8,0)</f>
        <v xml:space="preserve"> Micromonosporales</v>
      </c>
      <c r="J215" t="str">
        <f>VLOOKUP(A215,tax_all!B:V,9,0)</f>
        <v xml:space="preserve"> Micromonosporaceae</v>
      </c>
      <c r="K215" t="str">
        <f>VLOOKUP(A215,tax_all!B:V,10,0)</f>
        <v>Actinoplanes.</v>
      </c>
      <c r="L215">
        <f>VLOOKUP(A215,tax_all!B:V,11,0)</f>
        <v>0</v>
      </c>
      <c r="M215">
        <f>VLOOKUP(A215,tax_all!B:V,12,0)</f>
        <v>0</v>
      </c>
      <c r="N215">
        <f>VLOOKUP(A215,tax_all!B:V,13,0)</f>
        <v>0</v>
      </c>
      <c r="O215">
        <f>VLOOKUP(A215,tax_all!B:V,14,0)</f>
        <v>0</v>
      </c>
      <c r="P215">
        <f>VLOOKUP(A215,tax_all!B:V,15,0)</f>
        <v>0</v>
      </c>
      <c r="Q215">
        <f>VLOOKUP(A215,tax_all!B:V,16,0)</f>
        <v>0</v>
      </c>
      <c r="R215">
        <f>VLOOKUP(A215,tax_all!B:V,17,0)</f>
        <v>0</v>
      </c>
    </row>
    <row r="216" spans="1:18" x14ac:dyDescent="0.25">
      <c r="A216" s="2" t="s">
        <v>465</v>
      </c>
      <c r="B216">
        <v>0</v>
      </c>
      <c r="C216">
        <v>1</v>
      </c>
      <c r="D216">
        <f>B216+C216</f>
        <v>1</v>
      </c>
      <c r="E216">
        <f>VLOOKUP(A216,'PF03067'!B:C,2,0)</f>
        <v>274</v>
      </c>
      <c r="G216" t="str">
        <f>VLOOKUP(A216,tax_all!B:V,6,0)</f>
        <v>Bacteria</v>
      </c>
      <c r="H216" t="str">
        <f>VLOOKUP(A216,tax_all!B:V,7,0)</f>
        <v xml:space="preserve"> Actinobacteria</v>
      </c>
      <c r="I216" t="str">
        <f>VLOOKUP(A216,tax_all!B:V,8,0)</f>
        <v xml:space="preserve"> Micromonosporales</v>
      </c>
      <c r="J216" t="str">
        <f>VLOOKUP(A216,tax_all!B:V,9,0)</f>
        <v xml:space="preserve"> Micromonosporaceae</v>
      </c>
      <c r="K216" t="str">
        <f>VLOOKUP(A216,tax_all!B:V,10,0)</f>
        <v>Actinoplanes.</v>
      </c>
      <c r="L216">
        <f>VLOOKUP(A216,tax_all!B:V,11,0)</f>
        <v>0</v>
      </c>
      <c r="M216">
        <f>VLOOKUP(A216,tax_all!B:V,12,0)</f>
        <v>0</v>
      </c>
      <c r="N216">
        <f>VLOOKUP(A216,tax_all!B:V,13,0)</f>
        <v>0</v>
      </c>
      <c r="O216">
        <f>VLOOKUP(A216,tax_all!B:V,14,0)</f>
        <v>0</v>
      </c>
      <c r="P216">
        <f>VLOOKUP(A216,tax_all!B:V,15,0)</f>
        <v>0</v>
      </c>
      <c r="Q216">
        <f>VLOOKUP(A216,tax_all!B:V,16,0)</f>
        <v>0</v>
      </c>
      <c r="R216">
        <f>VLOOKUP(A216,tax_all!B:V,17,0)</f>
        <v>0</v>
      </c>
    </row>
    <row r="217" spans="1:18" x14ac:dyDescent="0.25">
      <c r="A217" s="2" t="s">
        <v>467</v>
      </c>
      <c r="B217">
        <v>0</v>
      </c>
      <c r="C217">
        <v>1</v>
      </c>
      <c r="D217">
        <f>B217+C217</f>
        <v>1</v>
      </c>
      <c r="E217">
        <f>VLOOKUP(A217,'PF03067'!B:C,2,0)</f>
        <v>201</v>
      </c>
      <c r="G217" t="str">
        <f>VLOOKUP(A217,tax_all!B:V,6,0)</f>
        <v>Bacteria</v>
      </c>
      <c r="H217" t="str">
        <f>VLOOKUP(A217,tax_all!B:V,7,0)</f>
        <v xml:space="preserve"> Actinobacteria</v>
      </c>
      <c r="I217" t="str">
        <f>VLOOKUP(A217,tax_all!B:V,8,0)</f>
        <v xml:space="preserve"> Micromonosporales</v>
      </c>
      <c r="J217" t="str">
        <f>VLOOKUP(A217,tax_all!B:V,9,0)</f>
        <v xml:space="preserve"> Micromonosporaceae</v>
      </c>
      <c r="K217" t="str">
        <f>VLOOKUP(A217,tax_all!B:V,10,0)</f>
        <v>Actinoplanes.</v>
      </c>
      <c r="L217">
        <f>VLOOKUP(A217,tax_all!B:V,11,0)</f>
        <v>0</v>
      </c>
      <c r="M217">
        <f>VLOOKUP(A217,tax_all!B:V,12,0)</f>
        <v>0</v>
      </c>
      <c r="N217">
        <f>VLOOKUP(A217,tax_all!B:V,13,0)</f>
        <v>0</v>
      </c>
      <c r="O217">
        <f>VLOOKUP(A217,tax_all!B:V,14,0)</f>
        <v>0</v>
      </c>
      <c r="P217">
        <f>VLOOKUP(A217,tax_all!B:V,15,0)</f>
        <v>0</v>
      </c>
      <c r="Q217">
        <f>VLOOKUP(A217,tax_all!B:V,16,0)</f>
        <v>0</v>
      </c>
      <c r="R217">
        <f>VLOOKUP(A217,tax_all!B:V,17,0)</f>
        <v>0</v>
      </c>
    </row>
    <row r="218" spans="1:18" x14ac:dyDescent="0.25">
      <c r="A218" s="2" t="s">
        <v>469</v>
      </c>
      <c r="B218">
        <v>1</v>
      </c>
      <c r="C218">
        <v>1</v>
      </c>
      <c r="D218">
        <f>B218+C218</f>
        <v>2</v>
      </c>
      <c r="E218">
        <f>VLOOKUP(A218,'PF03067'!B:C,2,0)</f>
        <v>351</v>
      </c>
      <c r="F218" t="s">
        <v>7039</v>
      </c>
      <c r="G218" t="str">
        <f>VLOOKUP(A218,tax_all!B:V,6,0)</f>
        <v>Bacteria</v>
      </c>
      <c r="H218" t="str">
        <f>VLOOKUP(A218,tax_all!B:V,7,0)</f>
        <v xml:space="preserve"> Actinobacteria</v>
      </c>
      <c r="I218" t="str">
        <f>VLOOKUP(A218,tax_all!B:V,8,0)</f>
        <v xml:space="preserve"> Micromonosporales</v>
      </c>
      <c r="J218" t="str">
        <f>VLOOKUP(A218,tax_all!B:V,9,0)</f>
        <v xml:space="preserve"> Micromonosporaceae</v>
      </c>
      <c r="K218" t="str">
        <f>VLOOKUP(A218,tax_all!B:V,10,0)</f>
        <v>Actinoplanes.</v>
      </c>
      <c r="L218">
        <f>VLOOKUP(A218,tax_all!B:V,11,0)</f>
        <v>0</v>
      </c>
      <c r="M218">
        <f>VLOOKUP(A218,tax_all!B:V,12,0)</f>
        <v>0</v>
      </c>
      <c r="N218">
        <f>VLOOKUP(A218,tax_all!B:V,13,0)</f>
        <v>0</v>
      </c>
      <c r="O218">
        <f>VLOOKUP(A218,tax_all!B:V,14,0)</f>
        <v>0</v>
      </c>
      <c r="P218">
        <f>VLOOKUP(A218,tax_all!B:V,15,0)</f>
        <v>0</v>
      </c>
      <c r="Q218">
        <f>VLOOKUP(A218,tax_all!B:V,16,0)</f>
        <v>0</v>
      </c>
      <c r="R218">
        <f>VLOOKUP(A218,tax_all!B:V,17,0)</f>
        <v>0</v>
      </c>
    </row>
    <row r="219" spans="1:18" x14ac:dyDescent="0.25">
      <c r="A219" s="2" t="s">
        <v>471</v>
      </c>
      <c r="B219">
        <v>0</v>
      </c>
      <c r="C219">
        <v>1</v>
      </c>
      <c r="D219">
        <f>B219+C219</f>
        <v>1</v>
      </c>
      <c r="E219">
        <f>VLOOKUP(A219,'PF03067'!B:C,2,0)</f>
        <v>525</v>
      </c>
      <c r="F219" t="s">
        <v>7039</v>
      </c>
      <c r="G219" t="str">
        <f>VLOOKUP(A219,tax_all!B:V,6,0)</f>
        <v>Bacteria</v>
      </c>
      <c r="H219" t="str">
        <f>VLOOKUP(A219,tax_all!B:V,7,0)</f>
        <v xml:space="preserve"> Proteobacteria</v>
      </c>
      <c r="I219" t="str">
        <f>VLOOKUP(A219,tax_all!B:V,8,0)</f>
        <v xml:space="preserve"> Gammaproteobacteria</v>
      </c>
      <c r="J219" t="str">
        <f>VLOOKUP(A219,tax_all!B:V,9,0)</f>
        <v xml:space="preserve"> Alteromonadales</v>
      </c>
      <c r="K219" t="str">
        <f>VLOOKUP(A219,tax_all!B:V,10,0)</f>
        <v>Pseudoalteromonadaceae</v>
      </c>
      <c r="L219" t="str">
        <f>VLOOKUP(A219,tax_all!B:V,11,0)</f>
        <v xml:space="preserve"> Pseudoalteromonas.</v>
      </c>
      <c r="M219">
        <f>VLOOKUP(A219,tax_all!B:V,12,0)</f>
        <v>0</v>
      </c>
      <c r="N219">
        <f>VLOOKUP(A219,tax_all!B:V,13,0)</f>
        <v>0</v>
      </c>
      <c r="O219">
        <f>VLOOKUP(A219,tax_all!B:V,14,0)</f>
        <v>0</v>
      </c>
      <c r="P219">
        <f>VLOOKUP(A219,tax_all!B:V,15,0)</f>
        <v>0</v>
      </c>
      <c r="Q219">
        <f>VLOOKUP(A219,tax_all!B:V,16,0)</f>
        <v>0</v>
      </c>
      <c r="R219">
        <f>VLOOKUP(A219,tax_all!B:V,17,0)</f>
        <v>0</v>
      </c>
    </row>
    <row r="220" spans="1:18" x14ac:dyDescent="0.25">
      <c r="A220" s="2" t="s">
        <v>473</v>
      </c>
      <c r="B220">
        <v>0</v>
      </c>
      <c r="C220">
        <v>1</v>
      </c>
      <c r="D220">
        <f>B220+C220</f>
        <v>1</v>
      </c>
      <c r="E220">
        <f>VLOOKUP(A220,'PF03067'!B:C,2,0)</f>
        <v>555</v>
      </c>
      <c r="F220" t="s">
        <v>7039</v>
      </c>
      <c r="G220" t="str">
        <f>VLOOKUP(A220,tax_all!B:V,6,0)</f>
        <v>Bacteria</v>
      </c>
      <c r="H220" t="str">
        <f>VLOOKUP(A220,tax_all!B:V,7,0)</f>
        <v xml:space="preserve"> Proteobacteria</v>
      </c>
      <c r="I220" t="str">
        <f>VLOOKUP(A220,tax_all!B:V,8,0)</f>
        <v xml:space="preserve"> Gammaproteobacteria</v>
      </c>
      <c r="J220" t="str">
        <f>VLOOKUP(A220,tax_all!B:V,9,0)</f>
        <v xml:space="preserve"> Legionellales</v>
      </c>
      <c r="K220" t="str">
        <f>VLOOKUP(A220,tax_all!B:V,10,0)</f>
        <v>Legionellaceae</v>
      </c>
      <c r="L220" t="str">
        <f>VLOOKUP(A220,tax_all!B:V,11,0)</f>
        <v xml:space="preserve"> Legionella.</v>
      </c>
      <c r="M220">
        <f>VLOOKUP(A220,tax_all!B:V,12,0)</f>
        <v>0</v>
      </c>
      <c r="N220">
        <f>VLOOKUP(A220,tax_all!B:V,13,0)</f>
        <v>0</v>
      </c>
      <c r="O220">
        <f>VLOOKUP(A220,tax_all!B:V,14,0)</f>
        <v>0</v>
      </c>
      <c r="P220">
        <f>VLOOKUP(A220,tax_all!B:V,15,0)</f>
        <v>0</v>
      </c>
      <c r="Q220">
        <f>VLOOKUP(A220,tax_all!B:V,16,0)</f>
        <v>0</v>
      </c>
      <c r="R220">
        <f>VLOOKUP(A220,tax_all!B:V,17,0)</f>
        <v>0</v>
      </c>
    </row>
    <row r="221" spans="1:18" x14ac:dyDescent="0.25">
      <c r="A221" s="2" t="s">
        <v>475</v>
      </c>
      <c r="B221">
        <v>0</v>
      </c>
      <c r="C221">
        <v>1</v>
      </c>
      <c r="D221">
        <f>B221+C221</f>
        <v>1</v>
      </c>
      <c r="E221">
        <f>VLOOKUP(A221,'PF03067'!B:C,2,0)</f>
        <v>242</v>
      </c>
      <c r="G221" t="str">
        <f>VLOOKUP(A221,tax_all!B:V,6,0)</f>
        <v>Bacteria</v>
      </c>
      <c r="H221" t="str">
        <f>VLOOKUP(A221,tax_all!B:V,7,0)</f>
        <v xml:space="preserve"> Firmicutes</v>
      </c>
      <c r="I221" t="str">
        <f>VLOOKUP(A221,tax_all!B:V,8,0)</f>
        <v xml:space="preserve"> Bacilli</v>
      </c>
      <c r="J221" t="str">
        <f>VLOOKUP(A221,tax_all!B:V,9,0)</f>
        <v xml:space="preserve"> Bacillales</v>
      </c>
      <c r="K221" t="str">
        <f>VLOOKUP(A221,tax_all!B:V,10,0)</f>
        <v xml:space="preserve"> Paenibacillaceae</v>
      </c>
      <c r="L221" t="str">
        <f>VLOOKUP(A221,tax_all!B:V,11,0)</f>
        <v>Paenibacillus.</v>
      </c>
      <c r="M221">
        <f>VLOOKUP(A221,tax_all!B:V,12,0)</f>
        <v>0</v>
      </c>
      <c r="N221">
        <f>VLOOKUP(A221,tax_all!B:V,13,0)</f>
        <v>0</v>
      </c>
      <c r="O221">
        <f>VLOOKUP(A221,tax_all!B:V,14,0)</f>
        <v>0</v>
      </c>
      <c r="P221">
        <f>VLOOKUP(A221,tax_all!B:V,15,0)</f>
        <v>0</v>
      </c>
      <c r="Q221">
        <f>VLOOKUP(A221,tax_all!B:V,16,0)</f>
        <v>0</v>
      </c>
      <c r="R221">
        <f>VLOOKUP(A221,tax_all!B:V,17,0)</f>
        <v>0</v>
      </c>
    </row>
    <row r="222" spans="1:18" x14ac:dyDescent="0.25">
      <c r="A222" s="2" t="s">
        <v>477</v>
      </c>
      <c r="B222">
        <v>0</v>
      </c>
      <c r="C222">
        <v>1</v>
      </c>
      <c r="D222">
        <f>B222+C222</f>
        <v>1</v>
      </c>
      <c r="E222">
        <f>VLOOKUP(A222,'PF03067'!B:C,2,0)</f>
        <v>230</v>
      </c>
      <c r="G222" t="e">
        <f>VLOOKUP(A222,tax_all!B:V,6,0)</f>
        <v>#N/A</v>
      </c>
      <c r="H222" t="e">
        <f>VLOOKUP(A222,tax_all!B:V,7,0)</f>
        <v>#N/A</v>
      </c>
      <c r="I222" t="e">
        <f>VLOOKUP(A222,tax_all!B:V,8,0)</f>
        <v>#N/A</v>
      </c>
      <c r="J222" t="e">
        <f>VLOOKUP(A222,tax_all!B:V,9,0)</f>
        <v>#N/A</v>
      </c>
      <c r="K222" t="e">
        <f>VLOOKUP(A222,tax_all!B:V,10,0)</f>
        <v>#N/A</v>
      </c>
      <c r="L222" t="e">
        <f>VLOOKUP(A222,tax_all!B:V,11,0)</f>
        <v>#N/A</v>
      </c>
      <c r="M222" t="e">
        <f>VLOOKUP(A222,tax_all!B:V,12,0)</f>
        <v>#N/A</v>
      </c>
      <c r="N222" t="e">
        <f>VLOOKUP(A222,tax_all!B:V,13,0)</f>
        <v>#N/A</v>
      </c>
      <c r="O222" t="e">
        <f>VLOOKUP(A222,tax_all!B:V,14,0)</f>
        <v>#N/A</v>
      </c>
      <c r="P222" t="e">
        <f>VLOOKUP(A222,tax_all!B:V,15,0)</f>
        <v>#N/A</v>
      </c>
      <c r="Q222" t="e">
        <f>VLOOKUP(A222,tax_all!B:V,16,0)</f>
        <v>#N/A</v>
      </c>
      <c r="R222" t="e">
        <f>VLOOKUP(A222,tax_all!B:V,17,0)</f>
        <v>#N/A</v>
      </c>
    </row>
    <row r="223" spans="1:18" x14ac:dyDescent="0.25">
      <c r="A223" s="2" t="s">
        <v>479</v>
      </c>
      <c r="B223">
        <v>0</v>
      </c>
      <c r="C223">
        <v>1</v>
      </c>
      <c r="D223">
        <f>B223+C223</f>
        <v>1</v>
      </c>
      <c r="E223">
        <f>VLOOKUP(A223,'PF03067'!B:C,2,0)</f>
        <v>320</v>
      </c>
      <c r="G223" t="e">
        <f>VLOOKUP(A223,tax_all!B:V,6,0)</f>
        <v>#N/A</v>
      </c>
      <c r="H223" t="e">
        <f>VLOOKUP(A223,tax_all!B:V,7,0)</f>
        <v>#N/A</v>
      </c>
      <c r="I223" t="e">
        <f>VLOOKUP(A223,tax_all!B:V,8,0)</f>
        <v>#N/A</v>
      </c>
      <c r="J223" t="e">
        <f>VLOOKUP(A223,tax_all!B:V,9,0)</f>
        <v>#N/A</v>
      </c>
      <c r="K223" t="e">
        <f>VLOOKUP(A223,tax_all!B:V,10,0)</f>
        <v>#N/A</v>
      </c>
      <c r="L223" t="e">
        <f>VLOOKUP(A223,tax_all!B:V,11,0)</f>
        <v>#N/A</v>
      </c>
      <c r="M223" t="e">
        <f>VLOOKUP(A223,tax_all!B:V,12,0)</f>
        <v>#N/A</v>
      </c>
      <c r="N223" t="e">
        <f>VLOOKUP(A223,tax_all!B:V,13,0)</f>
        <v>#N/A</v>
      </c>
      <c r="O223" t="e">
        <f>VLOOKUP(A223,tax_all!B:V,14,0)</f>
        <v>#N/A</v>
      </c>
      <c r="P223" t="e">
        <f>VLOOKUP(A223,tax_all!B:V,15,0)</f>
        <v>#N/A</v>
      </c>
      <c r="Q223" t="e">
        <f>VLOOKUP(A223,tax_all!B:V,16,0)</f>
        <v>#N/A</v>
      </c>
      <c r="R223" t="e">
        <f>VLOOKUP(A223,tax_all!B:V,17,0)</f>
        <v>#N/A</v>
      </c>
    </row>
    <row r="224" spans="1:18" x14ac:dyDescent="0.25">
      <c r="A224" s="2" t="s">
        <v>481</v>
      </c>
      <c r="B224">
        <v>0</v>
      </c>
      <c r="C224">
        <v>1</v>
      </c>
      <c r="D224">
        <f>B224+C224</f>
        <v>1</v>
      </c>
      <c r="E224">
        <f>VLOOKUP(A224,'PF03067'!B:C,2,0)</f>
        <v>224</v>
      </c>
      <c r="G224" t="str">
        <f>VLOOKUP(A224,tax_all!B:V,6,0)</f>
        <v>Bacteria</v>
      </c>
      <c r="H224" t="str">
        <f>VLOOKUP(A224,tax_all!B:V,7,0)</f>
        <v xml:space="preserve"> Actinobacteria</v>
      </c>
      <c r="I224" t="str">
        <f>VLOOKUP(A224,tax_all!B:V,8,0)</f>
        <v xml:space="preserve"> Propionibacteriales</v>
      </c>
      <c r="J224" t="str">
        <f>VLOOKUP(A224,tax_all!B:V,9,0)</f>
        <v xml:space="preserve"> Nocardioidaceae</v>
      </c>
      <c r="K224" t="str">
        <f>VLOOKUP(A224,tax_all!B:V,10,0)</f>
        <v xml:space="preserve"> Mumia.</v>
      </c>
      <c r="L224">
        <f>VLOOKUP(A224,tax_all!B:V,11,0)</f>
        <v>0</v>
      </c>
      <c r="M224">
        <f>VLOOKUP(A224,tax_all!B:V,12,0)</f>
        <v>0</v>
      </c>
      <c r="N224">
        <f>VLOOKUP(A224,tax_all!B:V,13,0)</f>
        <v>0</v>
      </c>
      <c r="O224">
        <f>VLOOKUP(A224,tax_all!B:V,14,0)</f>
        <v>0</v>
      </c>
      <c r="P224">
        <f>VLOOKUP(A224,tax_all!B:V,15,0)</f>
        <v>0</v>
      </c>
      <c r="Q224">
        <f>VLOOKUP(A224,tax_all!B:V,16,0)</f>
        <v>0</v>
      </c>
      <c r="R224">
        <f>VLOOKUP(A224,tax_all!B:V,17,0)</f>
        <v>0</v>
      </c>
    </row>
    <row r="225" spans="1:18" x14ac:dyDescent="0.25">
      <c r="A225" s="2" t="s">
        <v>483</v>
      </c>
      <c r="B225">
        <v>0</v>
      </c>
      <c r="C225">
        <v>1</v>
      </c>
      <c r="D225">
        <f>B225+C225</f>
        <v>1</v>
      </c>
      <c r="E225">
        <f>VLOOKUP(A225,'PF03067'!B:C,2,0)</f>
        <v>1148</v>
      </c>
      <c r="G225" t="str">
        <f>VLOOKUP(A225,tax_all!B:V,6,0)</f>
        <v>Eukaryota</v>
      </c>
      <c r="H225" t="str">
        <f>VLOOKUP(A225,tax_all!B:V,7,0)</f>
        <v xml:space="preserve"> Metazoa</v>
      </c>
      <c r="I225" t="str">
        <f>VLOOKUP(A225,tax_all!B:V,8,0)</f>
        <v xml:space="preserve"> Ecdysozoa</v>
      </c>
      <c r="J225" t="str">
        <f>VLOOKUP(A225,tax_all!B:V,9,0)</f>
        <v xml:space="preserve"> Arthropoda</v>
      </c>
      <c r="K225" t="str">
        <f>VLOOKUP(A225,tax_all!B:V,10,0)</f>
        <v xml:space="preserve"> Hexapoda</v>
      </c>
      <c r="L225" t="str">
        <f>VLOOKUP(A225,tax_all!B:V,11,0)</f>
        <v xml:space="preserve"> Insecta</v>
      </c>
      <c r="M225" t="str">
        <f>VLOOKUP(A225,tax_all!B:V,12,0)</f>
        <v>Pterygota</v>
      </c>
      <c r="N225" t="str">
        <f>VLOOKUP(A225,tax_all!B:V,13,0)</f>
        <v xml:space="preserve"> Neoptera</v>
      </c>
      <c r="O225" t="str">
        <f>VLOOKUP(A225,tax_all!B:V,14,0)</f>
        <v xml:space="preserve"> Holometabola</v>
      </c>
      <c r="P225" t="str">
        <f>VLOOKUP(A225,tax_all!B:V,15,0)</f>
        <v xml:space="preserve"> Diptera</v>
      </c>
      <c r="Q225" t="str">
        <f>VLOOKUP(A225,tax_all!B:V,16,0)</f>
        <v xml:space="preserve"> Brachycera</v>
      </c>
      <c r="R225" t="str">
        <f>VLOOKUP(A225,tax_all!B:V,17,0)</f>
        <v xml:space="preserve"> Muscomorpha</v>
      </c>
    </row>
    <row r="226" spans="1:18" x14ac:dyDescent="0.25">
      <c r="A226" s="2" t="s">
        <v>485</v>
      </c>
      <c r="B226">
        <v>1</v>
      </c>
      <c r="C226">
        <v>1</v>
      </c>
      <c r="D226">
        <f>B226+C226</f>
        <v>2</v>
      </c>
      <c r="E226">
        <f>VLOOKUP(A226,'PF03067'!B:C,2,0)</f>
        <v>364</v>
      </c>
      <c r="F226" t="s">
        <v>7039</v>
      </c>
      <c r="G226" t="str">
        <f>VLOOKUP(A226,tax_all!B:V,6,0)</f>
        <v>Bacteria</v>
      </c>
      <c r="H226" t="str">
        <f>VLOOKUP(A226,tax_all!B:V,7,0)</f>
        <v xml:space="preserve"> Actinobacteria</v>
      </c>
      <c r="I226" t="str">
        <f>VLOOKUP(A226,tax_all!B:V,8,0)</f>
        <v xml:space="preserve"> Streptomycetales</v>
      </c>
      <c r="J226" t="str">
        <f>VLOOKUP(A226,tax_all!B:V,9,0)</f>
        <v xml:space="preserve"> Streptomycetaceae</v>
      </c>
      <c r="K226" t="str">
        <f>VLOOKUP(A226,tax_all!B:V,10,0)</f>
        <v>Streptomyces.</v>
      </c>
      <c r="L226">
        <f>VLOOKUP(A226,tax_all!B:V,11,0)</f>
        <v>0</v>
      </c>
      <c r="M226">
        <f>VLOOKUP(A226,tax_all!B:V,12,0)</f>
        <v>0</v>
      </c>
      <c r="N226">
        <f>VLOOKUP(A226,tax_all!B:V,13,0)</f>
        <v>0</v>
      </c>
      <c r="O226">
        <f>VLOOKUP(A226,tax_all!B:V,14,0)</f>
        <v>0</v>
      </c>
      <c r="P226">
        <f>VLOOKUP(A226,tax_all!B:V,15,0)</f>
        <v>0</v>
      </c>
      <c r="Q226">
        <f>VLOOKUP(A226,tax_all!B:V,16,0)</f>
        <v>0</v>
      </c>
      <c r="R226">
        <f>VLOOKUP(A226,tax_all!B:V,17,0)</f>
        <v>0</v>
      </c>
    </row>
    <row r="227" spans="1:18" x14ac:dyDescent="0.25">
      <c r="A227" s="2" t="s">
        <v>487</v>
      </c>
      <c r="B227">
        <v>0</v>
      </c>
      <c r="C227">
        <v>1</v>
      </c>
      <c r="D227">
        <f>B227+C227</f>
        <v>1</v>
      </c>
      <c r="E227">
        <f>VLOOKUP(A227,'PF03067'!B:C,2,0)</f>
        <v>205</v>
      </c>
      <c r="G227" t="str">
        <f>VLOOKUP(A227,tax_all!B:V,6,0)</f>
        <v>Bacteria</v>
      </c>
      <c r="H227" t="str">
        <f>VLOOKUP(A227,tax_all!B:V,7,0)</f>
        <v xml:space="preserve"> Actinobacteria</v>
      </c>
      <c r="I227" t="str">
        <f>VLOOKUP(A227,tax_all!B:V,8,0)</f>
        <v xml:space="preserve"> Streptomycetales</v>
      </c>
      <c r="J227" t="str">
        <f>VLOOKUP(A227,tax_all!B:V,9,0)</f>
        <v xml:space="preserve"> Streptomycetaceae</v>
      </c>
      <c r="K227" t="str">
        <f>VLOOKUP(A227,tax_all!B:V,10,0)</f>
        <v>Streptomyces.</v>
      </c>
      <c r="L227">
        <f>VLOOKUP(A227,tax_all!B:V,11,0)</f>
        <v>0</v>
      </c>
      <c r="M227">
        <f>VLOOKUP(A227,tax_all!B:V,12,0)</f>
        <v>0</v>
      </c>
      <c r="N227">
        <f>VLOOKUP(A227,tax_all!B:V,13,0)</f>
        <v>0</v>
      </c>
      <c r="O227">
        <f>VLOOKUP(A227,tax_all!B:V,14,0)</f>
        <v>0</v>
      </c>
      <c r="P227">
        <f>VLOOKUP(A227,tax_all!B:V,15,0)</f>
        <v>0</v>
      </c>
      <c r="Q227">
        <f>VLOOKUP(A227,tax_all!B:V,16,0)</f>
        <v>0</v>
      </c>
      <c r="R227">
        <f>VLOOKUP(A227,tax_all!B:V,17,0)</f>
        <v>0</v>
      </c>
    </row>
    <row r="228" spans="1:18" x14ac:dyDescent="0.25">
      <c r="A228" s="2" t="s">
        <v>489</v>
      </c>
      <c r="B228">
        <v>0</v>
      </c>
      <c r="C228">
        <v>1</v>
      </c>
      <c r="D228">
        <f>B228+C228</f>
        <v>1</v>
      </c>
      <c r="E228">
        <f>VLOOKUP(A228,'PF03067'!B:C,2,0)</f>
        <v>177</v>
      </c>
      <c r="G228" t="str">
        <f>VLOOKUP(A228,tax_all!B:V,6,0)</f>
        <v>Bacteria</v>
      </c>
      <c r="H228" t="str">
        <f>VLOOKUP(A228,tax_all!B:V,7,0)</f>
        <v xml:space="preserve"> Actinobacteria</v>
      </c>
      <c r="I228" t="str">
        <f>VLOOKUP(A228,tax_all!B:V,8,0)</f>
        <v xml:space="preserve"> Streptomycetales</v>
      </c>
      <c r="J228" t="str">
        <f>VLOOKUP(A228,tax_all!B:V,9,0)</f>
        <v xml:space="preserve"> Streptomycetaceae</v>
      </c>
      <c r="K228" t="str">
        <f>VLOOKUP(A228,tax_all!B:V,10,0)</f>
        <v>Streptomyces.</v>
      </c>
      <c r="L228">
        <f>VLOOKUP(A228,tax_all!B:V,11,0)</f>
        <v>0</v>
      </c>
      <c r="M228">
        <f>VLOOKUP(A228,tax_all!B:V,12,0)</f>
        <v>0</v>
      </c>
      <c r="N228">
        <f>VLOOKUP(A228,tax_all!B:V,13,0)</f>
        <v>0</v>
      </c>
      <c r="O228">
        <f>VLOOKUP(A228,tax_all!B:V,14,0)</f>
        <v>0</v>
      </c>
      <c r="P228">
        <f>VLOOKUP(A228,tax_all!B:V,15,0)</f>
        <v>0</v>
      </c>
      <c r="Q228">
        <f>VLOOKUP(A228,tax_all!B:V,16,0)</f>
        <v>0</v>
      </c>
      <c r="R228">
        <f>VLOOKUP(A228,tax_all!B:V,17,0)</f>
        <v>0</v>
      </c>
    </row>
    <row r="229" spans="1:18" x14ac:dyDescent="0.25">
      <c r="A229" s="2" t="s">
        <v>491</v>
      </c>
      <c r="B229">
        <v>0</v>
      </c>
      <c r="C229">
        <v>1</v>
      </c>
      <c r="D229">
        <f>B229+C229</f>
        <v>1</v>
      </c>
      <c r="E229">
        <f>VLOOKUP(A229,'PF03067'!B:C,2,0)</f>
        <v>216</v>
      </c>
      <c r="G229" t="str">
        <f>VLOOKUP(A229,tax_all!B:V,6,0)</f>
        <v>Eukaryota</v>
      </c>
      <c r="H229" t="str">
        <f>VLOOKUP(A229,tax_all!B:V,7,0)</f>
        <v xml:space="preserve"> Fungi</v>
      </c>
      <c r="I229" t="str">
        <f>VLOOKUP(A229,tax_all!B:V,8,0)</f>
        <v xml:space="preserve"> Dikarya</v>
      </c>
      <c r="J229" t="str">
        <f>VLOOKUP(A229,tax_all!B:V,9,0)</f>
        <v xml:space="preserve"> Ascomycota</v>
      </c>
      <c r="K229" t="str">
        <f>VLOOKUP(A229,tax_all!B:V,10,0)</f>
        <v xml:space="preserve"> Pezizomycotina</v>
      </c>
      <c r="L229" t="str">
        <f>VLOOKUP(A229,tax_all!B:V,11,0)</f>
        <v xml:space="preserve"> Eurotiomycetes</v>
      </c>
      <c r="M229" t="str">
        <f>VLOOKUP(A229,tax_all!B:V,12,0)</f>
        <v>Eurotiomycetidae</v>
      </c>
      <c r="N229" t="str">
        <f>VLOOKUP(A229,tax_all!B:V,13,0)</f>
        <v xml:space="preserve"> Eurotiales</v>
      </c>
      <c r="O229" t="str">
        <f>VLOOKUP(A229,tax_all!B:V,14,0)</f>
        <v xml:space="preserve"> Trichocomaceae</v>
      </c>
      <c r="P229" t="str">
        <f>VLOOKUP(A229,tax_all!B:V,15,0)</f>
        <v xml:space="preserve"> Talaromyces.</v>
      </c>
      <c r="Q229">
        <f>VLOOKUP(A229,tax_all!B:V,16,0)</f>
        <v>0</v>
      </c>
      <c r="R229">
        <f>VLOOKUP(A229,tax_all!B:V,17,0)</f>
        <v>0</v>
      </c>
    </row>
    <row r="230" spans="1:18" x14ac:dyDescent="0.25">
      <c r="A230" s="2" t="s">
        <v>493</v>
      </c>
      <c r="B230">
        <v>0</v>
      </c>
      <c r="C230">
        <v>1</v>
      </c>
      <c r="D230">
        <f>B230+C230</f>
        <v>1</v>
      </c>
      <c r="E230">
        <f>VLOOKUP(A230,'PF03067'!B:C,2,0)</f>
        <v>286</v>
      </c>
      <c r="G230" t="str">
        <f>VLOOKUP(A230,tax_all!B:V,6,0)</f>
        <v>Bacteria</v>
      </c>
      <c r="H230" t="str">
        <f>VLOOKUP(A230,tax_all!B:V,7,0)</f>
        <v xml:space="preserve"> Actinobacteria</v>
      </c>
      <c r="I230" t="str">
        <f>VLOOKUP(A230,tax_all!B:V,8,0)</f>
        <v xml:space="preserve"> Corynebacteriales</v>
      </c>
      <c r="J230" t="str">
        <f>VLOOKUP(A230,tax_all!B:V,9,0)</f>
        <v xml:space="preserve"> Nocardiaceae</v>
      </c>
      <c r="K230" t="str">
        <f>VLOOKUP(A230,tax_all!B:V,10,0)</f>
        <v xml:space="preserve"> Nocardia.</v>
      </c>
      <c r="L230">
        <f>VLOOKUP(A230,tax_all!B:V,11,0)</f>
        <v>0</v>
      </c>
      <c r="M230">
        <f>VLOOKUP(A230,tax_all!B:V,12,0)</f>
        <v>0</v>
      </c>
      <c r="N230">
        <f>VLOOKUP(A230,tax_all!B:V,13,0)</f>
        <v>0</v>
      </c>
      <c r="O230">
        <f>VLOOKUP(A230,tax_all!B:V,14,0)</f>
        <v>0</v>
      </c>
      <c r="P230">
        <f>VLOOKUP(A230,tax_all!B:V,15,0)</f>
        <v>0</v>
      </c>
      <c r="Q230">
        <f>VLOOKUP(A230,tax_all!B:V,16,0)</f>
        <v>0</v>
      </c>
      <c r="R230">
        <f>VLOOKUP(A230,tax_all!B:V,17,0)</f>
        <v>0</v>
      </c>
    </row>
    <row r="231" spans="1:18" x14ac:dyDescent="0.25">
      <c r="A231" s="2" t="s">
        <v>495</v>
      </c>
      <c r="B231">
        <v>0</v>
      </c>
      <c r="C231">
        <v>1</v>
      </c>
      <c r="D231">
        <f>B231+C231</f>
        <v>1</v>
      </c>
      <c r="E231">
        <f>VLOOKUP(A231,'PF03067'!B:C,2,0)</f>
        <v>472</v>
      </c>
      <c r="F231" t="s">
        <v>7039</v>
      </c>
      <c r="G231" t="str">
        <f>VLOOKUP(A231,tax_all!B:V,6,0)</f>
        <v>Bacteria</v>
      </c>
      <c r="H231" t="str">
        <f>VLOOKUP(A231,tax_all!B:V,7,0)</f>
        <v xml:space="preserve"> Proteobacteria</v>
      </c>
      <c r="I231" t="str">
        <f>VLOOKUP(A231,tax_all!B:V,8,0)</f>
        <v xml:space="preserve"> Gammaproteobacteria</v>
      </c>
      <c r="J231" t="str">
        <f>VLOOKUP(A231,tax_all!B:V,9,0)</f>
        <v xml:space="preserve"> Vibrionales</v>
      </c>
      <c r="K231" t="str">
        <f>VLOOKUP(A231,tax_all!B:V,10,0)</f>
        <v>Vibrionaceae</v>
      </c>
      <c r="L231" t="str">
        <f>VLOOKUP(A231,tax_all!B:V,11,0)</f>
        <v xml:space="preserve"> Vibrio.</v>
      </c>
      <c r="M231">
        <f>VLOOKUP(A231,tax_all!B:V,12,0)</f>
        <v>0</v>
      </c>
      <c r="N231">
        <f>VLOOKUP(A231,tax_all!B:V,13,0)</f>
        <v>0</v>
      </c>
      <c r="O231">
        <f>VLOOKUP(A231,tax_all!B:V,14,0)</f>
        <v>0</v>
      </c>
      <c r="P231">
        <f>VLOOKUP(A231,tax_all!B:V,15,0)</f>
        <v>0</v>
      </c>
      <c r="Q231">
        <f>VLOOKUP(A231,tax_all!B:V,16,0)</f>
        <v>0</v>
      </c>
      <c r="R231">
        <f>VLOOKUP(A231,tax_all!B:V,17,0)</f>
        <v>0</v>
      </c>
    </row>
    <row r="232" spans="1:18" x14ac:dyDescent="0.25">
      <c r="A232" s="2" t="s">
        <v>497</v>
      </c>
      <c r="B232">
        <v>0</v>
      </c>
      <c r="C232">
        <v>1</v>
      </c>
      <c r="D232">
        <f>B232+C232</f>
        <v>1</v>
      </c>
      <c r="E232">
        <f>VLOOKUP(A232,'PF03067'!B:C,2,0)</f>
        <v>315</v>
      </c>
      <c r="F232" t="s">
        <v>7039</v>
      </c>
      <c r="G232" t="str">
        <f>VLOOKUP(A232,tax_all!B:V,6,0)</f>
        <v>Bacteria</v>
      </c>
      <c r="H232" t="str">
        <f>VLOOKUP(A232,tax_all!B:V,7,0)</f>
        <v xml:space="preserve"> Proteobacteria</v>
      </c>
      <c r="I232" t="str">
        <f>VLOOKUP(A232,tax_all!B:V,8,0)</f>
        <v xml:space="preserve"> Gammaproteobacteria</v>
      </c>
      <c r="J232" t="str">
        <f>VLOOKUP(A232,tax_all!B:V,9,0)</f>
        <v xml:space="preserve"> Vibrionales</v>
      </c>
      <c r="K232" t="str">
        <f>VLOOKUP(A232,tax_all!B:V,10,0)</f>
        <v>Vibrionaceae</v>
      </c>
      <c r="L232" t="str">
        <f>VLOOKUP(A232,tax_all!B:V,11,0)</f>
        <v xml:space="preserve"> Vibrio.</v>
      </c>
      <c r="M232">
        <f>VLOOKUP(A232,tax_all!B:V,12,0)</f>
        <v>0</v>
      </c>
      <c r="N232">
        <f>VLOOKUP(A232,tax_all!B:V,13,0)</f>
        <v>0</v>
      </c>
      <c r="O232">
        <f>VLOOKUP(A232,tax_all!B:V,14,0)</f>
        <v>0</v>
      </c>
      <c r="P232">
        <f>VLOOKUP(A232,tax_all!B:V,15,0)</f>
        <v>0</v>
      </c>
      <c r="Q232">
        <f>VLOOKUP(A232,tax_all!B:V,16,0)</f>
        <v>0</v>
      </c>
      <c r="R232">
        <f>VLOOKUP(A232,tax_all!B:V,17,0)</f>
        <v>0</v>
      </c>
    </row>
    <row r="233" spans="1:18" x14ac:dyDescent="0.25">
      <c r="A233" s="2" t="s">
        <v>499</v>
      </c>
      <c r="B233">
        <v>0</v>
      </c>
      <c r="C233">
        <v>1</v>
      </c>
      <c r="D233">
        <f>B233+C233</f>
        <v>1</v>
      </c>
      <c r="E233">
        <f>VLOOKUP(A233,'PF03067'!B:C,2,0)</f>
        <v>236</v>
      </c>
      <c r="G233" t="str">
        <f>VLOOKUP(A233,tax_all!B:V,6,0)</f>
        <v>Bacteria</v>
      </c>
      <c r="H233" t="str">
        <f>VLOOKUP(A233,tax_all!B:V,7,0)</f>
        <v xml:space="preserve"> Actinobacteria</v>
      </c>
      <c r="I233" t="str">
        <f>VLOOKUP(A233,tax_all!B:V,8,0)</f>
        <v xml:space="preserve"> Pseudonocardiales</v>
      </c>
      <c r="J233" t="str">
        <f>VLOOKUP(A233,tax_all!B:V,9,0)</f>
        <v xml:space="preserve"> Pseudonocardiaceae</v>
      </c>
      <c r="K233" t="str">
        <f>VLOOKUP(A233,tax_all!B:V,10,0)</f>
        <v>Prauserella.</v>
      </c>
      <c r="L233">
        <f>VLOOKUP(A233,tax_all!B:V,11,0)</f>
        <v>0</v>
      </c>
      <c r="M233">
        <f>VLOOKUP(A233,tax_all!B:V,12,0)</f>
        <v>0</v>
      </c>
      <c r="N233">
        <f>VLOOKUP(A233,tax_all!B:V,13,0)</f>
        <v>0</v>
      </c>
      <c r="O233">
        <f>VLOOKUP(A233,tax_all!B:V,14,0)</f>
        <v>0</v>
      </c>
      <c r="P233">
        <f>VLOOKUP(A233,tax_all!B:V,15,0)</f>
        <v>0</v>
      </c>
      <c r="Q233">
        <f>VLOOKUP(A233,tax_all!B:V,16,0)</f>
        <v>0</v>
      </c>
      <c r="R233">
        <f>VLOOKUP(A233,tax_all!B:V,17,0)</f>
        <v>0</v>
      </c>
    </row>
    <row r="234" spans="1:18" x14ac:dyDescent="0.25">
      <c r="A234" s="2" t="s">
        <v>501</v>
      </c>
      <c r="B234">
        <v>0</v>
      </c>
      <c r="C234">
        <v>1</v>
      </c>
      <c r="D234">
        <f>B234+C234</f>
        <v>1</v>
      </c>
      <c r="E234">
        <f>VLOOKUP(A234,'PF03067'!B:C,2,0)</f>
        <v>203</v>
      </c>
      <c r="F234" t="s">
        <v>7039</v>
      </c>
      <c r="G234" t="str">
        <f>VLOOKUP(A234,tax_all!B:V,6,0)</f>
        <v>Bacteria</v>
      </c>
      <c r="H234" t="str">
        <f>VLOOKUP(A234,tax_all!B:V,7,0)</f>
        <v xml:space="preserve"> Actinobacteria</v>
      </c>
      <c r="I234" t="str">
        <f>VLOOKUP(A234,tax_all!B:V,8,0)</f>
        <v xml:space="preserve"> Streptomycetales</v>
      </c>
      <c r="J234" t="str">
        <f>VLOOKUP(A234,tax_all!B:V,9,0)</f>
        <v xml:space="preserve"> Streptomycetaceae</v>
      </c>
      <c r="K234" t="str">
        <f>VLOOKUP(A234,tax_all!B:V,10,0)</f>
        <v>Streptomyces.</v>
      </c>
      <c r="L234">
        <f>VLOOKUP(A234,tax_all!B:V,11,0)</f>
        <v>0</v>
      </c>
      <c r="M234">
        <f>VLOOKUP(A234,tax_all!B:V,12,0)</f>
        <v>0</v>
      </c>
      <c r="N234">
        <f>VLOOKUP(A234,tax_all!B:V,13,0)</f>
        <v>0</v>
      </c>
      <c r="O234">
        <f>VLOOKUP(A234,tax_all!B:V,14,0)</f>
        <v>0</v>
      </c>
      <c r="P234">
        <f>VLOOKUP(A234,tax_all!B:V,15,0)</f>
        <v>0</v>
      </c>
      <c r="Q234">
        <f>VLOOKUP(A234,tax_all!B:V,16,0)</f>
        <v>0</v>
      </c>
      <c r="R234">
        <f>VLOOKUP(A234,tax_all!B:V,17,0)</f>
        <v>0</v>
      </c>
    </row>
    <row r="235" spans="1:18" x14ac:dyDescent="0.25">
      <c r="A235" s="2" t="s">
        <v>503</v>
      </c>
      <c r="B235">
        <v>0</v>
      </c>
      <c r="C235">
        <v>1</v>
      </c>
      <c r="D235">
        <f>B235+C235</f>
        <v>1</v>
      </c>
      <c r="E235">
        <f>VLOOKUP(A235,'PF03067'!B:C,2,0)</f>
        <v>343</v>
      </c>
      <c r="G235" t="str">
        <f>VLOOKUP(A235,tax_all!B:V,6,0)</f>
        <v>Bacteria</v>
      </c>
      <c r="H235" t="str">
        <f>VLOOKUP(A235,tax_all!B:V,7,0)</f>
        <v xml:space="preserve"> Actinobacteria</v>
      </c>
      <c r="I235" t="str">
        <f>VLOOKUP(A235,tax_all!B:V,8,0)</f>
        <v xml:space="preserve"> Streptomycetales</v>
      </c>
      <c r="J235" t="str">
        <f>VLOOKUP(A235,tax_all!B:V,9,0)</f>
        <v xml:space="preserve"> Streptomycetaceae</v>
      </c>
      <c r="K235" t="str">
        <f>VLOOKUP(A235,tax_all!B:V,10,0)</f>
        <v>Streptomyces.</v>
      </c>
      <c r="L235">
        <f>VLOOKUP(A235,tax_all!B:V,11,0)</f>
        <v>0</v>
      </c>
      <c r="M235">
        <f>VLOOKUP(A235,tax_all!B:V,12,0)</f>
        <v>0</v>
      </c>
      <c r="N235">
        <f>VLOOKUP(A235,tax_all!B:V,13,0)</f>
        <v>0</v>
      </c>
      <c r="O235">
        <f>VLOOKUP(A235,tax_all!B:V,14,0)</f>
        <v>0</v>
      </c>
      <c r="P235">
        <f>VLOOKUP(A235,tax_all!B:V,15,0)</f>
        <v>0</v>
      </c>
      <c r="Q235">
        <f>VLOOKUP(A235,tax_all!B:V,16,0)</f>
        <v>0</v>
      </c>
      <c r="R235">
        <f>VLOOKUP(A235,tax_all!B:V,17,0)</f>
        <v>0</v>
      </c>
    </row>
    <row r="236" spans="1:18" x14ac:dyDescent="0.25">
      <c r="A236" s="2" t="s">
        <v>505</v>
      </c>
      <c r="B236">
        <v>0</v>
      </c>
      <c r="C236">
        <v>1</v>
      </c>
      <c r="D236">
        <f>B236+C236</f>
        <v>1</v>
      </c>
      <c r="E236">
        <f>VLOOKUP(A236,'PF03067'!B:C,2,0)</f>
        <v>172</v>
      </c>
      <c r="G236" t="str">
        <f>VLOOKUP(A236,tax_all!B:V,6,0)</f>
        <v>Bacteria</v>
      </c>
      <c r="H236" t="str">
        <f>VLOOKUP(A236,tax_all!B:V,7,0)</f>
        <v xml:space="preserve"> Actinobacteria</v>
      </c>
      <c r="I236" t="str">
        <f>VLOOKUP(A236,tax_all!B:V,8,0)</f>
        <v xml:space="preserve"> Streptomycetales</v>
      </c>
      <c r="J236" t="str">
        <f>VLOOKUP(A236,tax_all!B:V,9,0)</f>
        <v xml:space="preserve"> Streptomycetaceae</v>
      </c>
      <c r="K236" t="str">
        <f>VLOOKUP(A236,tax_all!B:V,10,0)</f>
        <v>Streptomyces.</v>
      </c>
      <c r="L236">
        <f>VLOOKUP(A236,tax_all!B:V,11,0)</f>
        <v>0</v>
      </c>
      <c r="M236">
        <f>VLOOKUP(A236,tax_all!B:V,12,0)</f>
        <v>0</v>
      </c>
      <c r="N236">
        <f>VLOOKUP(A236,tax_all!B:V,13,0)</f>
        <v>0</v>
      </c>
      <c r="O236">
        <f>VLOOKUP(A236,tax_all!B:V,14,0)</f>
        <v>0</v>
      </c>
      <c r="P236">
        <f>VLOOKUP(A236,tax_all!B:V,15,0)</f>
        <v>0</v>
      </c>
      <c r="Q236">
        <f>VLOOKUP(A236,tax_all!B:V,16,0)</f>
        <v>0</v>
      </c>
      <c r="R236">
        <f>VLOOKUP(A236,tax_all!B:V,17,0)</f>
        <v>0</v>
      </c>
    </row>
    <row r="237" spans="1:18" x14ac:dyDescent="0.25">
      <c r="A237" s="2" t="s">
        <v>507</v>
      </c>
      <c r="B237">
        <v>0</v>
      </c>
      <c r="C237">
        <v>1</v>
      </c>
      <c r="D237">
        <f>B237+C237</f>
        <v>1</v>
      </c>
      <c r="E237">
        <f>VLOOKUP(A237,'PF03067'!B:C,2,0)</f>
        <v>338</v>
      </c>
      <c r="F237" t="s">
        <v>7039</v>
      </c>
      <c r="G237" t="str">
        <f>VLOOKUP(A237,tax_all!B:V,6,0)</f>
        <v>Bacteria</v>
      </c>
      <c r="H237" t="str">
        <f>VLOOKUP(A237,tax_all!B:V,7,0)</f>
        <v xml:space="preserve"> Actinobacteria</v>
      </c>
      <c r="I237" t="str">
        <f>VLOOKUP(A237,tax_all!B:V,8,0)</f>
        <v xml:space="preserve"> Streptomycetales</v>
      </c>
      <c r="J237" t="str">
        <f>VLOOKUP(A237,tax_all!B:V,9,0)</f>
        <v xml:space="preserve"> Streptomycetaceae</v>
      </c>
      <c r="K237" t="str">
        <f>VLOOKUP(A237,tax_all!B:V,10,0)</f>
        <v>Streptomyces.</v>
      </c>
      <c r="L237">
        <f>VLOOKUP(A237,tax_all!B:V,11,0)</f>
        <v>0</v>
      </c>
      <c r="M237">
        <f>VLOOKUP(A237,tax_all!B:V,12,0)</f>
        <v>0</v>
      </c>
      <c r="N237">
        <f>VLOOKUP(A237,tax_all!B:V,13,0)</f>
        <v>0</v>
      </c>
      <c r="O237">
        <f>VLOOKUP(A237,tax_all!B:V,14,0)</f>
        <v>0</v>
      </c>
      <c r="P237">
        <f>VLOOKUP(A237,tax_all!B:V,15,0)</f>
        <v>0</v>
      </c>
      <c r="Q237">
        <f>VLOOKUP(A237,tax_all!B:V,16,0)</f>
        <v>0</v>
      </c>
      <c r="R237">
        <f>VLOOKUP(A237,tax_all!B:V,17,0)</f>
        <v>0</v>
      </c>
    </row>
    <row r="238" spans="1:18" x14ac:dyDescent="0.25">
      <c r="A238" s="2" t="s">
        <v>509</v>
      </c>
      <c r="B238">
        <v>0</v>
      </c>
      <c r="C238">
        <v>1</v>
      </c>
      <c r="D238">
        <f>B238+C238</f>
        <v>1</v>
      </c>
      <c r="E238">
        <f>VLOOKUP(A238,'PF03067'!B:C,2,0)</f>
        <v>195</v>
      </c>
      <c r="G238" t="str">
        <f>VLOOKUP(A238,tax_all!B:V,6,0)</f>
        <v>Bacteria</v>
      </c>
      <c r="H238" t="str">
        <f>VLOOKUP(A238,tax_all!B:V,7,0)</f>
        <v xml:space="preserve"> Actinobacteria</v>
      </c>
      <c r="I238" t="str">
        <f>VLOOKUP(A238,tax_all!B:V,8,0)</f>
        <v xml:space="preserve"> Streptomycetales</v>
      </c>
      <c r="J238" t="str">
        <f>VLOOKUP(A238,tax_all!B:V,9,0)</f>
        <v xml:space="preserve"> Streptomycetaceae</v>
      </c>
      <c r="K238" t="str">
        <f>VLOOKUP(A238,tax_all!B:V,10,0)</f>
        <v>Streptomyces.</v>
      </c>
      <c r="L238">
        <f>VLOOKUP(A238,tax_all!B:V,11,0)</f>
        <v>0</v>
      </c>
      <c r="M238">
        <f>VLOOKUP(A238,tax_all!B:V,12,0)</f>
        <v>0</v>
      </c>
      <c r="N238">
        <f>VLOOKUP(A238,tax_all!B:V,13,0)</f>
        <v>0</v>
      </c>
      <c r="O238">
        <f>VLOOKUP(A238,tax_all!B:V,14,0)</f>
        <v>0</v>
      </c>
      <c r="P238">
        <f>VLOOKUP(A238,tax_all!B:V,15,0)</f>
        <v>0</v>
      </c>
      <c r="Q238">
        <f>VLOOKUP(A238,tax_all!B:V,16,0)</f>
        <v>0</v>
      </c>
      <c r="R238">
        <f>VLOOKUP(A238,tax_all!B:V,17,0)</f>
        <v>0</v>
      </c>
    </row>
    <row r="239" spans="1:18" x14ac:dyDescent="0.25">
      <c r="A239" s="2" t="s">
        <v>511</v>
      </c>
      <c r="B239">
        <v>0</v>
      </c>
      <c r="C239">
        <v>1</v>
      </c>
      <c r="D239">
        <f>B239+C239</f>
        <v>1</v>
      </c>
      <c r="E239">
        <f>VLOOKUP(A239,'PF03067'!B:C,2,0)</f>
        <v>197</v>
      </c>
      <c r="G239" t="str">
        <f>VLOOKUP(A239,tax_all!B:V,6,0)</f>
        <v>Bacteria</v>
      </c>
      <c r="H239" t="str">
        <f>VLOOKUP(A239,tax_all!B:V,7,0)</f>
        <v xml:space="preserve"> Actinobacteria</v>
      </c>
      <c r="I239" t="str">
        <f>VLOOKUP(A239,tax_all!B:V,8,0)</f>
        <v xml:space="preserve"> Streptomycetales</v>
      </c>
      <c r="J239" t="str">
        <f>VLOOKUP(A239,tax_all!B:V,9,0)</f>
        <v xml:space="preserve"> Streptomycetaceae</v>
      </c>
      <c r="K239" t="str">
        <f>VLOOKUP(A239,tax_all!B:V,10,0)</f>
        <v>Streptomyces.</v>
      </c>
      <c r="L239">
        <f>VLOOKUP(A239,tax_all!B:V,11,0)</f>
        <v>0</v>
      </c>
      <c r="M239">
        <f>VLOOKUP(A239,tax_all!B:V,12,0)</f>
        <v>0</v>
      </c>
      <c r="N239">
        <f>VLOOKUP(A239,tax_all!B:V,13,0)</f>
        <v>0</v>
      </c>
      <c r="O239">
        <f>VLOOKUP(A239,tax_all!B:V,14,0)</f>
        <v>0</v>
      </c>
      <c r="P239">
        <f>VLOOKUP(A239,tax_all!B:V,15,0)</f>
        <v>0</v>
      </c>
      <c r="Q239">
        <f>VLOOKUP(A239,tax_all!B:V,16,0)</f>
        <v>0</v>
      </c>
      <c r="R239">
        <f>VLOOKUP(A239,tax_all!B:V,17,0)</f>
        <v>0</v>
      </c>
    </row>
    <row r="240" spans="1:18" x14ac:dyDescent="0.25">
      <c r="A240" s="2" t="s">
        <v>513</v>
      </c>
      <c r="B240">
        <v>0</v>
      </c>
      <c r="C240">
        <v>1</v>
      </c>
      <c r="D240">
        <f>B240+C240</f>
        <v>1</v>
      </c>
      <c r="E240">
        <f>VLOOKUP(A240,'PF03067'!B:C,2,0)</f>
        <v>171</v>
      </c>
      <c r="G240" t="str">
        <f>VLOOKUP(A240,tax_all!B:V,6,0)</f>
        <v>Bacteria</v>
      </c>
      <c r="H240" t="str">
        <f>VLOOKUP(A240,tax_all!B:V,7,0)</f>
        <v xml:space="preserve"> Actinobacteria</v>
      </c>
      <c r="I240" t="str">
        <f>VLOOKUP(A240,tax_all!B:V,8,0)</f>
        <v xml:space="preserve"> Streptomycetales</v>
      </c>
      <c r="J240" t="str">
        <f>VLOOKUP(A240,tax_all!B:V,9,0)</f>
        <v xml:space="preserve"> Streptomycetaceae</v>
      </c>
      <c r="K240" t="str">
        <f>VLOOKUP(A240,tax_all!B:V,10,0)</f>
        <v>Streptomyces.</v>
      </c>
      <c r="L240">
        <f>VLOOKUP(A240,tax_all!B:V,11,0)</f>
        <v>0</v>
      </c>
      <c r="M240">
        <f>VLOOKUP(A240,tax_all!B:V,12,0)</f>
        <v>0</v>
      </c>
      <c r="N240">
        <f>VLOOKUP(A240,tax_all!B:V,13,0)</f>
        <v>0</v>
      </c>
      <c r="O240">
        <f>VLOOKUP(A240,tax_all!B:V,14,0)</f>
        <v>0</v>
      </c>
      <c r="P240">
        <f>VLOOKUP(A240,tax_all!B:V,15,0)</f>
        <v>0</v>
      </c>
      <c r="Q240">
        <f>VLOOKUP(A240,tax_all!B:V,16,0)</f>
        <v>0</v>
      </c>
      <c r="R240">
        <f>VLOOKUP(A240,tax_all!B:V,17,0)</f>
        <v>0</v>
      </c>
    </row>
    <row r="241" spans="1:18" x14ac:dyDescent="0.25">
      <c r="A241" s="2" t="s">
        <v>515</v>
      </c>
      <c r="B241">
        <v>0</v>
      </c>
      <c r="C241">
        <v>1</v>
      </c>
      <c r="D241">
        <f>B241+C241</f>
        <v>1</v>
      </c>
      <c r="E241">
        <f>VLOOKUP(A241,'PF03067'!B:C,2,0)</f>
        <v>315</v>
      </c>
      <c r="F241" t="s">
        <v>7039</v>
      </c>
      <c r="G241" t="str">
        <f>VLOOKUP(A241,tax_all!B:V,6,0)</f>
        <v>Bacteria</v>
      </c>
      <c r="H241" t="str">
        <f>VLOOKUP(A241,tax_all!B:V,7,0)</f>
        <v xml:space="preserve"> Actinobacteria</v>
      </c>
      <c r="I241" t="str">
        <f>VLOOKUP(A241,tax_all!B:V,8,0)</f>
        <v xml:space="preserve"> Streptomycetales</v>
      </c>
      <c r="J241" t="str">
        <f>VLOOKUP(A241,tax_all!B:V,9,0)</f>
        <v xml:space="preserve"> Streptomycetaceae</v>
      </c>
      <c r="K241" t="str">
        <f>VLOOKUP(A241,tax_all!B:V,10,0)</f>
        <v>Streptomyces.</v>
      </c>
      <c r="L241">
        <f>VLOOKUP(A241,tax_all!B:V,11,0)</f>
        <v>0</v>
      </c>
      <c r="M241">
        <f>VLOOKUP(A241,tax_all!B:V,12,0)</f>
        <v>0</v>
      </c>
      <c r="N241">
        <f>VLOOKUP(A241,tax_all!B:V,13,0)</f>
        <v>0</v>
      </c>
      <c r="O241">
        <f>VLOOKUP(A241,tax_all!B:V,14,0)</f>
        <v>0</v>
      </c>
      <c r="P241">
        <f>VLOOKUP(A241,tax_all!B:V,15,0)</f>
        <v>0</v>
      </c>
      <c r="Q241">
        <f>VLOOKUP(A241,tax_all!B:V,16,0)</f>
        <v>0</v>
      </c>
      <c r="R241">
        <f>VLOOKUP(A241,tax_all!B:V,17,0)</f>
        <v>0</v>
      </c>
    </row>
    <row r="242" spans="1:18" x14ac:dyDescent="0.25">
      <c r="A242" s="2" t="s">
        <v>517</v>
      </c>
      <c r="B242">
        <v>0</v>
      </c>
      <c r="C242">
        <v>1</v>
      </c>
      <c r="D242">
        <f>B242+C242</f>
        <v>1</v>
      </c>
      <c r="E242">
        <f>VLOOKUP(A242,'PF03067'!B:C,2,0)</f>
        <v>211</v>
      </c>
      <c r="G242" t="str">
        <f>VLOOKUP(A242,tax_all!B:V,6,0)</f>
        <v>Bacteria</v>
      </c>
      <c r="H242" t="str">
        <f>VLOOKUP(A242,tax_all!B:V,7,0)</f>
        <v xml:space="preserve"> Actinobacteria</v>
      </c>
      <c r="I242" t="str">
        <f>VLOOKUP(A242,tax_all!B:V,8,0)</f>
        <v xml:space="preserve"> Streptosporangiales</v>
      </c>
      <c r="J242" t="str">
        <f>VLOOKUP(A242,tax_all!B:V,9,0)</f>
        <v xml:space="preserve"> Nocardiopsaceae</v>
      </c>
      <c r="K242" t="str">
        <f>VLOOKUP(A242,tax_all!B:V,10,0)</f>
        <v>Streptomonospora.</v>
      </c>
      <c r="L242">
        <f>VLOOKUP(A242,tax_all!B:V,11,0)</f>
        <v>0</v>
      </c>
      <c r="M242">
        <f>VLOOKUP(A242,tax_all!B:V,12,0)</f>
        <v>0</v>
      </c>
      <c r="N242">
        <f>VLOOKUP(A242,tax_all!B:V,13,0)</f>
        <v>0</v>
      </c>
      <c r="O242">
        <f>VLOOKUP(A242,tax_all!B:V,14,0)</f>
        <v>0</v>
      </c>
      <c r="P242">
        <f>VLOOKUP(A242,tax_all!B:V,15,0)</f>
        <v>0</v>
      </c>
      <c r="Q242">
        <f>VLOOKUP(A242,tax_all!B:V,16,0)</f>
        <v>0</v>
      </c>
      <c r="R242">
        <f>VLOOKUP(A242,tax_all!B:V,17,0)</f>
        <v>0</v>
      </c>
    </row>
    <row r="243" spans="1:18" x14ac:dyDescent="0.25">
      <c r="A243" s="2" t="s">
        <v>519</v>
      </c>
      <c r="B243">
        <v>1</v>
      </c>
      <c r="C243">
        <v>1</v>
      </c>
      <c r="D243">
        <f>B243+C243</f>
        <v>2</v>
      </c>
      <c r="E243">
        <f>VLOOKUP(A243,'PF03067'!B:C,2,0)</f>
        <v>427</v>
      </c>
      <c r="G243" t="str">
        <f>VLOOKUP(A243,tax_all!B:V,6,0)</f>
        <v>Bacteria</v>
      </c>
      <c r="H243" t="str">
        <f>VLOOKUP(A243,tax_all!B:V,7,0)</f>
        <v xml:space="preserve"> Actinobacteria</v>
      </c>
      <c r="I243" t="str">
        <f>VLOOKUP(A243,tax_all!B:V,8,0)</f>
        <v xml:space="preserve"> Streptosporangiales</v>
      </c>
      <c r="J243" t="str">
        <f>VLOOKUP(A243,tax_all!B:V,9,0)</f>
        <v xml:space="preserve"> Nocardiopsaceae</v>
      </c>
      <c r="K243" t="str">
        <f>VLOOKUP(A243,tax_all!B:V,10,0)</f>
        <v>Streptomonospora.</v>
      </c>
      <c r="L243">
        <f>VLOOKUP(A243,tax_all!B:V,11,0)</f>
        <v>0</v>
      </c>
      <c r="M243">
        <f>VLOOKUP(A243,tax_all!B:V,12,0)</f>
        <v>0</v>
      </c>
      <c r="N243">
        <f>VLOOKUP(A243,tax_all!B:V,13,0)</f>
        <v>0</v>
      </c>
      <c r="O243">
        <f>VLOOKUP(A243,tax_all!B:V,14,0)</f>
        <v>0</v>
      </c>
      <c r="P243">
        <f>VLOOKUP(A243,tax_all!B:V,15,0)</f>
        <v>0</v>
      </c>
      <c r="Q243">
        <f>VLOOKUP(A243,tax_all!B:V,16,0)</f>
        <v>0</v>
      </c>
      <c r="R243">
        <f>VLOOKUP(A243,tax_all!B:V,17,0)</f>
        <v>0</v>
      </c>
    </row>
    <row r="244" spans="1:18" x14ac:dyDescent="0.25">
      <c r="A244" s="2" t="s">
        <v>521</v>
      </c>
      <c r="B244">
        <v>0</v>
      </c>
      <c r="C244">
        <v>1</v>
      </c>
      <c r="D244">
        <f>B244+C244</f>
        <v>1</v>
      </c>
      <c r="E244">
        <f>VLOOKUP(A244,'PF03067'!B:C,2,0)</f>
        <v>174</v>
      </c>
      <c r="G244" t="str">
        <f>VLOOKUP(A244,tax_all!B:V,6,0)</f>
        <v>Bacteria</v>
      </c>
      <c r="H244" t="str">
        <f>VLOOKUP(A244,tax_all!B:V,7,0)</f>
        <v xml:space="preserve"> Actinobacteria</v>
      </c>
      <c r="I244" t="str">
        <f>VLOOKUP(A244,tax_all!B:V,8,0)</f>
        <v xml:space="preserve"> Streptosporangiales</v>
      </c>
      <c r="J244" t="str">
        <f>VLOOKUP(A244,tax_all!B:V,9,0)</f>
        <v xml:space="preserve"> Nocardiopsaceae</v>
      </c>
      <c r="K244" t="str">
        <f>VLOOKUP(A244,tax_all!B:V,10,0)</f>
        <v>Streptomonospora.</v>
      </c>
      <c r="L244">
        <f>VLOOKUP(A244,tax_all!B:V,11,0)</f>
        <v>0</v>
      </c>
      <c r="M244">
        <f>VLOOKUP(A244,tax_all!B:V,12,0)</f>
        <v>0</v>
      </c>
      <c r="N244">
        <f>VLOOKUP(A244,tax_all!B:V,13,0)</f>
        <v>0</v>
      </c>
      <c r="O244">
        <f>VLOOKUP(A244,tax_all!B:V,14,0)</f>
        <v>0</v>
      </c>
      <c r="P244">
        <f>VLOOKUP(A244,tax_all!B:V,15,0)</f>
        <v>0</v>
      </c>
      <c r="Q244">
        <f>VLOOKUP(A244,tax_all!B:V,16,0)</f>
        <v>0</v>
      </c>
      <c r="R244">
        <f>VLOOKUP(A244,tax_all!B:V,17,0)</f>
        <v>0</v>
      </c>
    </row>
    <row r="245" spans="1:18" x14ac:dyDescent="0.25">
      <c r="A245" s="2" t="s">
        <v>523</v>
      </c>
      <c r="B245">
        <v>0</v>
      </c>
      <c r="C245">
        <v>1</v>
      </c>
      <c r="D245">
        <f>B245+C245</f>
        <v>1</v>
      </c>
      <c r="E245">
        <f>VLOOKUP(A245,'PF03067'!B:C,2,0)</f>
        <v>221</v>
      </c>
      <c r="G245" t="str">
        <f>VLOOKUP(A245,tax_all!B:V,6,0)</f>
        <v>Bacteria</v>
      </c>
      <c r="H245" t="str">
        <f>VLOOKUP(A245,tax_all!B:V,7,0)</f>
        <v xml:space="preserve"> Actinobacteria</v>
      </c>
      <c r="I245" t="str">
        <f>VLOOKUP(A245,tax_all!B:V,8,0)</f>
        <v xml:space="preserve"> Streptosporangiales</v>
      </c>
      <c r="J245" t="str">
        <f>VLOOKUP(A245,tax_all!B:V,9,0)</f>
        <v xml:space="preserve"> Nocardiopsaceae</v>
      </c>
      <c r="K245" t="str">
        <f>VLOOKUP(A245,tax_all!B:V,10,0)</f>
        <v>Streptomonospora.</v>
      </c>
      <c r="L245">
        <f>VLOOKUP(A245,tax_all!B:V,11,0)</f>
        <v>0</v>
      </c>
      <c r="M245">
        <f>VLOOKUP(A245,tax_all!B:V,12,0)</f>
        <v>0</v>
      </c>
      <c r="N245">
        <f>VLOOKUP(A245,tax_all!B:V,13,0)</f>
        <v>0</v>
      </c>
      <c r="O245">
        <f>VLOOKUP(A245,tax_all!B:V,14,0)</f>
        <v>0</v>
      </c>
      <c r="P245">
        <f>VLOOKUP(A245,tax_all!B:V,15,0)</f>
        <v>0</v>
      </c>
      <c r="Q245">
        <f>VLOOKUP(A245,tax_all!B:V,16,0)</f>
        <v>0</v>
      </c>
      <c r="R245">
        <f>VLOOKUP(A245,tax_all!B:V,17,0)</f>
        <v>0</v>
      </c>
    </row>
    <row r="246" spans="1:18" x14ac:dyDescent="0.25">
      <c r="A246" s="2" t="s">
        <v>525</v>
      </c>
      <c r="B246">
        <v>0</v>
      </c>
      <c r="C246">
        <v>1</v>
      </c>
      <c r="D246">
        <f>B246+C246</f>
        <v>1</v>
      </c>
      <c r="E246">
        <f>VLOOKUP(A246,'PF03067'!B:C,2,0)</f>
        <v>171</v>
      </c>
      <c r="G246" t="str">
        <f>VLOOKUP(A246,tax_all!B:V,6,0)</f>
        <v>Eukaryota</v>
      </c>
      <c r="H246" t="str">
        <f>VLOOKUP(A246,tax_all!B:V,7,0)</f>
        <v xml:space="preserve"> Fungi</v>
      </c>
      <c r="I246" t="str">
        <f>VLOOKUP(A246,tax_all!B:V,8,0)</f>
        <v xml:space="preserve"> Dikarya</v>
      </c>
      <c r="J246" t="str">
        <f>VLOOKUP(A246,tax_all!B:V,9,0)</f>
        <v xml:space="preserve"> Basidiomycota</v>
      </c>
      <c r="K246" t="str">
        <f>VLOOKUP(A246,tax_all!B:V,10,0)</f>
        <v xml:space="preserve"> Agaricomycotina</v>
      </c>
      <c r="L246" t="str">
        <f>VLOOKUP(A246,tax_all!B:V,11,0)</f>
        <v>Agaricomycetes</v>
      </c>
      <c r="M246" t="str">
        <f>VLOOKUP(A246,tax_all!B:V,12,0)</f>
        <v xml:space="preserve"> Sebacinales</v>
      </c>
      <c r="N246" t="str">
        <f>VLOOKUP(A246,tax_all!B:V,13,0)</f>
        <v xml:space="preserve"> Serendipitaceae</v>
      </c>
      <c r="O246" t="str">
        <f>VLOOKUP(A246,tax_all!B:V,14,0)</f>
        <v xml:space="preserve"> Serendipita.</v>
      </c>
      <c r="P246">
        <f>VLOOKUP(A246,tax_all!B:V,15,0)</f>
        <v>0</v>
      </c>
      <c r="Q246">
        <f>VLOOKUP(A246,tax_all!B:V,16,0)</f>
        <v>0</v>
      </c>
      <c r="R246">
        <f>VLOOKUP(A246,tax_all!B:V,17,0)</f>
        <v>0</v>
      </c>
    </row>
    <row r="247" spans="1:18" x14ac:dyDescent="0.25">
      <c r="A247" s="2" t="s">
        <v>527</v>
      </c>
      <c r="B247">
        <v>0</v>
      </c>
      <c r="C247">
        <v>1</v>
      </c>
      <c r="D247">
        <f>B247+C247</f>
        <v>1</v>
      </c>
      <c r="E247">
        <f>VLOOKUP(A247,'PF03067'!B:C,2,0)</f>
        <v>392</v>
      </c>
      <c r="F247" t="s">
        <v>7039</v>
      </c>
      <c r="G247" t="str">
        <f>VLOOKUP(A247,tax_all!B:V,6,0)</f>
        <v>Bacteria</v>
      </c>
      <c r="H247" t="str">
        <f>VLOOKUP(A247,tax_all!B:V,7,0)</f>
        <v xml:space="preserve"> Proteobacteria</v>
      </c>
      <c r="I247" t="str">
        <f>VLOOKUP(A247,tax_all!B:V,8,0)</f>
        <v xml:space="preserve"> Gammaproteobacteria</v>
      </c>
      <c r="J247" t="str">
        <f>VLOOKUP(A247,tax_all!B:V,9,0)</f>
        <v xml:space="preserve"> Vibrionales</v>
      </c>
      <c r="K247" t="str">
        <f>VLOOKUP(A247,tax_all!B:V,10,0)</f>
        <v>Vibrionaceae</v>
      </c>
      <c r="L247" t="str">
        <f>VLOOKUP(A247,tax_all!B:V,11,0)</f>
        <v xml:space="preserve"> Vibrio.</v>
      </c>
      <c r="M247">
        <f>VLOOKUP(A247,tax_all!B:V,12,0)</f>
        <v>0</v>
      </c>
      <c r="N247">
        <f>VLOOKUP(A247,tax_all!B:V,13,0)</f>
        <v>0</v>
      </c>
      <c r="O247">
        <f>VLOOKUP(A247,tax_all!B:V,14,0)</f>
        <v>0</v>
      </c>
      <c r="P247">
        <f>VLOOKUP(A247,tax_all!B:V,15,0)</f>
        <v>0</v>
      </c>
      <c r="Q247">
        <f>VLOOKUP(A247,tax_all!B:V,16,0)</f>
        <v>0</v>
      </c>
      <c r="R247">
        <f>VLOOKUP(A247,tax_all!B:V,17,0)</f>
        <v>0</v>
      </c>
    </row>
    <row r="248" spans="1:18" x14ac:dyDescent="0.25">
      <c r="A248" s="2" t="s">
        <v>529</v>
      </c>
      <c r="B248">
        <v>0</v>
      </c>
      <c r="C248">
        <v>1</v>
      </c>
      <c r="D248">
        <f>B248+C248</f>
        <v>1</v>
      </c>
      <c r="E248">
        <f>VLOOKUP(A248,'PF03067'!B:C,2,0)</f>
        <v>203</v>
      </c>
      <c r="G248" t="str">
        <f>VLOOKUP(A248,tax_all!B:V,6,0)</f>
        <v>Eukaryota</v>
      </c>
      <c r="H248" t="str">
        <f>VLOOKUP(A248,tax_all!B:V,7,0)</f>
        <v xml:space="preserve"> Fungi</v>
      </c>
      <c r="I248" t="str">
        <f>VLOOKUP(A248,tax_all!B:V,8,0)</f>
        <v xml:space="preserve"> Dikarya</v>
      </c>
      <c r="J248" t="str">
        <f>VLOOKUP(A248,tax_all!B:V,9,0)</f>
        <v xml:space="preserve"> Ascomycota</v>
      </c>
      <c r="K248" t="str">
        <f>VLOOKUP(A248,tax_all!B:V,10,0)</f>
        <v xml:space="preserve"> Pezizomycotina</v>
      </c>
      <c r="L248" t="str">
        <f>VLOOKUP(A248,tax_all!B:V,11,0)</f>
        <v>Sordariomycetes</v>
      </c>
      <c r="M248" t="str">
        <f>VLOOKUP(A248,tax_all!B:V,12,0)</f>
        <v xml:space="preserve"> Sordariomycetidae</v>
      </c>
      <c r="N248" t="str">
        <f>VLOOKUP(A248,tax_all!B:V,13,0)</f>
        <v xml:space="preserve"> Magnaporthales</v>
      </c>
      <c r="O248" t="str">
        <f>VLOOKUP(A248,tax_all!B:V,14,0)</f>
        <v xml:space="preserve"> Magnaporthaceae</v>
      </c>
      <c r="P248" t="str">
        <f>VLOOKUP(A248,tax_all!B:V,15,0)</f>
        <v>Magnaporthiopsis.</v>
      </c>
      <c r="Q248">
        <f>VLOOKUP(A248,tax_all!B:V,16,0)</f>
        <v>0</v>
      </c>
      <c r="R248">
        <f>VLOOKUP(A248,tax_all!B:V,17,0)</f>
        <v>0</v>
      </c>
    </row>
    <row r="249" spans="1:18" x14ac:dyDescent="0.25">
      <c r="A249" s="2" t="s">
        <v>531</v>
      </c>
      <c r="B249">
        <v>0</v>
      </c>
      <c r="C249">
        <v>1</v>
      </c>
      <c r="D249">
        <f>B249+C249</f>
        <v>1</v>
      </c>
      <c r="E249">
        <f>VLOOKUP(A249,'PF03067'!B:C,2,0)</f>
        <v>191</v>
      </c>
      <c r="G249" t="str">
        <f>VLOOKUP(A249,tax_all!B:V,6,0)</f>
        <v>Eukaryota</v>
      </c>
      <c r="H249" t="str">
        <f>VLOOKUP(A249,tax_all!B:V,7,0)</f>
        <v xml:space="preserve"> Fungi</v>
      </c>
      <c r="I249" t="str">
        <f>VLOOKUP(A249,tax_all!B:V,8,0)</f>
        <v xml:space="preserve"> Dikarya</v>
      </c>
      <c r="J249" t="str">
        <f>VLOOKUP(A249,tax_all!B:V,9,0)</f>
        <v xml:space="preserve"> Ascomycota</v>
      </c>
      <c r="K249" t="str">
        <f>VLOOKUP(A249,tax_all!B:V,10,0)</f>
        <v xml:space="preserve"> Pezizomycotina</v>
      </c>
      <c r="L249" t="str">
        <f>VLOOKUP(A249,tax_all!B:V,11,0)</f>
        <v>Sordariomycetes</v>
      </c>
      <c r="M249" t="str">
        <f>VLOOKUP(A249,tax_all!B:V,12,0)</f>
        <v xml:space="preserve"> Sordariomycetidae</v>
      </c>
      <c r="N249" t="str">
        <f>VLOOKUP(A249,tax_all!B:V,13,0)</f>
        <v xml:space="preserve"> Magnaporthales</v>
      </c>
      <c r="O249" t="str">
        <f>VLOOKUP(A249,tax_all!B:V,14,0)</f>
        <v xml:space="preserve"> Magnaporthaceae</v>
      </c>
      <c r="P249" t="str">
        <f>VLOOKUP(A249,tax_all!B:V,15,0)</f>
        <v>Magnaporthiopsis.</v>
      </c>
      <c r="Q249">
        <f>VLOOKUP(A249,tax_all!B:V,16,0)</f>
        <v>0</v>
      </c>
      <c r="R249">
        <f>VLOOKUP(A249,tax_all!B:V,17,0)</f>
        <v>0</v>
      </c>
    </row>
    <row r="250" spans="1:18" x14ac:dyDescent="0.25">
      <c r="A250" s="2" t="s">
        <v>533</v>
      </c>
      <c r="B250">
        <v>0</v>
      </c>
      <c r="C250">
        <v>1</v>
      </c>
      <c r="D250">
        <f>B250+C250</f>
        <v>1</v>
      </c>
      <c r="E250">
        <f>VLOOKUP(A250,'PF03067'!B:C,2,0)</f>
        <v>292</v>
      </c>
      <c r="G250" t="str">
        <f>VLOOKUP(A250,tax_all!B:V,6,0)</f>
        <v>Eukaryota</v>
      </c>
      <c r="H250" t="str">
        <f>VLOOKUP(A250,tax_all!B:V,7,0)</f>
        <v xml:space="preserve"> Fungi</v>
      </c>
      <c r="I250" t="str">
        <f>VLOOKUP(A250,tax_all!B:V,8,0)</f>
        <v xml:space="preserve"> Dikarya</v>
      </c>
      <c r="J250" t="str">
        <f>VLOOKUP(A250,tax_all!B:V,9,0)</f>
        <v xml:space="preserve"> Ascomycota</v>
      </c>
      <c r="K250" t="str">
        <f>VLOOKUP(A250,tax_all!B:V,10,0)</f>
        <v xml:space="preserve"> Pezizomycotina</v>
      </c>
      <c r="L250" t="str">
        <f>VLOOKUP(A250,tax_all!B:V,11,0)</f>
        <v>Sordariomycetes</v>
      </c>
      <c r="M250" t="str">
        <f>VLOOKUP(A250,tax_all!B:V,12,0)</f>
        <v xml:space="preserve"> Sordariomycetidae</v>
      </c>
      <c r="N250" t="str">
        <f>VLOOKUP(A250,tax_all!B:V,13,0)</f>
        <v xml:space="preserve"> Magnaporthales</v>
      </c>
      <c r="O250" t="str">
        <f>VLOOKUP(A250,tax_all!B:V,14,0)</f>
        <v xml:space="preserve"> Magnaporthaceae</v>
      </c>
      <c r="P250" t="str">
        <f>VLOOKUP(A250,tax_all!B:V,15,0)</f>
        <v>Magnaporthiopsis.</v>
      </c>
      <c r="Q250">
        <f>VLOOKUP(A250,tax_all!B:V,16,0)</f>
        <v>0</v>
      </c>
      <c r="R250">
        <f>VLOOKUP(A250,tax_all!B:V,17,0)</f>
        <v>0</v>
      </c>
    </row>
    <row r="251" spans="1:18" x14ac:dyDescent="0.25">
      <c r="A251" s="2" t="s">
        <v>535</v>
      </c>
      <c r="B251">
        <v>0</v>
      </c>
      <c r="C251">
        <v>1</v>
      </c>
      <c r="D251">
        <f>B251+C251</f>
        <v>1</v>
      </c>
      <c r="E251">
        <f>VLOOKUP(A251,'PF03067'!B:C,2,0)</f>
        <v>201</v>
      </c>
      <c r="G251" t="str">
        <f>VLOOKUP(A251,tax_all!B:V,6,0)</f>
        <v>Bacteria</v>
      </c>
      <c r="H251" t="str">
        <f>VLOOKUP(A251,tax_all!B:V,7,0)</f>
        <v xml:space="preserve"> Actinobacteria</v>
      </c>
      <c r="I251" t="str">
        <f>VLOOKUP(A251,tax_all!B:V,8,0)</f>
        <v xml:space="preserve"> Streptomycetales</v>
      </c>
      <c r="J251" t="str">
        <f>VLOOKUP(A251,tax_all!B:V,9,0)</f>
        <v xml:space="preserve"> Streptomycetaceae</v>
      </c>
      <c r="K251" t="str">
        <f>VLOOKUP(A251,tax_all!B:V,10,0)</f>
        <v>Streptomyces.</v>
      </c>
      <c r="L251">
        <f>VLOOKUP(A251,tax_all!B:V,11,0)</f>
        <v>0</v>
      </c>
      <c r="M251">
        <f>VLOOKUP(A251,tax_all!B:V,12,0)</f>
        <v>0</v>
      </c>
      <c r="N251">
        <f>VLOOKUP(A251,tax_all!B:V,13,0)</f>
        <v>0</v>
      </c>
      <c r="O251">
        <f>VLOOKUP(A251,tax_all!B:V,14,0)</f>
        <v>0</v>
      </c>
      <c r="P251">
        <f>VLOOKUP(A251,tax_all!B:V,15,0)</f>
        <v>0</v>
      </c>
      <c r="Q251">
        <f>VLOOKUP(A251,tax_all!B:V,16,0)</f>
        <v>0</v>
      </c>
      <c r="R251">
        <f>VLOOKUP(A251,tax_all!B:V,17,0)</f>
        <v>0</v>
      </c>
    </row>
    <row r="252" spans="1:18" x14ac:dyDescent="0.25">
      <c r="A252" s="2" t="s">
        <v>537</v>
      </c>
      <c r="B252">
        <v>1</v>
      </c>
      <c r="C252">
        <v>1</v>
      </c>
      <c r="D252">
        <f>B252+C252</f>
        <v>2</v>
      </c>
      <c r="E252">
        <f>VLOOKUP(A252,'PF03067'!B:C,2,0)</f>
        <v>369</v>
      </c>
      <c r="F252" t="s">
        <v>7039</v>
      </c>
      <c r="G252" t="str">
        <f>VLOOKUP(A252,tax_all!B:V,6,0)</f>
        <v>Bacteria</v>
      </c>
      <c r="H252" t="str">
        <f>VLOOKUP(A252,tax_all!B:V,7,0)</f>
        <v xml:space="preserve"> Actinobacteria</v>
      </c>
      <c r="I252" t="str">
        <f>VLOOKUP(A252,tax_all!B:V,8,0)</f>
        <v xml:space="preserve"> Streptomycetales</v>
      </c>
      <c r="J252" t="str">
        <f>VLOOKUP(A252,tax_all!B:V,9,0)</f>
        <v xml:space="preserve"> Streptomycetaceae</v>
      </c>
      <c r="K252" t="str">
        <f>VLOOKUP(A252,tax_all!B:V,10,0)</f>
        <v>Streptomyces.</v>
      </c>
      <c r="L252">
        <f>VLOOKUP(A252,tax_all!B:V,11,0)</f>
        <v>0</v>
      </c>
      <c r="M252">
        <f>VLOOKUP(A252,tax_all!B:V,12,0)</f>
        <v>0</v>
      </c>
      <c r="N252">
        <f>VLOOKUP(A252,tax_all!B:V,13,0)</f>
        <v>0</v>
      </c>
      <c r="O252">
        <f>VLOOKUP(A252,tax_all!B:V,14,0)</f>
        <v>0</v>
      </c>
      <c r="P252">
        <f>VLOOKUP(A252,tax_all!B:V,15,0)</f>
        <v>0</v>
      </c>
      <c r="Q252">
        <f>VLOOKUP(A252,tax_all!B:V,16,0)</f>
        <v>0</v>
      </c>
      <c r="R252">
        <f>VLOOKUP(A252,tax_all!B:V,17,0)</f>
        <v>0</v>
      </c>
    </row>
    <row r="253" spans="1:18" x14ac:dyDescent="0.25">
      <c r="A253" s="2" t="s">
        <v>539</v>
      </c>
      <c r="B253">
        <v>0</v>
      </c>
      <c r="C253">
        <v>1</v>
      </c>
      <c r="D253">
        <f>B253+C253</f>
        <v>1</v>
      </c>
      <c r="E253">
        <f>VLOOKUP(A253,'PF03067'!B:C,2,0)</f>
        <v>201</v>
      </c>
      <c r="G253" t="str">
        <f>VLOOKUP(A253,tax_all!B:V,6,0)</f>
        <v>Bacteria</v>
      </c>
      <c r="H253" t="str">
        <f>VLOOKUP(A253,tax_all!B:V,7,0)</f>
        <v xml:space="preserve"> Actinobacteria</v>
      </c>
      <c r="I253" t="str">
        <f>VLOOKUP(A253,tax_all!B:V,8,0)</f>
        <v xml:space="preserve"> Streptomycetales</v>
      </c>
      <c r="J253" t="str">
        <f>VLOOKUP(A253,tax_all!B:V,9,0)</f>
        <v xml:space="preserve"> Streptomycetaceae</v>
      </c>
      <c r="K253" t="str">
        <f>VLOOKUP(A253,tax_all!B:V,10,0)</f>
        <v>Streptomyces.</v>
      </c>
      <c r="L253">
        <f>VLOOKUP(A253,tax_all!B:V,11,0)</f>
        <v>0</v>
      </c>
      <c r="M253">
        <f>VLOOKUP(A253,tax_all!B:V,12,0)</f>
        <v>0</v>
      </c>
      <c r="N253">
        <f>VLOOKUP(A253,tax_all!B:V,13,0)</f>
        <v>0</v>
      </c>
      <c r="O253">
        <f>VLOOKUP(A253,tax_all!B:V,14,0)</f>
        <v>0</v>
      </c>
      <c r="P253">
        <f>VLOOKUP(A253,tax_all!B:V,15,0)</f>
        <v>0</v>
      </c>
      <c r="Q253">
        <f>VLOOKUP(A253,tax_all!B:V,16,0)</f>
        <v>0</v>
      </c>
      <c r="R253">
        <f>VLOOKUP(A253,tax_all!B:V,17,0)</f>
        <v>0</v>
      </c>
    </row>
    <row r="254" spans="1:18" x14ac:dyDescent="0.25">
      <c r="A254" s="2" t="s">
        <v>541</v>
      </c>
      <c r="B254">
        <v>0</v>
      </c>
      <c r="C254">
        <v>1</v>
      </c>
      <c r="D254">
        <f>B254+C254</f>
        <v>1</v>
      </c>
      <c r="E254">
        <f>VLOOKUP(A254,'PF03067'!B:C,2,0)</f>
        <v>223</v>
      </c>
      <c r="G254" t="str">
        <f>VLOOKUP(A254,tax_all!B:V,6,0)</f>
        <v>Bacteria</v>
      </c>
      <c r="H254" t="str">
        <f>VLOOKUP(A254,tax_all!B:V,7,0)</f>
        <v xml:space="preserve"> Actinobacteria</v>
      </c>
      <c r="I254" t="str">
        <f>VLOOKUP(A254,tax_all!B:V,8,0)</f>
        <v xml:space="preserve"> Streptomycetales</v>
      </c>
      <c r="J254" t="str">
        <f>VLOOKUP(A254,tax_all!B:V,9,0)</f>
        <v xml:space="preserve"> Streptomycetaceae</v>
      </c>
      <c r="K254" t="str">
        <f>VLOOKUP(A254,tax_all!B:V,10,0)</f>
        <v>Streptomyces.</v>
      </c>
      <c r="L254">
        <f>VLOOKUP(A254,tax_all!B:V,11,0)</f>
        <v>0</v>
      </c>
      <c r="M254">
        <f>VLOOKUP(A254,tax_all!B:V,12,0)</f>
        <v>0</v>
      </c>
      <c r="N254">
        <f>VLOOKUP(A254,tax_all!B:V,13,0)</f>
        <v>0</v>
      </c>
      <c r="O254">
        <f>VLOOKUP(A254,tax_all!B:V,14,0)</f>
        <v>0</v>
      </c>
      <c r="P254">
        <f>VLOOKUP(A254,tax_all!B:V,15,0)</f>
        <v>0</v>
      </c>
      <c r="Q254">
        <f>VLOOKUP(A254,tax_all!B:V,16,0)</f>
        <v>0</v>
      </c>
      <c r="R254">
        <f>VLOOKUP(A254,tax_all!B:V,17,0)</f>
        <v>0</v>
      </c>
    </row>
    <row r="255" spans="1:18" x14ac:dyDescent="0.25">
      <c r="A255" s="2" t="s">
        <v>543</v>
      </c>
      <c r="B255">
        <v>0</v>
      </c>
      <c r="C255">
        <v>1</v>
      </c>
      <c r="D255">
        <f>B255+C255</f>
        <v>1</v>
      </c>
      <c r="E255">
        <f>VLOOKUP(A255,'PF03067'!B:C,2,0)</f>
        <v>341</v>
      </c>
      <c r="F255" t="s">
        <v>7039</v>
      </c>
      <c r="G255" t="str">
        <f>VLOOKUP(A255,tax_all!B:V,6,0)</f>
        <v>Bacteria</v>
      </c>
      <c r="H255" t="str">
        <f>VLOOKUP(A255,tax_all!B:V,7,0)</f>
        <v xml:space="preserve"> Actinobacteria</v>
      </c>
      <c r="I255" t="str">
        <f>VLOOKUP(A255,tax_all!B:V,8,0)</f>
        <v xml:space="preserve"> Streptomycetales</v>
      </c>
      <c r="J255" t="str">
        <f>VLOOKUP(A255,tax_all!B:V,9,0)</f>
        <v xml:space="preserve"> Streptomycetaceae</v>
      </c>
      <c r="K255" t="str">
        <f>VLOOKUP(A255,tax_all!B:V,10,0)</f>
        <v>Streptomyces.</v>
      </c>
      <c r="L255">
        <f>VLOOKUP(A255,tax_all!B:V,11,0)</f>
        <v>0</v>
      </c>
      <c r="M255">
        <f>VLOOKUP(A255,tax_all!B:V,12,0)</f>
        <v>0</v>
      </c>
      <c r="N255">
        <f>VLOOKUP(A255,tax_all!B:V,13,0)</f>
        <v>0</v>
      </c>
      <c r="O255">
        <f>VLOOKUP(A255,tax_all!B:V,14,0)</f>
        <v>0</v>
      </c>
      <c r="P255">
        <f>VLOOKUP(A255,tax_all!B:V,15,0)</f>
        <v>0</v>
      </c>
      <c r="Q255">
        <f>VLOOKUP(A255,tax_all!B:V,16,0)</f>
        <v>0</v>
      </c>
      <c r="R255">
        <f>VLOOKUP(A255,tax_all!B:V,17,0)</f>
        <v>0</v>
      </c>
    </row>
    <row r="256" spans="1:18" x14ac:dyDescent="0.25">
      <c r="A256" s="2" t="s">
        <v>545</v>
      </c>
      <c r="B256">
        <v>0</v>
      </c>
      <c r="C256">
        <v>1</v>
      </c>
      <c r="D256">
        <f>B256+C256</f>
        <v>1</v>
      </c>
      <c r="E256">
        <f>VLOOKUP(A256,'PF03067'!B:C,2,0)</f>
        <v>502</v>
      </c>
      <c r="G256" t="str">
        <f>VLOOKUP(A256,tax_all!B:V,6,0)</f>
        <v>Bacteria</v>
      </c>
      <c r="H256" t="str">
        <f>VLOOKUP(A256,tax_all!B:V,7,0)</f>
        <v xml:space="preserve"> Proteobacteria</v>
      </c>
      <c r="I256" t="str">
        <f>VLOOKUP(A256,tax_all!B:V,8,0)</f>
        <v xml:space="preserve"> Gammaproteobacteria</v>
      </c>
      <c r="J256" t="str">
        <f>VLOOKUP(A256,tax_all!B:V,9,0)</f>
        <v xml:space="preserve"> Vibrionales</v>
      </c>
      <c r="K256" t="str">
        <f>VLOOKUP(A256,tax_all!B:V,10,0)</f>
        <v>Vibrionaceae</v>
      </c>
      <c r="L256" t="str">
        <f>VLOOKUP(A256,tax_all!B:V,11,0)</f>
        <v xml:space="preserve"> Photobacterium.</v>
      </c>
      <c r="M256">
        <f>VLOOKUP(A256,tax_all!B:V,12,0)</f>
        <v>0</v>
      </c>
      <c r="N256">
        <f>VLOOKUP(A256,tax_all!B:V,13,0)</f>
        <v>0</v>
      </c>
      <c r="O256">
        <f>VLOOKUP(A256,tax_all!B:V,14,0)</f>
        <v>0</v>
      </c>
      <c r="P256">
        <f>VLOOKUP(A256,tax_all!B:V,15,0)</f>
        <v>0</v>
      </c>
      <c r="Q256">
        <f>VLOOKUP(A256,tax_all!B:V,16,0)</f>
        <v>0</v>
      </c>
      <c r="R256">
        <f>VLOOKUP(A256,tax_all!B:V,17,0)</f>
        <v>0</v>
      </c>
    </row>
    <row r="257" spans="1:18" x14ac:dyDescent="0.25">
      <c r="A257" s="2" t="s">
        <v>547</v>
      </c>
      <c r="B257">
        <v>0</v>
      </c>
      <c r="C257">
        <v>1</v>
      </c>
      <c r="D257">
        <f>B257+C257</f>
        <v>1</v>
      </c>
      <c r="E257">
        <f>VLOOKUP(A257,'PF03067'!B:C,2,0)</f>
        <v>190</v>
      </c>
      <c r="G257" t="str">
        <f>VLOOKUP(A257,tax_all!B:V,6,0)</f>
        <v>Eukaryota</v>
      </c>
      <c r="H257" t="str">
        <f>VLOOKUP(A257,tax_all!B:V,7,0)</f>
        <v xml:space="preserve"> Fungi</v>
      </c>
      <c r="I257" t="str">
        <f>VLOOKUP(A257,tax_all!B:V,8,0)</f>
        <v xml:space="preserve"> Dikarya</v>
      </c>
      <c r="J257" t="str">
        <f>VLOOKUP(A257,tax_all!B:V,9,0)</f>
        <v xml:space="preserve"> Basidiomycota</v>
      </c>
      <c r="K257" t="str">
        <f>VLOOKUP(A257,tax_all!B:V,10,0)</f>
        <v xml:space="preserve"> Agaricomycotina</v>
      </c>
      <c r="L257" t="str">
        <f>VLOOKUP(A257,tax_all!B:V,11,0)</f>
        <v>Agaricomycetes</v>
      </c>
      <c r="M257" t="str">
        <f>VLOOKUP(A257,tax_all!B:V,12,0)</f>
        <v xml:space="preserve"> Agaricomycetidae</v>
      </c>
      <c r="N257" t="str">
        <f>VLOOKUP(A257,tax_all!B:V,13,0)</f>
        <v xml:space="preserve"> Boletales</v>
      </c>
      <c r="O257" t="str">
        <f>VLOOKUP(A257,tax_all!B:V,14,0)</f>
        <v xml:space="preserve"> Paxilineae</v>
      </c>
      <c r="P257" t="str">
        <f>VLOOKUP(A257,tax_all!B:V,15,0)</f>
        <v xml:space="preserve"> Paxillaceae</v>
      </c>
      <c r="Q257" t="str">
        <f>VLOOKUP(A257,tax_all!B:V,16,0)</f>
        <v>Hydnomerulius.</v>
      </c>
      <c r="R257">
        <f>VLOOKUP(A257,tax_all!B:V,17,0)</f>
        <v>0</v>
      </c>
    </row>
    <row r="258" spans="1:18" x14ac:dyDescent="0.25">
      <c r="A258" s="2" t="s">
        <v>549</v>
      </c>
      <c r="B258">
        <v>0</v>
      </c>
      <c r="C258">
        <v>1</v>
      </c>
      <c r="D258">
        <f>B258+C258</f>
        <v>1</v>
      </c>
      <c r="E258">
        <f>VLOOKUP(A258,'PF03067'!B:C,2,0)</f>
        <v>195</v>
      </c>
      <c r="G258" t="str">
        <f>VLOOKUP(A258,tax_all!B:V,6,0)</f>
        <v>Bacteria</v>
      </c>
      <c r="H258" t="str">
        <f>VLOOKUP(A258,tax_all!B:V,7,0)</f>
        <v xml:space="preserve"> Actinobacteria</v>
      </c>
      <c r="I258" t="str">
        <f>VLOOKUP(A258,tax_all!B:V,8,0)</f>
        <v xml:space="preserve"> Streptomycetales</v>
      </c>
      <c r="J258" t="str">
        <f>VLOOKUP(A258,tax_all!B:V,9,0)</f>
        <v xml:space="preserve"> Streptomycetaceae</v>
      </c>
      <c r="K258" t="str">
        <f>VLOOKUP(A258,tax_all!B:V,10,0)</f>
        <v>Kitasatospora.</v>
      </c>
      <c r="L258">
        <f>VLOOKUP(A258,tax_all!B:V,11,0)</f>
        <v>0</v>
      </c>
      <c r="M258">
        <f>VLOOKUP(A258,tax_all!B:V,12,0)</f>
        <v>0</v>
      </c>
      <c r="N258">
        <f>VLOOKUP(A258,tax_all!B:V,13,0)</f>
        <v>0</v>
      </c>
      <c r="O258">
        <f>VLOOKUP(A258,tax_all!B:V,14,0)</f>
        <v>0</v>
      </c>
      <c r="P258">
        <f>VLOOKUP(A258,tax_all!B:V,15,0)</f>
        <v>0</v>
      </c>
      <c r="Q258">
        <f>VLOOKUP(A258,tax_all!B:V,16,0)</f>
        <v>0</v>
      </c>
      <c r="R258">
        <f>VLOOKUP(A258,tax_all!B:V,17,0)</f>
        <v>0</v>
      </c>
    </row>
    <row r="259" spans="1:18" x14ac:dyDescent="0.25">
      <c r="A259" s="2" t="s">
        <v>551</v>
      </c>
      <c r="B259">
        <v>0</v>
      </c>
      <c r="C259">
        <v>1</v>
      </c>
      <c r="D259">
        <f>B259+C259</f>
        <v>1</v>
      </c>
      <c r="E259">
        <f>VLOOKUP(A259,'PF03067'!B:C,2,0)</f>
        <v>237</v>
      </c>
      <c r="G259" t="str">
        <f>VLOOKUP(A259,tax_all!B:V,6,0)</f>
        <v>Bacteria</v>
      </c>
      <c r="H259" t="str">
        <f>VLOOKUP(A259,tax_all!B:V,7,0)</f>
        <v xml:space="preserve"> Actinobacteria</v>
      </c>
      <c r="I259" t="str">
        <f>VLOOKUP(A259,tax_all!B:V,8,0)</f>
        <v xml:space="preserve"> Streptomycetales</v>
      </c>
      <c r="J259" t="str">
        <f>VLOOKUP(A259,tax_all!B:V,9,0)</f>
        <v xml:space="preserve"> Streptomycetaceae</v>
      </c>
      <c r="K259" t="str">
        <f>VLOOKUP(A259,tax_all!B:V,10,0)</f>
        <v>Kitasatospora.</v>
      </c>
      <c r="L259">
        <f>VLOOKUP(A259,tax_all!B:V,11,0)</f>
        <v>0</v>
      </c>
      <c r="M259">
        <f>VLOOKUP(A259,tax_all!B:V,12,0)</f>
        <v>0</v>
      </c>
      <c r="N259">
        <f>VLOOKUP(A259,tax_all!B:V,13,0)</f>
        <v>0</v>
      </c>
      <c r="O259">
        <f>VLOOKUP(A259,tax_all!B:V,14,0)</f>
        <v>0</v>
      </c>
      <c r="P259">
        <f>VLOOKUP(A259,tax_all!B:V,15,0)</f>
        <v>0</v>
      </c>
      <c r="Q259">
        <f>VLOOKUP(A259,tax_all!B:V,16,0)</f>
        <v>0</v>
      </c>
      <c r="R259">
        <f>VLOOKUP(A259,tax_all!B:V,17,0)</f>
        <v>0</v>
      </c>
    </row>
    <row r="260" spans="1:18" x14ac:dyDescent="0.25">
      <c r="A260" s="2" t="s">
        <v>553</v>
      </c>
      <c r="B260">
        <v>0</v>
      </c>
      <c r="C260">
        <v>1</v>
      </c>
      <c r="D260">
        <f>B260+C260</f>
        <v>1</v>
      </c>
      <c r="E260">
        <f>VLOOKUP(A260,'PF03067'!B:C,2,0)</f>
        <v>310</v>
      </c>
      <c r="F260" t="s">
        <v>7039</v>
      </c>
      <c r="G260" t="str">
        <f>VLOOKUP(A260,tax_all!B:V,6,0)</f>
        <v>Bacteria</v>
      </c>
      <c r="H260" t="str">
        <f>VLOOKUP(A260,tax_all!B:V,7,0)</f>
        <v xml:space="preserve"> Actinobacteria</v>
      </c>
      <c r="I260" t="str">
        <f>VLOOKUP(A260,tax_all!B:V,8,0)</f>
        <v xml:space="preserve"> Streptomycetales</v>
      </c>
      <c r="J260" t="str">
        <f>VLOOKUP(A260,tax_all!B:V,9,0)</f>
        <v xml:space="preserve"> Streptomycetaceae</v>
      </c>
      <c r="K260" t="str">
        <f>VLOOKUP(A260,tax_all!B:V,10,0)</f>
        <v>Kitasatospora.</v>
      </c>
      <c r="L260">
        <f>VLOOKUP(A260,tax_all!B:V,11,0)</f>
        <v>0</v>
      </c>
      <c r="M260">
        <f>VLOOKUP(A260,tax_all!B:V,12,0)</f>
        <v>0</v>
      </c>
      <c r="N260">
        <f>VLOOKUP(A260,tax_all!B:V,13,0)</f>
        <v>0</v>
      </c>
      <c r="O260">
        <f>VLOOKUP(A260,tax_all!B:V,14,0)</f>
        <v>0</v>
      </c>
      <c r="P260">
        <f>VLOOKUP(A260,tax_all!B:V,15,0)</f>
        <v>0</v>
      </c>
      <c r="Q260">
        <f>VLOOKUP(A260,tax_all!B:V,16,0)</f>
        <v>0</v>
      </c>
      <c r="R260">
        <f>VLOOKUP(A260,tax_all!B:V,17,0)</f>
        <v>0</v>
      </c>
    </row>
    <row r="261" spans="1:18" x14ac:dyDescent="0.25">
      <c r="A261" s="2" t="s">
        <v>555</v>
      </c>
      <c r="B261">
        <v>0</v>
      </c>
      <c r="C261">
        <v>1</v>
      </c>
      <c r="D261">
        <f>B261+C261</f>
        <v>1</v>
      </c>
      <c r="E261">
        <f>VLOOKUP(A261,'PF03067'!B:C,2,0)</f>
        <v>201</v>
      </c>
      <c r="G261" t="str">
        <f>VLOOKUP(A261,tax_all!B:V,6,0)</f>
        <v>Bacteria</v>
      </c>
      <c r="H261" t="str">
        <f>VLOOKUP(A261,tax_all!B:V,7,0)</f>
        <v xml:space="preserve"> Actinobacteria</v>
      </c>
      <c r="I261" t="str">
        <f>VLOOKUP(A261,tax_all!B:V,8,0)</f>
        <v xml:space="preserve"> Micromonosporales</v>
      </c>
      <c r="J261" t="str">
        <f>VLOOKUP(A261,tax_all!B:V,9,0)</f>
        <v xml:space="preserve"> Micromonosporaceae</v>
      </c>
      <c r="K261" t="str">
        <f>VLOOKUP(A261,tax_all!B:V,10,0)</f>
        <v>Micromonospora.</v>
      </c>
      <c r="L261">
        <f>VLOOKUP(A261,tax_all!B:V,11,0)</f>
        <v>0</v>
      </c>
      <c r="M261">
        <f>VLOOKUP(A261,tax_all!B:V,12,0)</f>
        <v>0</v>
      </c>
      <c r="N261">
        <f>VLOOKUP(A261,tax_all!B:V,13,0)</f>
        <v>0</v>
      </c>
      <c r="O261">
        <f>VLOOKUP(A261,tax_all!B:V,14,0)</f>
        <v>0</v>
      </c>
      <c r="P261">
        <f>VLOOKUP(A261,tax_all!B:V,15,0)</f>
        <v>0</v>
      </c>
      <c r="Q261">
        <f>VLOOKUP(A261,tax_all!B:V,16,0)</f>
        <v>0</v>
      </c>
      <c r="R261">
        <f>VLOOKUP(A261,tax_all!B:V,17,0)</f>
        <v>0</v>
      </c>
    </row>
    <row r="262" spans="1:18" x14ac:dyDescent="0.25">
      <c r="A262" s="2" t="s">
        <v>557</v>
      </c>
      <c r="B262">
        <v>0</v>
      </c>
      <c r="C262">
        <v>1</v>
      </c>
      <c r="D262">
        <f>B262+C262</f>
        <v>1</v>
      </c>
      <c r="E262">
        <f>VLOOKUP(A262,'PF03067'!B:C,2,0)</f>
        <v>319</v>
      </c>
      <c r="F262" t="s">
        <v>7039</v>
      </c>
      <c r="G262" t="str">
        <f>VLOOKUP(A262,tax_all!B:V,6,0)</f>
        <v>Bacteria</v>
      </c>
      <c r="H262" t="str">
        <f>VLOOKUP(A262,tax_all!B:V,7,0)</f>
        <v xml:space="preserve"> Actinobacteria</v>
      </c>
      <c r="I262" t="str">
        <f>VLOOKUP(A262,tax_all!B:V,8,0)</f>
        <v xml:space="preserve"> Micromonosporales</v>
      </c>
      <c r="J262" t="str">
        <f>VLOOKUP(A262,tax_all!B:V,9,0)</f>
        <v xml:space="preserve"> Micromonosporaceae</v>
      </c>
      <c r="K262" t="str">
        <f>VLOOKUP(A262,tax_all!B:V,10,0)</f>
        <v>Micromonospora.</v>
      </c>
      <c r="L262">
        <f>VLOOKUP(A262,tax_all!B:V,11,0)</f>
        <v>0</v>
      </c>
      <c r="M262">
        <f>VLOOKUP(A262,tax_all!B:V,12,0)</f>
        <v>0</v>
      </c>
      <c r="N262">
        <f>VLOOKUP(A262,tax_all!B:V,13,0)</f>
        <v>0</v>
      </c>
      <c r="O262">
        <f>VLOOKUP(A262,tax_all!B:V,14,0)</f>
        <v>0</v>
      </c>
      <c r="P262">
        <f>VLOOKUP(A262,tax_all!B:V,15,0)</f>
        <v>0</v>
      </c>
      <c r="Q262">
        <f>VLOOKUP(A262,tax_all!B:V,16,0)</f>
        <v>0</v>
      </c>
      <c r="R262">
        <f>VLOOKUP(A262,tax_all!B:V,17,0)</f>
        <v>0</v>
      </c>
    </row>
    <row r="263" spans="1:18" x14ac:dyDescent="0.25">
      <c r="A263" s="2" t="s">
        <v>559</v>
      </c>
      <c r="B263">
        <v>1</v>
      </c>
      <c r="C263">
        <v>1</v>
      </c>
      <c r="D263">
        <f>B263+C263</f>
        <v>2</v>
      </c>
      <c r="E263">
        <f>VLOOKUP(A263,'PF03067'!B:C,2,0)</f>
        <v>371</v>
      </c>
      <c r="F263" t="s">
        <v>7039</v>
      </c>
      <c r="G263" t="str">
        <f>VLOOKUP(A263,tax_all!B:V,6,0)</f>
        <v>Bacteria</v>
      </c>
      <c r="H263" t="str">
        <f>VLOOKUP(A263,tax_all!B:V,7,0)</f>
        <v xml:space="preserve"> Actinobacteria</v>
      </c>
      <c r="I263" t="str">
        <f>VLOOKUP(A263,tax_all!B:V,8,0)</f>
        <v xml:space="preserve"> Micromonosporales</v>
      </c>
      <c r="J263" t="str">
        <f>VLOOKUP(A263,tax_all!B:V,9,0)</f>
        <v xml:space="preserve"> Micromonosporaceae</v>
      </c>
      <c r="K263" t="str">
        <f>VLOOKUP(A263,tax_all!B:V,10,0)</f>
        <v>Micromonospora.</v>
      </c>
      <c r="L263">
        <f>VLOOKUP(A263,tax_all!B:V,11,0)</f>
        <v>0</v>
      </c>
      <c r="M263">
        <f>VLOOKUP(A263,tax_all!B:V,12,0)</f>
        <v>0</v>
      </c>
      <c r="N263">
        <f>VLOOKUP(A263,tax_all!B:V,13,0)</f>
        <v>0</v>
      </c>
      <c r="O263">
        <f>VLOOKUP(A263,tax_all!B:V,14,0)</f>
        <v>0</v>
      </c>
      <c r="P263">
        <f>VLOOKUP(A263,tax_all!B:V,15,0)</f>
        <v>0</v>
      </c>
      <c r="Q263">
        <f>VLOOKUP(A263,tax_all!B:V,16,0)</f>
        <v>0</v>
      </c>
      <c r="R263">
        <f>VLOOKUP(A263,tax_all!B:V,17,0)</f>
        <v>0</v>
      </c>
    </row>
    <row r="264" spans="1:18" x14ac:dyDescent="0.25">
      <c r="A264" s="2" t="s">
        <v>561</v>
      </c>
      <c r="B264">
        <v>1</v>
      </c>
      <c r="C264">
        <v>1</v>
      </c>
      <c r="D264">
        <f>B264+C264</f>
        <v>2</v>
      </c>
      <c r="E264">
        <f>VLOOKUP(A264,'PF03067'!B:C,2,0)</f>
        <v>366</v>
      </c>
      <c r="F264" t="s">
        <v>7039</v>
      </c>
      <c r="G264" t="str">
        <f>VLOOKUP(A264,tax_all!B:V,6,0)</f>
        <v>Bacteria</v>
      </c>
      <c r="H264" t="str">
        <f>VLOOKUP(A264,tax_all!B:V,7,0)</f>
        <v xml:space="preserve"> Actinobacteria</v>
      </c>
      <c r="I264" t="str">
        <f>VLOOKUP(A264,tax_all!B:V,8,0)</f>
        <v xml:space="preserve"> Micromonosporales</v>
      </c>
      <c r="J264" t="str">
        <f>VLOOKUP(A264,tax_all!B:V,9,0)</f>
        <v xml:space="preserve"> Micromonosporaceae</v>
      </c>
      <c r="K264" t="str">
        <f>VLOOKUP(A264,tax_all!B:V,10,0)</f>
        <v>Micromonospora.</v>
      </c>
      <c r="L264">
        <f>VLOOKUP(A264,tax_all!B:V,11,0)</f>
        <v>0</v>
      </c>
      <c r="M264">
        <f>VLOOKUP(A264,tax_all!B:V,12,0)</f>
        <v>0</v>
      </c>
      <c r="N264">
        <f>VLOOKUP(A264,tax_all!B:V,13,0)</f>
        <v>0</v>
      </c>
      <c r="O264">
        <f>VLOOKUP(A264,tax_all!B:V,14,0)</f>
        <v>0</v>
      </c>
      <c r="P264">
        <f>VLOOKUP(A264,tax_all!B:V,15,0)</f>
        <v>0</v>
      </c>
      <c r="Q264">
        <f>VLOOKUP(A264,tax_all!B:V,16,0)</f>
        <v>0</v>
      </c>
      <c r="R264">
        <f>VLOOKUP(A264,tax_all!B:V,17,0)</f>
        <v>0</v>
      </c>
    </row>
    <row r="265" spans="1:18" x14ac:dyDescent="0.25">
      <c r="A265" s="2" t="s">
        <v>563</v>
      </c>
      <c r="B265">
        <v>1</v>
      </c>
      <c r="C265">
        <v>1</v>
      </c>
      <c r="D265">
        <f>B265+C265</f>
        <v>2</v>
      </c>
      <c r="E265">
        <f>VLOOKUP(A265,'PF03067'!B:C,2,0)</f>
        <v>352</v>
      </c>
      <c r="F265" t="s">
        <v>7039</v>
      </c>
      <c r="G265" t="str">
        <f>VLOOKUP(A265,tax_all!B:V,6,0)</f>
        <v>Bacteria</v>
      </c>
      <c r="H265" t="str">
        <f>VLOOKUP(A265,tax_all!B:V,7,0)</f>
        <v xml:space="preserve"> Actinobacteria</v>
      </c>
      <c r="I265" t="str">
        <f>VLOOKUP(A265,tax_all!B:V,8,0)</f>
        <v xml:space="preserve"> Micromonosporales</v>
      </c>
      <c r="J265" t="str">
        <f>VLOOKUP(A265,tax_all!B:V,9,0)</f>
        <v xml:space="preserve"> Micromonosporaceae</v>
      </c>
      <c r="K265" t="str">
        <f>VLOOKUP(A265,tax_all!B:V,10,0)</f>
        <v>Micromonospora.</v>
      </c>
      <c r="L265">
        <f>VLOOKUP(A265,tax_all!B:V,11,0)</f>
        <v>0</v>
      </c>
      <c r="M265">
        <f>VLOOKUP(A265,tax_all!B:V,12,0)</f>
        <v>0</v>
      </c>
      <c r="N265">
        <f>VLOOKUP(A265,tax_all!B:V,13,0)</f>
        <v>0</v>
      </c>
      <c r="O265">
        <f>VLOOKUP(A265,tax_all!B:V,14,0)</f>
        <v>0</v>
      </c>
      <c r="P265">
        <f>VLOOKUP(A265,tax_all!B:V,15,0)</f>
        <v>0</v>
      </c>
      <c r="Q265">
        <f>VLOOKUP(A265,tax_all!B:V,16,0)</f>
        <v>0</v>
      </c>
      <c r="R265">
        <f>VLOOKUP(A265,tax_all!B:V,17,0)</f>
        <v>0</v>
      </c>
    </row>
    <row r="266" spans="1:18" x14ac:dyDescent="0.25">
      <c r="A266" s="2" t="s">
        <v>565</v>
      </c>
      <c r="B266">
        <v>0</v>
      </c>
      <c r="C266">
        <v>1</v>
      </c>
      <c r="D266">
        <f>B266+C266</f>
        <v>1</v>
      </c>
      <c r="E266">
        <f>VLOOKUP(A266,'PF03067'!B:C,2,0)</f>
        <v>326</v>
      </c>
      <c r="G266" t="str">
        <f>VLOOKUP(A266,tax_all!B:V,6,0)</f>
        <v>Eukaryota</v>
      </c>
      <c r="H266" t="str">
        <f>VLOOKUP(A266,tax_all!B:V,7,0)</f>
        <v xml:space="preserve"> Fungi</v>
      </c>
      <c r="I266" t="str">
        <f>VLOOKUP(A266,tax_all!B:V,8,0)</f>
        <v xml:space="preserve"> Dikarya</v>
      </c>
      <c r="J266" t="str">
        <f>VLOOKUP(A266,tax_all!B:V,9,0)</f>
        <v xml:space="preserve"> Basidiomycota</v>
      </c>
      <c r="K266" t="str">
        <f>VLOOKUP(A266,tax_all!B:V,10,0)</f>
        <v xml:space="preserve"> Ustilaginomycotina</v>
      </c>
      <c r="L266" t="str">
        <f>VLOOKUP(A266,tax_all!B:V,11,0)</f>
        <v>Ustilaginomycetes</v>
      </c>
      <c r="M266" t="str">
        <f>VLOOKUP(A266,tax_all!B:V,12,0)</f>
        <v xml:space="preserve"> Ustilaginales</v>
      </c>
      <c r="N266" t="str">
        <f>VLOOKUP(A266,tax_all!B:V,13,0)</f>
        <v xml:space="preserve"> Ustilaginaceae</v>
      </c>
      <c r="O266" t="str">
        <f>VLOOKUP(A266,tax_all!B:V,14,0)</f>
        <v xml:space="preserve"> Ustilago.</v>
      </c>
      <c r="P266">
        <f>VLOOKUP(A266,tax_all!B:V,15,0)</f>
        <v>0</v>
      </c>
      <c r="Q266">
        <f>VLOOKUP(A266,tax_all!B:V,16,0)</f>
        <v>0</v>
      </c>
      <c r="R266">
        <f>VLOOKUP(A266,tax_all!B:V,17,0)</f>
        <v>0</v>
      </c>
    </row>
    <row r="267" spans="1:18" x14ac:dyDescent="0.25">
      <c r="A267" s="2" t="s">
        <v>567</v>
      </c>
      <c r="B267">
        <v>0</v>
      </c>
      <c r="C267">
        <v>1</v>
      </c>
      <c r="D267">
        <f>B267+C267</f>
        <v>1</v>
      </c>
      <c r="E267">
        <f>VLOOKUP(A267,'PF03067'!B:C,2,0)</f>
        <v>264</v>
      </c>
      <c r="G267" t="str">
        <f>VLOOKUP(A267,tax_all!B:V,6,0)</f>
        <v>Eukaryota</v>
      </c>
      <c r="H267" t="str">
        <f>VLOOKUP(A267,tax_all!B:V,7,0)</f>
        <v xml:space="preserve"> Fungi</v>
      </c>
      <c r="I267" t="str">
        <f>VLOOKUP(A267,tax_all!B:V,8,0)</f>
        <v xml:space="preserve"> Dikarya</v>
      </c>
      <c r="J267" t="str">
        <f>VLOOKUP(A267,tax_all!B:V,9,0)</f>
        <v xml:space="preserve"> Ascomycota</v>
      </c>
      <c r="K267" t="str">
        <f>VLOOKUP(A267,tax_all!B:V,10,0)</f>
        <v xml:space="preserve"> Pezizomycotina</v>
      </c>
      <c r="L267" t="str">
        <f>VLOOKUP(A267,tax_all!B:V,11,0)</f>
        <v>Dothideomycetes</v>
      </c>
      <c r="M267" t="str">
        <f>VLOOKUP(A267,tax_all!B:V,12,0)</f>
        <v xml:space="preserve"> Dothideomycetes incertae sedis</v>
      </c>
      <c r="N267" t="str">
        <f>VLOOKUP(A267,tax_all!B:V,13,0)</f>
        <v xml:space="preserve"> Venturiales</v>
      </c>
      <c r="O267" t="str">
        <f>VLOOKUP(A267,tax_all!B:V,14,0)</f>
        <v>Sympoventuriaceae</v>
      </c>
      <c r="P267" t="str">
        <f>VLOOKUP(A267,tax_all!B:V,15,0)</f>
        <v xml:space="preserve"> Verruconis.</v>
      </c>
      <c r="Q267">
        <f>VLOOKUP(A267,tax_all!B:V,16,0)</f>
        <v>0</v>
      </c>
      <c r="R267">
        <f>VLOOKUP(A267,tax_all!B:V,17,0)</f>
        <v>0</v>
      </c>
    </row>
    <row r="268" spans="1:18" x14ac:dyDescent="0.25">
      <c r="A268" s="2" t="s">
        <v>569</v>
      </c>
      <c r="B268">
        <v>0</v>
      </c>
      <c r="C268">
        <v>1</v>
      </c>
      <c r="D268">
        <f>B268+C268</f>
        <v>1</v>
      </c>
      <c r="E268">
        <f>VLOOKUP(A268,'PF03067'!B:C,2,0)</f>
        <v>229</v>
      </c>
      <c r="G268" t="str">
        <f>VLOOKUP(A268,tax_all!B:V,6,0)</f>
        <v>Eukaryota</v>
      </c>
      <c r="H268" t="str">
        <f>VLOOKUP(A268,tax_all!B:V,7,0)</f>
        <v xml:space="preserve"> Fungi</v>
      </c>
      <c r="I268" t="str">
        <f>VLOOKUP(A268,tax_all!B:V,8,0)</f>
        <v xml:space="preserve"> Dikarya</v>
      </c>
      <c r="J268" t="str">
        <f>VLOOKUP(A268,tax_all!B:V,9,0)</f>
        <v xml:space="preserve"> Ascomycota</v>
      </c>
      <c r="K268" t="str">
        <f>VLOOKUP(A268,tax_all!B:V,10,0)</f>
        <v xml:space="preserve"> Pezizomycotina</v>
      </c>
      <c r="L268" t="str">
        <f>VLOOKUP(A268,tax_all!B:V,11,0)</f>
        <v>Dothideomycetes</v>
      </c>
      <c r="M268" t="str">
        <f>VLOOKUP(A268,tax_all!B:V,12,0)</f>
        <v xml:space="preserve"> Dothideomycetes incertae sedis</v>
      </c>
      <c r="N268" t="str">
        <f>VLOOKUP(A268,tax_all!B:V,13,0)</f>
        <v xml:space="preserve"> Venturiales</v>
      </c>
      <c r="O268" t="str">
        <f>VLOOKUP(A268,tax_all!B:V,14,0)</f>
        <v>Sympoventuriaceae</v>
      </c>
      <c r="P268" t="str">
        <f>VLOOKUP(A268,tax_all!B:V,15,0)</f>
        <v xml:space="preserve"> Verruconis.</v>
      </c>
      <c r="Q268">
        <f>VLOOKUP(A268,tax_all!B:V,16,0)</f>
        <v>0</v>
      </c>
      <c r="R268">
        <f>VLOOKUP(A268,tax_all!B:V,17,0)</f>
        <v>0</v>
      </c>
    </row>
    <row r="269" spans="1:18" x14ac:dyDescent="0.25">
      <c r="A269" s="2" t="s">
        <v>571</v>
      </c>
      <c r="B269">
        <v>0</v>
      </c>
      <c r="C269">
        <v>1</v>
      </c>
      <c r="D269">
        <f>B269+C269</f>
        <v>1</v>
      </c>
      <c r="E269">
        <f>VLOOKUP(A269,'PF03067'!B:C,2,0)</f>
        <v>305</v>
      </c>
      <c r="G269" t="str">
        <f>VLOOKUP(A269,tax_all!B:V,6,0)</f>
        <v>Eukaryota</v>
      </c>
      <c r="H269" t="str">
        <f>VLOOKUP(A269,tax_all!B:V,7,0)</f>
        <v xml:space="preserve"> Viridiplantae</v>
      </c>
      <c r="I269" t="str">
        <f>VLOOKUP(A269,tax_all!B:V,8,0)</f>
        <v xml:space="preserve"> Chlorophyta</v>
      </c>
      <c r="J269" t="str">
        <f>VLOOKUP(A269,tax_all!B:V,9,0)</f>
        <v xml:space="preserve"> Chlorophyceae</v>
      </c>
      <c r="K269" t="str">
        <f>VLOOKUP(A269,tax_all!B:V,10,0)</f>
        <v xml:space="preserve"> Sphaeropleales</v>
      </c>
      <c r="L269" t="str">
        <f>VLOOKUP(A269,tax_all!B:V,11,0)</f>
        <v>Selenastraceae</v>
      </c>
      <c r="M269" t="str">
        <f>VLOOKUP(A269,tax_all!B:V,12,0)</f>
        <v xml:space="preserve"> Monoraphidium.</v>
      </c>
      <c r="N269">
        <f>VLOOKUP(A269,tax_all!B:V,13,0)</f>
        <v>0</v>
      </c>
      <c r="O269">
        <f>VLOOKUP(A269,tax_all!B:V,14,0)</f>
        <v>0</v>
      </c>
      <c r="P269">
        <f>VLOOKUP(A269,tax_all!B:V,15,0)</f>
        <v>0</v>
      </c>
      <c r="Q269">
        <f>VLOOKUP(A269,tax_all!B:V,16,0)</f>
        <v>0</v>
      </c>
      <c r="R269">
        <f>VLOOKUP(A269,tax_all!B:V,17,0)</f>
        <v>0</v>
      </c>
    </row>
    <row r="270" spans="1:18" x14ac:dyDescent="0.25">
      <c r="A270" s="2" t="s">
        <v>573</v>
      </c>
      <c r="B270">
        <v>0</v>
      </c>
      <c r="C270">
        <v>1</v>
      </c>
      <c r="D270">
        <f>B270+C270</f>
        <v>1</v>
      </c>
      <c r="E270">
        <f>VLOOKUP(A270,'PF03067'!B:C,2,0)</f>
        <v>251</v>
      </c>
      <c r="G270" t="str">
        <f>VLOOKUP(A270,tax_all!B:V,6,0)</f>
        <v>Eukaryota</v>
      </c>
      <c r="H270" t="str">
        <f>VLOOKUP(A270,tax_all!B:V,7,0)</f>
        <v xml:space="preserve"> Viridiplantae</v>
      </c>
      <c r="I270" t="str">
        <f>VLOOKUP(A270,tax_all!B:V,8,0)</f>
        <v xml:space="preserve"> Chlorophyta</v>
      </c>
      <c r="J270" t="str">
        <f>VLOOKUP(A270,tax_all!B:V,9,0)</f>
        <v xml:space="preserve"> Chlorophyceae</v>
      </c>
      <c r="K270" t="str">
        <f>VLOOKUP(A270,tax_all!B:V,10,0)</f>
        <v xml:space="preserve"> Sphaeropleales</v>
      </c>
      <c r="L270" t="str">
        <f>VLOOKUP(A270,tax_all!B:V,11,0)</f>
        <v>Selenastraceae</v>
      </c>
      <c r="M270" t="str">
        <f>VLOOKUP(A270,tax_all!B:V,12,0)</f>
        <v xml:space="preserve"> Monoraphidium.</v>
      </c>
      <c r="N270">
        <f>VLOOKUP(A270,tax_all!B:V,13,0)</f>
        <v>0</v>
      </c>
      <c r="O270">
        <f>VLOOKUP(A270,tax_all!B:V,14,0)</f>
        <v>0</v>
      </c>
      <c r="P270">
        <f>VLOOKUP(A270,tax_all!B:V,15,0)</f>
        <v>0</v>
      </c>
      <c r="Q270">
        <f>VLOOKUP(A270,tax_all!B:V,16,0)</f>
        <v>0</v>
      </c>
      <c r="R270">
        <f>VLOOKUP(A270,tax_all!B:V,17,0)</f>
        <v>0</v>
      </c>
    </row>
    <row r="271" spans="1:18" x14ac:dyDescent="0.25">
      <c r="A271" s="2" t="s">
        <v>575</v>
      </c>
      <c r="B271">
        <v>0</v>
      </c>
      <c r="C271">
        <v>1</v>
      </c>
      <c r="D271">
        <f>B271+C271</f>
        <v>1</v>
      </c>
      <c r="E271">
        <f>VLOOKUP(A271,'PF03067'!B:C,2,0)</f>
        <v>280</v>
      </c>
      <c r="G271" t="str">
        <f>VLOOKUP(A271,tax_all!B:V,6,0)</f>
        <v>Eukaryota</v>
      </c>
      <c r="H271" t="str">
        <f>VLOOKUP(A271,tax_all!B:V,7,0)</f>
        <v xml:space="preserve"> Viridiplantae</v>
      </c>
      <c r="I271" t="str">
        <f>VLOOKUP(A271,tax_all!B:V,8,0)</f>
        <v xml:space="preserve"> Chlorophyta</v>
      </c>
      <c r="J271" t="str">
        <f>VLOOKUP(A271,tax_all!B:V,9,0)</f>
        <v xml:space="preserve"> Chlorophyceae</v>
      </c>
      <c r="K271" t="str">
        <f>VLOOKUP(A271,tax_all!B:V,10,0)</f>
        <v xml:space="preserve"> Sphaeropleales</v>
      </c>
      <c r="L271" t="str">
        <f>VLOOKUP(A271,tax_all!B:V,11,0)</f>
        <v>Selenastraceae</v>
      </c>
      <c r="M271" t="str">
        <f>VLOOKUP(A271,tax_all!B:V,12,0)</f>
        <v xml:space="preserve"> Monoraphidium.</v>
      </c>
      <c r="N271">
        <f>VLOOKUP(A271,tax_all!B:V,13,0)</f>
        <v>0</v>
      </c>
      <c r="O271">
        <f>VLOOKUP(A271,tax_all!B:V,14,0)</f>
        <v>0</v>
      </c>
      <c r="P271">
        <f>VLOOKUP(A271,tax_all!B:V,15,0)</f>
        <v>0</v>
      </c>
      <c r="Q271">
        <f>VLOOKUP(A271,tax_all!B:V,16,0)</f>
        <v>0</v>
      </c>
      <c r="R271">
        <f>VLOOKUP(A271,tax_all!B:V,17,0)</f>
        <v>0</v>
      </c>
    </row>
    <row r="272" spans="1:18" x14ac:dyDescent="0.25">
      <c r="A272" s="2" t="s">
        <v>577</v>
      </c>
      <c r="B272">
        <v>0</v>
      </c>
      <c r="C272">
        <v>1</v>
      </c>
      <c r="D272">
        <f>B272+C272</f>
        <v>1</v>
      </c>
      <c r="E272">
        <f>VLOOKUP(A272,'PF03067'!B:C,2,0)</f>
        <v>194</v>
      </c>
      <c r="G272" t="str">
        <f>VLOOKUP(A272,tax_all!B:V,6,0)</f>
        <v>Eukaryota</v>
      </c>
      <c r="H272" t="str">
        <f>VLOOKUP(A272,tax_all!B:V,7,0)</f>
        <v xml:space="preserve"> Fungi</v>
      </c>
      <c r="I272" t="str">
        <f>VLOOKUP(A272,tax_all!B:V,8,0)</f>
        <v xml:space="preserve"> Dikarya</v>
      </c>
      <c r="J272" t="str">
        <f>VLOOKUP(A272,tax_all!B:V,9,0)</f>
        <v xml:space="preserve"> Basidiomycota</v>
      </c>
      <c r="K272" t="str">
        <f>VLOOKUP(A272,tax_all!B:V,10,0)</f>
        <v xml:space="preserve"> Agaricomycotina</v>
      </c>
      <c r="L272" t="str">
        <f>VLOOKUP(A272,tax_all!B:V,11,0)</f>
        <v>Agaricomycetes</v>
      </c>
      <c r="M272" t="str">
        <f>VLOOKUP(A272,tax_all!B:V,12,0)</f>
        <v xml:space="preserve"> Agaricomycetidae</v>
      </c>
      <c r="N272" t="str">
        <f>VLOOKUP(A272,tax_all!B:V,13,0)</f>
        <v xml:space="preserve"> Agaricales</v>
      </c>
      <c r="O272" t="str">
        <f>VLOOKUP(A272,tax_all!B:V,14,0)</f>
        <v xml:space="preserve"> Strophariaceae</v>
      </c>
      <c r="P272" t="str">
        <f>VLOOKUP(A272,tax_all!B:V,15,0)</f>
        <v>Hypholoma.</v>
      </c>
      <c r="Q272">
        <f>VLOOKUP(A272,tax_all!B:V,16,0)</f>
        <v>0</v>
      </c>
      <c r="R272">
        <f>VLOOKUP(A272,tax_all!B:V,17,0)</f>
        <v>0</v>
      </c>
    </row>
    <row r="273" spans="1:18" x14ac:dyDescent="0.25">
      <c r="A273" s="2" t="s">
        <v>579</v>
      </c>
      <c r="B273">
        <v>0</v>
      </c>
      <c r="C273">
        <v>1</v>
      </c>
      <c r="D273">
        <f>B273+C273</f>
        <v>1</v>
      </c>
      <c r="E273">
        <f>VLOOKUP(A273,'PF03067'!B:C,2,0)</f>
        <v>237</v>
      </c>
      <c r="G273" t="str">
        <f>VLOOKUP(A273,tax_all!B:V,6,0)</f>
        <v>Eukaryota</v>
      </c>
      <c r="H273" t="str">
        <f>VLOOKUP(A273,tax_all!B:V,7,0)</f>
        <v xml:space="preserve"> Fungi</v>
      </c>
      <c r="I273" t="str">
        <f>VLOOKUP(A273,tax_all!B:V,8,0)</f>
        <v xml:space="preserve"> Dikarya</v>
      </c>
      <c r="J273" t="str">
        <f>VLOOKUP(A273,tax_all!B:V,9,0)</f>
        <v xml:space="preserve"> Basidiomycota</v>
      </c>
      <c r="K273" t="str">
        <f>VLOOKUP(A273,tax_all!B:V,10,0)</f>
        <v xml:space="preserve"> Agaricomycotina</v>
      </c>
      <c r="L273" t="str">
        <f>VLOOKUP(A273,tax_all!B:V,11,0)</f>
        <v>Agaricomycetes</v>
      </c>
      <c r="M273" t="str">
        <f>VLOOKUP(A273,tax_all!B:V,12,0)</f>
        <v xml:space="preserve"> Agaricomycetidae</v>
      </c>
      <c r="N273" t="str">
        <f>VLOOKUP(A273,tax_all!B:V,13,0)</f>
        <v xml:space="preserve"> Agaricales</v>
      </c>
      <c r="O273" t="str">
        <f>VLOOKUP(A273,tax_all!B:V,14,0)</f>
        <v xml:space="preserve"> Strophariaceae</v>
      </c>
      <c r="P273" t="str">
        <f>VLOOKUP(A273,tax_all!B:V,15,0)</f>
        <v>Hypholoma.</v>
      </c>
      <c r="Q273">
        <f>VLOOKUP(A273,tax_all!B:V,16,0)</f>
        <v>0</v>
      </c>
      <c r="R273">
        <f>VLOOKUP(A273,tax_all!B:V,17,0)</f>
        <v>0</v>
      </c>
    </row>
    <row r="274" spans="1:18" x14ac:dyDescent="0.25">
      <c r="A274" s="2" t="s">
        <v>581</v>
      </c>
      <c r="B274">
        <v>0</v>
      </c>
      <c r="C274">
        <v>1</v>
      </c>
      <c r="D274">
        <f>B274+C274</f>
        <v>1</v>
      </c>
      <c r="E274">
        <f>VLOOKUP(A274,'PF03067'!B:C,2,0)</f>
        <v>175</v>
      </c>
      <c r="G274" t="str">
        <f>VLOOKUP(A274,tax_all!B:V,6,0)</f>
        <v>Eukaryota</v>
      </c>
      <c r="H274" t="str">
        <f>VLOOKUP(A274,tax_all!B:V,7,0)</f>
        <v xml:space="preserve"> Viridiplantae</v>
      </c>
      <c r="I274" t="str">
        <f>VLOOKUP(A274,tax_all!B:V,8,0)</f>
        <v xml:space="preserve"> Chlorophyta</v>
      </c>
      <c r="J274" t="str">
        <f>VLOOKUP(A274,tax_all!B:V,9,0)</f>
        <v xml:space="preserve"> Chlorophyceae</v>
      </c>
      <c r="K274" t="str">
        <f>VLOOKUP(A274,tax_all!B:V,10,0)</f>
        <v xml:space="preserve"> Sphaeropleales</v>
      </c>
      <c r="L274" t="str">
        <f>VLOOKUP(A274,tax_all!B:V,11,0)</f>
        <v>Selenastraceae</v>
      </c>
      <c r="M274" t="str">
        <f>VLOOKUP(A274,tax_all!B:V,12,0)</f>
        <v xml:space="preserve"> Monoraphidium.</v>
      </c>
      <c r="N274">
        <f>VLOOKUP(A274,tax_all!B:V,13,0)</f>
        <v>0</v>
      </c>
      <c r="O274">
        <f>VLOOKUP(A274,tax_all!B:V,14,0)</f>
        <v>0</v>
      </c>
      <c r="P274">
        <f>VLOOKUP(A274,tax_all!B:V,15,0)</f>
        <v>0</v>
      </c>
      <c r="Q274">
        <f>VLOOKUP(A274,tax_all!B:V,16,0)</f>
        <v>0</v>
      </c>
      <c r="R274">
        <f>VLOOKUP(A274,tax_all!B:V,17,0)</f>
        <v>0</v>
      </c>
    </row>
    <row r="275" spans="1:18" x14ac:dyDescent="0.25">
      <c r="A275" s="2" t="s">
        <v>583</v>
      </c>
      <c r="B275">
        <v>0</v>
      </c>
      <c r="C275">
        <v>1</v>
      </c>
      <c r="D275">
        <f>B275+C275</f>
        <v>1</v>
      </c>
      <c r="E275">
        <f>VLOOKUP(A275,'PF03067'!B:C,2,0)</f>
        <v>494</v>
      </c>
      <c r="G275" t="str">
        <f>VLOOKUP(A275,tax_all!B:V,6,0)</f>
        <v>Eukaryota</v>
      </c>
      <c r="H275" t="str">
        <f>VLOOKUP(A275,tax_all!B:V,7,0)</f>
        <v xml:space="preserve"> Viridiplantae</v>
      </c>
      <c r="I275" t="str">
        <f>VLOOKUP(A275,tax_all!B:V,8,0)</f>
        <v xml:space="preserve"> Chlorophyta</v>
      </c>
      <c r="J275" t="str">
        <f>VLOOKUP(A275,tax_all!B:V,9,0)</f>
        <v xml:space="preserve"> Chlorophyceae</v>
      </c>
      <c r="K275" t="str">
        <f>VLOOKUP(A275,tax_all!B:V,10,0)</f>
        <v xml:space="preserve"> Sphaeropleales</v>
      </c>
      <c r="L275" t="str">
        <f>VLOOKUP(A275,tax_all!B:V,11,0)</f>
        <v>Selenastraceae</v>
      </c>
      <c r="M275" t="str">
        <f>VLOOKUP(A275,tax_all!B:V,12,0)</f>
        <v xml:space="preserve"> Monoraphidium.</v>
      </c>
      <c r="N275">
        <f>VLOOKUP(A275,tax_all!B:V,13,0)</f>
        <v>0</v>
      </c>
      <c r="O275">
        <f>VLOOKUP(A275,tax_all!B:V,14,0)</f>
        <v>0</v>
      </c>
      <c r="P275">
        <f>VLOOKUP(A275,tax_all!B:V,15,0)</f>
        <v>0</v>
      </c>
      <c r="Q275">
        <f>VLOOKUP(A275,tax_all!B:V,16,0)</f>
        <v>0</v>
      </c>
      <c r="R275">
        <f>VLOOKUP(A275,tax_all!B:V,17,0)</f>
        <v>0</v>
      </c>
    </row>
    <row r="276" spans="1:18" x14ac:dyDescent="0.25">
      <c r="A276" s="2" t="s">
        <v>587</v>
      </c>
      <c r="B276">
        <v>0</v>
      </c>
      <c r="C276">
        <v>1</v>
      </c>
      <c r="D276">
        <f>B276+C276</f>
        <v>1</v>
      </c>
      <c r="E276">
        <f>VLOOKUP(A276,'PF03067'!B:C,2,0)</f>
        <v>418</v>
      </c>
      <c r="G276" t="str">
        <f>VLOOKUP(A276,tax_all!B:V,6,0)</f>
        <v>Eukaryota</v>
      </c>
      <c r="H276" t="str">
        <f>VLOOKUP(A276,tax_all!B:V,7,0)</f>
        <v xml:space="preserve"> Fungi</v>
      </c>
      <c r="I276" t="str">
        <f>VLOOKUP(A276,tax_all!B:V,8,0)</f>
        <v xml:space="preserve"> Dikarya</v>
      </c>
      <c r="J276" t="str">
        <f>VLOOKUP(A276,tax_all!B:V,9,0)</f>
        <v xml:space="preserve"> Ascomycota</v>
      </c>
      <c r="K276" t="str">
        <f>VLOOKUP(A276,tax_all!B:V,10,0)</f>
        <v xml:space="preserve"> Pezizomycotina</v>
      </c>
      <c r="L276" t="str">
        <f>VLOOKUP(A276,tax_all!B:V,11,0)</f>
        <v>Sordariomycetes</v>
      </c>
      <c r="M276" t="str">
        <f>VLOOKUP(A276,tax_all!B:V,12,0)</f>
        <v xml:space="preserve"> Hypocreomycetidae</v>
      </c>
      <c r="N276" t="str">
        <f>VLOOKUP(A276,tax_all!B:V,13,0)</f>
        <v xml:space="preserve"> Hypocreales</v>
      </c>
      <c r="O276" t="str">
        <f>VLOOKUP(A276,tax_all!B:V,14,0)</f>
        <v xml:space="preserve"> Nectriaceae</v>
      </c>
      <c r="P276" t="str">
        <f>VLOOKUP(A276,tax_all!B:V,15,0)</f>
        <v>Fusarium</v>
      </c>
      <c r="Q276" t="str">
        <f>VLOOKUP(A276,tax_all!B:V,16,0)</f>
        <v xml:space="preserve"> Fusarium oxysporum species complex.</v>
      </c>
      <c r="R276">
        <f>VLOOKUP(A276,tax_all!B:V,17,0)</f>
        <v>0</v>
      </c>
    </row>
    <row r="277" spans="1:18" x14ac:dyDescent="0.25">
      <c r="A277" s="2" t="s">
        <v>589</v>
      </c>
      <c r="B277">
        <v>0</v>
      </c>
      <c r="C277">
        <v>1</v>
      </c>
      <c r="D277">
        <f>B277+C277</f>
        <v>1</v>
      </c>
      <c r="E277">
        <f>VLOOKUP(A277,'PF03067'!B:C,2,0)</f>
        <v>253</v>
      </c>
      <c r="G277" t="str">
        <f>VLOOKUP(A277,tax_all!B:V,6,0)</f>
        <v>Eukaryota</v>
      </c>
      <c r="H277" t="str">
        <f>VLOOKUP(A277,tax_all!B:V,7,0)</f>
        <v xml:space="preserve"> Fungi</v>
      </c>
      <c r="I277" t="str">
        <f>VLOOKUP(A277,tax_all!B:V,8,0)</f>
        <v xml:space="preserve"> Dikarya</v>
      </c>
      <c r="J277" t="str">
        <f>VLOOKUP(A277,tax_all!B:V,9,0)</f>
        <v xml:space="preserve"> Ascomycota</v>
      </c>
      <c r="K277" t="str">
        <f>VLOOKUP(A277,tax_all!B:V,10,0)</f>
        <v xml:space="preserve"> Pezizomycotina</v>
      </c>
      <c r="L277" t="str">
        <f>VLOOKUP(A277,tax_all!B:V,11,0)</f>
        <v>Sordariomycetes</v>
      </c>
      <c r="M277" t="str">
        <f>VLOOKUP(A277,tax_all!B:V,12,0)</f>
        <v xml:space="preserve"> Hypocreomycetidae</v>
      </c>
      <c r="N277" t="str">
        <f>VLOOKUP(A277,tax_all!B:V,13,0)</f>
        <v xml:space="preserve"> Hypocreales</v>
      </c>
      <c r="O277" t="str">
        <f>VLOOKUP(A277,tax_all!B:V,14,0)</f>
        <v xml:space="preserve"> Nectriaceae</v>
      </c>
      <c r="P277" t="str">
        <f>VLOOKUP(A277,tax_all!B:V,15,0)</f>
        <v>Fusarium</v>
      </c>
      <c r="Q277" t="str">
        <f>VLOOKUP(A277,tax_all!B:V,16,0)</f>
        <v xml:space="preserve"> Fusarium oxysporum species complex.</v>
      </c>
      <c r="R277">
        <f>VLOOKUP(A277,tax_all!B:V,17,0)</f>
        <v>0</v>
      </c>
    </row>
    <row r="278" spans="1:18" x14ac:dyDescent="0.25">
      <c r="A278" s="2" t="s">
        <v>591</v>
      </c>
      <c r="B278">
        <v>0</v>
      </c>
      <c r="C278">
        <v>1</v>
      </c>
      <c r="D278">
        <f>B278+C278</f>
        <v>1</v>
      </c>
      <c r="E278">
        <f>VLOOKUP(A278,'PF03067'!B:C,2,0)</f>
        <v>449</v>
      </c>
      <c r="G278" t="str">
        <f>VLOOKUP(A278,tax_all!B:V,6,0)</f>
        <v>Bacteria</v>
      </c>
      <c r="H278" t="str">
        <f>VLOOKUP(A278,tax_all!B:V,7,0)</f>
        <v xml:space="preserve"> Firmicutes</v>
      </c>
      <c r="I278" t="str">
        <f>VLOOKUP(A278,tax_all!B:V,8,0)</f>
        <v xml:space="preserve"> Bacilli</v>
      </c>
      <c r="J278" t="str">
        <f>VLOOKUP(A278,tax_all!B:V,9,0)</f>
        <v xml:space="preserve"> Bacillales</v>
      </c>
      <c r="K278" t="str">
        <f>VLOOKUP(A278,tax_all!B:V,10,0)</f>
        <v xml:space="preserve"> Paenibacillaceae</v>
      </c>
      <c r="L278" t="str">
        <f>VLOOKUP(A278,tax_all!B:V,11,0)</f>
        <v>Paenibacillus.</v>
      </c>
      <c r="M278">
        <f>VLOOKUP(A278,tax_all!B:V,12,0)</f>
        <v>0</v>
      </c>
      <c r="N278">
        <f>VLOOKUP(A278,tax_all!B:V,13,0)</f>
        <v>0</v>
      </c>
      <c r="O278">
        <f>VLOOKUP(A278,tax_all!B:V,14,0)</f>
        <v>0</v>
      </c>
      <c r="P278">
        <f>VLOOKUP(A278,tax_all!B:V,15,0)</f>
        <v>0</v>
      </c>
      <c r="Q278">
        <f>VLOOKUP(A278,tax_all!B:V,16,0)</f>
        <v>0</v>
      </c>
      <c r="R278">
        <f>VLOOKUP(A278,tax_all!B:V,17,0)</f>
        <v>0</v>
      </c>
    </row>
    <row r="279" spans="1:18" x14ac:dyDescent="0.25">
      <c r="A279" s="2" t="s">
        <v>593</v>
      </c>
      <c r="B279">
        <v>0</v>
      </c>
      <c r="C279">
        <v>1</v>
      </c>
      <c r="D279">
        <f>B279+C279</f>
        <v>1</v>
      </c>
      <c r="E279">
        <f>VLOOKUP(A279,'PF03067'!B:C,2,0)</f>
        <v>449</v>
      </c>
      <c r="G279" t="str">
        <f>VLOOKUP(A279,tax_all!B:V,6,0)</f>
        <v>Bacteria</v>
      </c>
      <c r="H279" t="str">
        <f>VLOOKUP(A279,tax_all!B:V,7,0)</f>
        <v xml:space="preserve"> Firmicutes</v>
      </c>
      <c r="I279" t="str">
        <f>VLOOKUP(A279,tax_all!B:V,8,0)</f>
        <v xml:space="preserve"> Bacilli</v>
      </c>
      <c r="J279" t="str">
        <f>VLOOKUP(A279,tax_all!B:V,9,0)</f>
        <v xml:space="preserve"> Bacillales</v>
      </c>
      <c r="K279" t="str">
        <f>VLOOKUP(A279,tax_all!B:V,10,0)</f>
        <v xml:space="preserve"> Paenibacillaceae</v>
      </c>
      <c r="L279" t="str">
        <f>VLOOKUP(A279,tax_all!B:V,11,0)</f>
        <v>Paenibacillus.</v>
      </c>
      <c r="M279">
        <f>VLOOKUP(A279,tax_all!B:V,12,0)</f>
        <v>0</v>
      </c>
      <c r="N279">
        <f>VLOOKUP(A279,tax_all!B:V,13,0)</f>
        <v>0</v>
      </c>
      <c r="O279">
        <f>VLOOKUP(A279,tax_all!B:V,14,0)</f>
        <v>0</v>
      </c>
      <c r="P279">
        <f>VLOOKUP(A279,tax_all!B:V,15,0)</f>
        <v>0</v>
      </c>
      <c r="Q279">
        <f>VLOOKUP(A279,tax_all!B:V,16,0)</f>
        <v>0</v>
      </c>
      <c r="R279">
        <f>VLOOKUP(A279,tax_all!B:V,17,0)</f>
        <v>0</v>
      </c>
    </row>
    <row r="280" spans="1:18" x14ac:dyDescent="0.25">
      <c r="A280" s="2" t="s">
        <v>595</v>
      </c>
      <c r="B280">
        <v>0</v>
      </c>
      <c r="C280">
        <v>1</v>
      </c>
      <c r="D280">
        <f>B280+C280</f>
        <v>1</v>
      </c>
      <c r="E280">
        <f>VLOOKUP(A280,'PF03067'!B:C,2,0)</f>
        <v>446</v>
      </c>
      <c r="G280" t="str">
        <f>VLOOKUP(A280,tax_all!B:V,6,0)</f>
        <v>Bacteria</v>
      </c>
      <c r="H280" t="str">
        <f>VLOOKUP(A280,tax_all!B:V,7,0)</f>
        <v xml:space="preserve"> Firmicutes</v>
      </c>
      <c r="I280" t="str">
        <f>VLOOKUP(A280,tax_all!B:V,8,0)</f>
        <v xml:space="preserve"> Bacilli</v>
      </c>
      <c r="J280" t="str">
        <f>VLOOKUP(A280,tax_all!B:V,9,0)</f>
        <v xml:space="preserve"> Bacillales</v>
      </c>
      <c r="K280" t="str">
        <f>VLOOKUP(A280,tax_all!B:V,10,0)</f>
        <v xml:space="preserve"> Paenibacillaceae</v>
      </c>
      <c r="L280" t="str">
        <f>VLOOKUP(A280,tax_all!B:V,11,0)</f>
        <v>Paenibacillus.</v>
      </c>
      <c r="M280">
        <f>VLOOKUP(A280,tax_all!B:V,12,0)</f>
        <v>0</v>
      </c>
      <c r="N280">
        <f>VLOOKUP(A280,tax_all!B:V,13,0)</f>
        <v>0</v>
      </c>
      <c r="O280">
        <f>VLOOKUP(A280,tax_all!B:V,14,0)</f>
        <v>0</v>
      </c>
      <c r="P280">
        <f>VLOOKUP(A280,tax_all!B:V,15,0)</f>
        <v>0</v>
      </c>
      <c r="Q280">
        <f>VLOOKUP(A280,tax_all!B:V,16,0)</f>
        <v>0</v>
      </c>
      <c r="R280">
        <f>VLOOKUP(A280,tax_all!B:V,17,0)</f>
        <v>0</v>
      </c>
    </row>
    <row r="281" spans="1:18" x14ac:dyDescent="0.25">
      <c r="A281" s="2" t="s">
        <v>597</v>
      </c>
      <c r="B281">
        <v>0</v>
      </c>
      <c r="C281">
        <v>1</v>
      </c>
      <c r="D281">
        <f>B281+C281</f>
        <v>1</v>
      </c>
      <c r="E281">
        <f>VLOOKUP(A281,'PF03067'!B:C,2,0)</f>
        <v>447</v>
      </c>
      <c r="G281" t="str">
        <f>VLOOKUP(A281,tax_all!B:V,6,0)</f>
        <v>Bacteria</v>
      </c>
      <c r="H281" t="str">
        <f>VLOOKUP(A281,tax_all!B:V,7,0)</f>
        <v xml:space="preserve"> Firmicutes</v>
      </c>
      <c r="I281" t="str">
        <f>VLOOKUP(A281,tax_all!B:V,8,0)</f>
        <v xml:space="preserve"> Bacilli</v>
      </c>
      <c r="J281" t="str">
        <f>VLOOKUP(A281,tax_all!B:V,9,0)</f>
        <v xml:space="preserve"> Bacillales</v>
      </c>
      <c r="K281" t="str">
        <f>VLOOKUP(A281,tax_all!B:V,10,0)</f>
        <v xml:space="preserve"> Paenibacillaceae</v>
      </c>
      <c r="L281" t="str">
        <f>VLOOKUP(A281,tax_all!B:V,11,0)</f>
        <v>Paenibacillus.</v>
      </c>
      <c r="M281">
        <f>VLOOKUP(A281,tax_all!B:V,12,0)</f>
        <v>0</v>
      </c>
      <c r="N281">
        <f>VLOOKUP(A281,tax_all!B:V,13,0)</f>
        <v>0</v>
      </c>
      <c r="O281">
        <f>VLOOKUP(A281,tax_all!B:V,14,0)</f>
        <v>0</v>
      </c>
      <c r="P281">
        <f>VLOOKUP(A281,tax_all!B:V,15,0)</f>
        <v>0</v>
      </c>
      <c r="Q281">
        <f>VLOOKUP(A281,tax_all!B:V,16,0)</f>
        <v>0</v>
      </c>
      <c r="R281">
        <f>VLOOKUP(A281,tax_all!B:V,17,0)</f>
        <v>0</v>
      </c>
    </row>
    <row r="282" spans="1:18" x14ac:dyDescent="0.25">
      <c r="A282" s="2" t="s">
        <v>599</v>
      </c>
      <c r="B282">
        <v>0</v>
      </c>
      <c r="C282">
        <v>1</v>
      </c>
      <c r="D282">
        <f>B282+C282</f>
        <v>1</v>
      </c>
      <c r="E282">
        <f>VLOOKUP(A282,'PF03067'!B:C,2,0)</f>
        <v>337</v>
      </c>
      <c r="F282" t="s">
        <v>7039</v>
      </c>
      <c r="G282" t="str">
        <f>VLOOKUP(A282,tax_all!B:V,6,0)</f>
        <v>Bacteria</v>
      </c>
      <c r="H282" t="str">
        <f>VLOOKUP(A282,tax_all!B:V,7,0)</f>
        <v xml:space="preserve"> Actinobacteria</v>
      </c>
      <c r="I282" t="str">
        <f>VLOOKUP(A282,tax_all!B:V,8,0)</f>
        <v xml:space="preserve"> Streptomycetales</v>
      </c>
      <c r="J282" t="str">
        <f>VLOOKUP(A282,tax_all!B:V,9,0)</f>
        <v xml:space="preserve"> Streptomycetaceae</v>
      </c>
      <c r="K282" t="str">
        <f>VLOOKUP(A282,tax_all!B:V,10,0)</f>
        <v>Streptomyces.</v>
      </c>
      <c r="L282">
        <f>VLOOKUP(A282,tax_all!B:V,11,0)</f>
        <v>0</v>
      </c>
      <c r="M282">
        <f>VLOOKUP(A282,tax_all!B:V,12,0)</f>
        <v>0</v>
      </c>
      <c r="N282">
        <f>VLOOKUP(A282,tax_all!B:V,13,0)</f>
        <v>0</v>
      </c>
      <c r="O282">
        <f>VLOOKUP(A282,tax_all!B:V,14,0)</f>
        <v>0</v>
      </c>
      <c r="P282">
        <f>VLOOKUP(A282,tax_all!B:V,15,0)</f>
        <v>0</v>
      </c>
      <c r="Q282">
        <f>VLOOKUP(A282,tax_all!B:V,16,0)</f>
        <v>0</v>
      </c>
      <c r="R282">
        <f>VLOOKUP(A282,tax_all!B:V,17,0)</f>
        <v>0</v>
      </c>
    </row>
    <row r="283" spans="1:18" x14ac:dyDescent="0.25">
      <c r="A283" s="2" t="s">
        <v>601</v>
      </c>
      <c r="B283">
        <v>0</v>
      </c>
      <c r="C283">
        <v>1</v>
      </c>
      <c r="D283">
        <f>B283+C283</f>
        <v>1</v>
      </c>
      <c r="E283">
        <f>VLOOKUP(A283,'PF03067'!B:C,2,0)</f>
        <v>525</v>
      </c>
      <c r="G283" t="str">
        <f>VLOOKUP(A283,tax_all!B:V,6,0)</f>
        <v>Bacteria</v>
      </c>
      <c r="H283" t="str">
        <f>VLOOKUP(A283,tax_all!B:V,7,0)</f>
        <v xml:space="preserve"> Proteobacteria</v>
      </c>
      <c r="I283" t="str">
        <f>VLOOKUP(A283,tax_all!B:V,8,0)</f>
        <v xml:space="preserve"> Gammaproteobacteria</v>
      </c>
      <c r="J283" t="str">
        <f>VLOOKUP(A283,tax_all!B:V,9,0)</f>
        <v xml:space="preserve"> Pseudomonadales</v>
      </c>
      <c r="K283" t="str">
        <f>VLOOKUP(A283,tax_all!B:V,10,0)</f>
        <v>Pseudomonadaceae</v>
      </c>
      <c r="L283" t="str">
        <f>VLOOKUP(A283,tax_all!B:V,11,0)</f>
        <v xml:space="preserve"> Pseudomonas.</v>
      </c>
      <c r="M283">
        <f>VLOOKUP(A283,tax_all!B:V,12,0)</f>
        <v>0</v>
      </c>
      <c r="N283">
        <f>VLOOKUP(A283,tax_all!B:V,13,0)</f>
        <v>0</v>
      </c>
      <c r="O283">
        <f>VLOOKUP(A283,tax_all!B:V,14,0)</f>
        <v>0</v>
      </c>
      <c r="P283">
        <f>VLOOKUP(A283,tax_all!B:V,15,0)</f>
        <v>0</v>
      </c>
      <c r="Q283">
        <f>VLOOKUP(A283,tax_all!B:V,16,0)</f>
        <v>0</v>
      </c>
      <c r="R283">
        <f>VLOOKUP(A283,tax_all!B:V,17,0)</f>
        <v>0</v>
      </c>
    </row>
    <row r="284" spans="1:18" x14ac:dyDescent="0.25">
      <c r="A284" s="2" t="s">
        <v>603</v>
      </c>
      <c r="B284">
        <v>0</v>
      </c>
      <c r="C284">
        <v>1</v>
      </c>
      <c r="D284">
        <f>B284+C284</f>
        <v>1</v>
      </c>
      <c r="E284">
        <f>VLOOKUP(A284,'PF03067'!B:C,2,0)</f>
        <v>315</v>
      </c>
      <c r="F284" t="s">
        <v>7039</v>
      </c>
      <c r="G284" t="str">
        <f>VLOOKUP(A284,tax_all!B:V,6,0)</f>
        <v>Bacteria</v>
      </c>
      <c r="H284" t="str">
        <f>VLOOKUP(A284,tax_all!B:V,7,0)</f>
        <v xml:space="preserve"> Actinobacteria</v>
      </c>
      <c r="I284" t="str">
        <f>VLOOKUP(A284,tax_all!B:V,8,0)</f>
        <v xml:space="preserve"> Streptomycetales</v>
      </c>
      <c r="J284" t="str">
        <f>VLOOKUP(A284,tax_all!B:V,9,0)</f>
        <v xml:space="preserve"> Streptomycetaceae</v>
      </c>
      <c r="K284" t="str">
        <f>VLOOKUP(A284,tax_all!B:V,10,0)</f>
        <v>Streptomyces.</v>
      </c>
      <c r="L284">
        <f>VLOOKUP(A284,tax_all!B:V,11,0)</f>
        <v>0</v>
      </c>
      <c r="M284">
        <f>VLOOKUP(A284,tax_all!B:V,12,0)</f>
        <v>0</v>
      </c>
      <c r="N284">
        <f>VLOOKUP(A284,tax_all!B:V,13,0)</f>
        <v>0</v>
      </c>
      <c r="O284">
        <f>VLOOKUP(A284,tax_all!B:V,14,0)</f>
        <v>0</v>
      </c>
      <c r="P284">
        <f>VLOOKUP(A284,tax_all!B:V,15,0)</f>
        <v>0</v>
      </c>
      <c r="Q284">
        <f>VLOOKUP(A284,tax_all!B:V,16,0)</f>
        <v>0</v>
      </c>
      <c r="R284">
        <f>VLOOKUP(A284,tax_all!B:V,17,0)</f>
        <v>0</v>
      </c>
    </row>
    <row r="285" spans="1:18" x14ac:dyDescent="0.25">
      <c r="A285" s="2" t="s">
        <v>605</v>
      </c>
      <c r="B285">
        <v>0</v>
      </c>
      <c r="C285">
        <v>1</v>
      </c>
      <c r="D285">
        <f>B285+C285</f>
        <v>1</v>
      </c>
      <c r="E285">
        <f>VLOOKUP(A285,'PF03067'!B:C,2,0)</f>
        <v>206</v>
      </c>
      <c r="G285" t="str">
        <f>VLOOKUP(A285,tax_all!B:V,6,0)</f>
        <v>Eukaryota</v>
      </c>
      <c r="H285" t="str">
        <f>VLOOKUP(A285,tax_all!B:V,7,0)</f>
        <v xml:space="preserve"> Fungi</v>
      </c>
      <c r="I285" t="str">
        <f>VLOOKUP(A285,tax_all!B:V,8,0)</f>
        <v xml:space="preserve"> Dikarya</v>
      </c>
      <c r="J285" t="str">
        <f>VLOOKUP(A285,tax_all!B:V,9,0)</f>
        <v xml:space="preserve"> Basidiomycota</v>
      </c>
      <c r="K285" t="str">
        <f>VLOOKUP(A285,tax_all!B:V,10,0)</f>
        <v xml:space="preserve"> Agaricomycotina</v>
      </c>
      <c r="L285" t="str">
        <f>VLOOKUP(A285,tax_all!B:V,11,0)</f>
        <v>Agaricomycetes</v>
      </c>
      <c r="M285" t="str">
        <f>VLOOKUP(A285,tax_all!B:V,12,0)</f>
        <v xml:space="preserve"> Agaricomycetidae</v>
      </c>
      <c r="N285" t="str">
        <f>VLOOKUP(A285,tax_all!B:V,13,0)</f>
        <v xml:space="preserve"> Agaricales</v>
      </c>
      <c r="O285" t="str">
        <f>VLOOKUP(A285,tax_all!B:V,14,0)</f>
        <v xml:space="preserve"> Fistulinaceae</v>
      </c>
      <c r="P285" t="str">
        <f>VLOOKUP(A285,tax_all!B:V,15,0)</f>
        <v>Fistulina.</v>
      </c>
      <c r="Q285">
        <f>VLOOKUP(A285,tax_all!B:V,16,0)</f>
        <v>0</v>
      </c>
      <c r="R285">
        <f>VLOOKUP(A285,tax_all!B:V,17,0)</f>
        <v>0</v>
      </c>
    </row>
    <row r="286" spans="1:18" x14ac:dyDescent="0.25">
      <c r="A286" s="2" t="s">
        <v>607</v>
      </c>
      <c r="B286">
        <v>0</v>
      </c>
      <c r="C286">
        <v>1</v>
      </c>
      <c r="D286">
        <f>B286+C286</f>
        <v>1</v>
      </c>
      <c r="E286">
        <f>VLOOKUP(A286,'PF03067'!B:C,2,0)</f>
        <v>340</v>
      </c>
      <c r="G286" t="str">
        <f>VLOOKUP(A286,tax_all!B:V,6,0)</f>
        <v>Eukaryota</v>
      </c>
      <c r="H286" t="str">
        <f>VLOOKUP(A286,tax_all!B:V,7,0)</f>
        <v xml:space="preserve"> Fungi</v>
      </c>
      <c r="I286" t="str">
        <f>VLOOKUP(A286,tax_all!B:V,8,0)</f>
        <v xml:space="preserve"> Dikarya</v>
      </c>
      <c r="J286" t="str">
        <f>VLOOKUP(A286,tax_all!B:V,9,0)</f>
        <v xml:space="preserve"> Basidiomycota</v>
      </c>
      <c r="K286" t="str">
        <f>VLOOKUP(A286,tax_all!B:V,10,0)</f>
        <v xml:space="preserve"> Agaricomycotina</v>
      </c>
      <c r="L286" t="str">
        <f>VLOOKUP(A286,tax_all!B:V,11,0)</f>
        <v>Agaricomycetes</v>
      </c>
      <c r="M286" t="str">
        <f>VLOOKUP(A286,tax_all!B:V,12,0)</f>
        <v xml:space="preserve"> Agaricomycetidae</v>
      </c>
      <c r="N286" t="str">
        <f>VLOOKUP(A286,tax_all!B:V,13,0)</f>
        <v xml:space="preserve"> Agaricales</v>
      </c>
      <c r="O286" t="str">
        <f>VLOOKUP(A286,tax_all!B:V,14,0)</f>
        <v xml:space="preserve"> Physalacriaceae</v>
      </c>
      <c r="P286" t="str">
        <f>VLOOKUP(A286,tax_all!B:V,15,0)</f>
        <v>Cylindrobasidium.</v>
      </c>
      <c r="Q286">
        <f>VLOOKUP(A286,tax_all!B:V,16,0)</f>
        <v>0</v>
      </c>
      <c r="R286">
        <f>VLOOKUP(A286,tax_all!B:V,17,0)</f>
        <v>0</v>
      </c>
    </row>
    <row r="287" spans="1:18" x14ac:dyDescent="0.25">
      <c r="A287" s="2" t="s">
        <v>609</v>
      </c>
      <c r="B287">
        <v>0</v>
      </c>
      <c r="C287">
        <v>1</v>
      </c>
      <c r="D287">
        <f>B287+C287</f>
        <v>1</v>
      </c>
      <c r="E287">
        <f>VLOOKUP(A287,'PF03067'!B:C,2,0)</f>
        <v>187</v>
      </c>
      <c r="G287" t="str">
        <f>VLOOKUP(A287,tax_all!B:V,6,0)</f>
        <v>Eukaryota</v>
      </c>
      <c r="H287" t="str">
        <f>VLOOKUP(A287,tax_all!B:V,7,0)</f>
        <v xml:space="preserve"> Fungi</v>
      </c>
      <c r="I287" t="str">
        <f>VLOOKUP(A287,tax_all!B:V,8,0)</f>
        <v xml:space="preserve"> Dikarya</v>
      </c>
      <c r="J287" t="str">
        <f>VLOOKUP(A287,tax_all!B:V,9,0)</f>
        <v xml:space="preserve"> Basidiomycota</v>
      </c>
      <c r="K287" t="str">
        <f>VLOOKUP(A287,tax_all!B:V,10,0)</f>
        <v xml:space="preserve"> Agaricomycotina</v>
      </c>
      <c r="L287" t="str">
        <f>VLOOKUP(A287,tax_all!B:V,11,0)</f>
        <v>Agaricomycetes</v>
      </c>
      <c r="M287" t="str">
        <f>VLOOKUP(A287,tax_all!B:V,12,0)</f>
        <v xml:space="preserve"> Agaricomycetidae</v>
      </c>
      <c r="N287" t="str">
        <f>VLOOKUP(A287,tax_all!B:V,13,0)</f>
        <v xml:space="preserve"> Agaricales</v>
      </c>
      <c r="O287" t="str">
        <f>VLOOKUP(A287,tax_all!B:V,14,0)</f>
        <v xml:space="preserve"> Physalacriaceae</v>
      </c>
      <c r="P287" t="str">
        <f>VLOOKUP(A287,tax_all!B:V,15,0)</f>
        <v>Cylindrobasidium.</v>
      </c>
      <c r="Q287">
        <f>VLOOKUP(A287,tax_all!B:V,16,0)</f>
        <v>0</v>
      </c>
      <c r="R287">
        <f>VLOOKUP(A287,tax_all!B:V,17,0)</f>
        <v>0</v>
      </c>
    </row>
    <row r="288" spans="1:18" x14ac:dyDescent="0.25">
      <c r="A288" s="2" t="s">
        <v>611</v>
      </c>
      <c r="B288">
        <v>0</v>
      </c>
      <c r="C288">
        <v>1</v>
      </c>
      <c r="D288">
        <f>B288+C288</f>
        <v>1</v>
      </c>
      <c r="E288">
        <f>VLOOKUP(A288,'PF03067'!B:C,2,0)</f>
        <v>189</v>
      </c>
      <c r="G288" t="str">
        <f>VLOOKUP(A288,tax_all!B:V,6,0)</f>
        <v>Eukaryota</v>
      </c>
      <c r="H288" t="str">
        <f>VLOOKUP(A288,tax_all!B:V,7,0)</f>
        <v xml:space="preserve"> Fungi</v>
      </c>
      <c r="I288" t="str">
        <f>VLOOKUP(A288,tax_all!B:V,8,0)</f>
        <v xml:space="preserve"> Dikarya</v>
      </c>
      <c r="J288" t="str">
        <f>VLOOKUP(A288,tax_all!B:V,9,0)</f>
        <v xml:space="preserve"> Basidiomycota</v>
      </c>
      <c r="K288" t="str">
        <f>VLOOKUP(A288,tax_all!B:V,10,0)</f>
        <v xml:space="preserve"> Agaricomycotina</v>
      </c>
      <c r="L288" t="str">
        <f>VLOOKUP(A288,tax_all!B:V,11,0)</f>
        <v>Agaricomycetes</v>
      </c>
      <c r="M288" t="str">
        <f>VLOOKUP(A288,tax_all!B:V,12,0)</f>
        <v xml:space="preserve"> Agaricomycetidae</v>
      </c>
      <c r="N288" t="str">
        <f>VLOOKUP(A288,tax_all!B:V,13,0)</f>
        <v xml:space="preserve"> Agaricales</v>
      </c>
      <c r="O288" t="str">
        <f>VLOOKUP(A288,tax_all!B:V,14,0)</f>
        <v xml:space="preserve"> Physalacriaceae</v>
      </c>
      <c r="P288" t="str">
        <f>VLOOKUP(A288,tax_all!B:V,15,0)</f>
        <v>Cylindrobasidium.</v>
      </c>
      <c r="Q288">
        <f>VLOOKUP(A288,tax_all!B:V,16,0)</f>
        <v>0</v>
      </c>
      <c r="R288">
        <f>VLOOKUP(A288,tax_all!B:V,17,0)</f>
        <v>0</v>
      </c>
    </row>
    <row r="289" spans="1:18" x14ac:dyDescent="0.25">
      <c r="A289" s="2" t="s">
        <v>613</v>
      </c>
      <c r="B289">
        <v>0</v>
      </c>
      <c r="C289">
        <v>1</v>
      </c>
      <c r="D289">
        <f>B289+C289</f>
        <v>1</v>
      </c>
      <c r="E289">
        <f>VLOOKUP(A289,'PF03067'!B:C,2,0)</f>
        <v>481</v>
      </c>
      <c r="F289" t="s">
        <v>7039</v>
      </c>
      <c r="G289" t="str">
        <f>VLOOKUP(A289,tax_all!B:V,6,0)</f>
        <v>Bacteria</v>
      </c>
      <c r="H289" t="str">
        <f>VLOOKUP(A289,tax_all!B:V,7,0)</f>
        <v xml:space="preserve"> Proteobacteria</v>
      </c>
      <c r="I289" t="str">
        <f>VLOOKUP(A289,tax_all!B:V,8,0)</f>
        <v xml:space="preserve"> Gammaproteobacteria</v>
      </c>
      <c r="J289" t="str">
        <f>VLOOKUP(A289,tax_all!B:V,9,0)</f>
        <v xml:space="preserve"> Alteromonadales</v>
      </c>
      <c r="K289" t="str">
        <f>VLOOKUP(A289,tax_all!B:V,10,0)</f>
        <v>Colwelliaceae</v>
      </c>
      <c r="L289" t="str">
        <f>VLOOKUP(A289,tax_all!B:V,11,0)</f>
        <v xml:space="preserve"> Thalassomonas.</v>
      </c>
      <c r="M289">
        <f>VLOOKUP(A289,tax_all!B:V,12,0)</f>
        <v>0</v>
      </c>
      <c r="N289">
        <f>VLOOKUP(A289,tax_all!B:V,13,0)</f>
        <v>0</v>
      </c>
      <c r="O289">
        <f>VLOOKUP(A289,tax_all!B:V,14,0)</f>
        <v>0</v>
      </c>
      <c r="P289">
        <f>VLOOKUP(A289,tax_all!B:V,15,0)</f>
        <v>0</v>
      </c>
      <c r="Q289">
        <f>VLOOKUP(A289,tax_all!B:V,16,0)</f>
        <v>0</v>
      </c>
      <c r="R289">
        <f>VLOOKUP(A289,tax_all!B:V,17,0)</f>
        <v>0</v>
      </c>
    </row>
    <row r="290" spans="1:18" x14ac:dyDescent="0.25">
      <c r="A290" s="2" t="s">
        <v>615</v>
      </c>
      <c r="B290">
        <v>0</v>
      </c>
      <c r="C290">
        <v>1</v>
      </c>
      <c r="D290">
        <f>B290+C290</f>
        <v>1</v>
      </c>
      <c r="E290">
        <f>VLOOKUP(A290,'PF03067'!B:C,2,0)</f>
        <v>251</v>
      </c>
      <c r="G290" t="str">
        <f>VLOOKUP(A290,tax_all!B:V,6,0)</f>
        <v>Eukaryota</v>
      </c>
      <c r="H290" t="str">
        <f>VLOOKUP(A290,tax_all!B:V,7,0)</f>
        <v xml:space="preserve"> Fungi</v>
      </c>
      <c r="I290" t="str">
        <f>VLOOKUP(A290,tax_all!B:V,8,0)</f>
        <v xml:space="preserve"> Dikarya</v>
      </c>
      <c r="J290" t="str">
        <f>VLOOKUP(A290,tax_all!B:V,9,0)</f>
        <v xml:space="preserve"> Ascomycota</v>
      </c>
      <c r="K290" t="str">
        <f>VLOOKUP(A290,tax_all!B:V,10,0)</f>
        <v xml:space="preserve"> Pezizomycotina</v>
      </c>
      <c r="L290" t="str">
        <f>VLOOKUP(A290,tax_all!B:V,11,0)</f>
        <v xml:space="preserve"> Eurotiomycetes</v>
      </c>
      <c r="M290" t="str">
        <f>VLOOKUP(A290,tax_all!B:V,12,0)</f>
        <v>Eurotiomycetidae</v>
      </c>
      <c r="N290" t="str">
        <f>VLOOKUP(A290,tax_all!B:V,13,0)</f>
        <v xml:space="preserve"> Eurotiales</v>
      </c>
      <c r="O290" t="str">
        <f>VLOOKUP(A290,tax_all!B:V,14,0)</f>
        <v xml:space="preserve"> Aspergillaceae</v>
      </c>
      <c r="P290" t="str">
        <f>VLOOKUP(A290,tax_all!B:V,15,0)</f>
        <v xml:space="preserve"> Aspergillus.</v>
      </c>
      <c r="Q290">
        <f>VLOOKUP(A290,tax_all!B:V,16,0)</f>
        <v>0</v>
      </c>
      <c r="R290">
        <f>VLOOKUP(A290,tax_all!B:V,17,0)</f>
        <v>0</v>
      </c>
    </row>
    <row r="291" spans="1:18" x14ac:dyDescent="0.25">
      <c r="A291" s="2" t="s">
        <v>617</v>
      </c>
      <c r="B291">
        <v>0</v>
      </c>
      <c r="C291">
        <v>1</v>
      </c>
      <c r="D291">
        <f>B291+C291</f>
        <v>1</v>
      </c>
      <c r="E291">
        <f>VLOOKUP(A291,'PF03067'!B:C,2,0)</f>
        <v>288</v>
      </c>
      <c r="G291" t="str">
        <f>VLOOKUP(A291,tax_all!B:V,6,0)</f>
        <v>Eukaryota</v>
      </c>
      <c r="H291" t="str">
        <f>VLOOKUP(A291,tax_all!B:V,7,0)</f>
        <v xml:space="preserve"> Fungi</v>
      </c>
      <c r="I291" t="str">
        <f>VLOOKUP(A291,tax_all!B:V,8,0)</f>
        <v xml:space="preserve"> Dikarya</v>
      </c>
      <c r="J291" t="str">
        <f>VLOOKUP(A291,tax_all!B:V,9,0)</f>
        <v xml:space="preserve"> Ascomycota</v>
      </c>
      <c r="K291" t="str">
        <f>VLOOKUP(A291,tax_all!B:V,10,0)</f>
        <v xml:space="preserve"> Pezizomycotina</v>
      </c>
      <c r="L291" t="str">
        <f>VLOOKUP(A291,tax_all!B:V,11,0)</f>
        <v xml:space="preserve"> Eurotiomycetes</v>
      </c>
      <c r="M291" t="str">
        <f>VLOOKUP(A291,tax_all!B:V,12,0)</f>
        <v>Eurotiomycetidae</v>
      </c>
      <c r="N291" t="str">
        <f>VLOOKUP(A291,tax_all!B:V,13,0)</f>
        <v xml:space="preserve"> Eurotiales</v>
      </c>
      <c r="O291" t="str">
        <f>VLOOKUP(A291,tax_all!B:V,14,0)</f>
        <v xml:space="preserve"> Aspergillaceae</v>
      </c>
      <c r="P291" t="str">
        <f>VLOOKUP(A291,tax_all!B:V,15,0)</f>
        <v xml:space="preserve"> Aspergillus.</v>
      </c>
      <c r="Q291">
        <f>VLOOKUP(A291,tax_all!B:V,16,0)</f>
        <v>0</v>
      </c>
      <c r="R291">
        <f>VLOOKUP(A291,tax_all!B:V,17,0)</f>
        <v>0</v>
      </c>
    </row>
    <row r="292" spans="1:18" x14ac:dyDescent="0.25">
      <c r="A292" s="2" t="s">
        <v>619</v>
      </c>
      <c r="B292">
        <v>0</v>
      </c>
      <c r="C292">
        <v>1</v>
      </c>
      <c r="D292">
        <f>B292+C292</f>
        <v>1</v>
      </c>
      <c r="E292">
        <f>VLOOKUP(A292,'PF03067'!B:C,2,0)</f>
        <v>145</v>
      </c>
      <c r="G292" t="str">
        <f>VLOOKUP(A292,tax_all!B:V,6,0)</f>
        <v>Bacteria</v>
      </c>
      <c r="H292" t="str">
        <f>VLOOKUP(A292,tax_all!B:V,7,0)</f>
        <v xml:space="preserve"> Actinobacteria</v>
      </c>
      <c r="I292" t="str">
        <f>VLOOKUP(A292,tax_all!B:V,8,0)</f>
        <v xml:space="preserve"> Pseudonocardiales</v>
      </c>
      <c r="J292" t="str">
        <f>VLOOKUP(A292,tax_all!B:V,9,0)</f>
        <v xml:space="preserve"> Pseudonocardiaceae</v>
      </c>
      <c r="K292" t="str">
        <f>VLOOKUP(A292,tax_all!B:V,10,0)</f>
        <v>Lechevalieria.</v>
      </c>
      <c r="L292">
        <f>VLOOKUP(A292,tax_all!B:V,11,0)</f>
        <v>0</v>
      </c>
      <c r="M292">
        <f>VLOOKUP(A292,tax_all!B:V,12,0)</f>
        <v>0</v>
      </c>
      <c r="N292">
        <f>VLOOKUP(A292,tax_all!B:V,13,0)</f>
        <v>0</v>
      </c>
      <c r="O292">
        <f>VLOOKUP(A292,tax_all!B:V,14,0)</f>
        <v>0</v>
      </c>
      <c r="P292">
        <f>VLOOKUP(A292,tax_all!B:V,15,0)</f>
        <v>0</v>
      </c>
      <c r="Q292">
        <f>VLOOKUP(A292,tax_all!B:V,16,0)</f>
        <v>0</v>
      </c>
      <c r="R292">
        <f>VLOOKUP(A292,tax_all!B:V,17,0)</f>
        <v>0</v>
      </c>
    </row>
    <row r="293" spans="1:18" x14ac:dyDescent="0.25">
      <c r="A293" s="2" t="s">
        <v>621</v>
      </c>
      <c r="B293">
        <v>0</v>
      </c>
      <c r="C293">
        <v>1</v>
      </c>
      <c r="D293">
        <f>B293+C293</f>
        <v>1</v>
      </c>
      <c r="E293">
        <f>VLOOKUP(A293,'PF03067'!B:C,2,0)</f>
        <v>146</v>
      </c>
      <c r="G293" t="str">
        <f>VLOOKUP(A293,tax_all!B:V,6,0)</f>
        <v>Bacteria</v>
      </c>
      <c r="H293" t="str">
        <f>VLOOKUP(A293,tax_all!B:V,7,0)</f>
        <v xml:space="preserve"> Actinobacteria</v>
      </c>
      <c r="I293" t="str">
        <f>VLOOKUP(A293,tax_all!B:V,8,0)</f>
        <v xml:space="preserve"> Pseudonocardiales</v>
      </c>
      <c r="J293" t="str">
        <f>VLOOKUP(A293,tax_all!B:V,9,0)</f>
        <v xml:space="preserve"> Pseudonocardiaceae</v>
      </c>
      <c r="K293" t="str">
        <f>VLOOKUP(A293,tax_all!B:V,10,0)</f>
        <v>Lechevalieria.</v>
      </c>
      <c r="L293">
        <f>VLOOKUP(A293,tax_all!B:V,11,0)</f>
        <v>0</v>
      </c>
      <c r="M293">
        <f>VLOOKUP(A293,tax_all!B:V,12,0)</f>
        <v>0</v>
      </c>
      <c r="N293">
        <f>VLOOKUP(A293,tax_all!B:V,13,0)</f>
        <v>0</v>
      </c>
      <c r="O293">
        <f>VLOOKUP(A293,tax_all!B:V,14,0)</f>
        <v>0</v>
      </c>
      <c r="P293">
        <f>VLOOKUP(A293,tax_all!B:V,15,0)</f>
        <v>0</v>
      </c>
      <c r="Q293">
        <f>VLOOKUP(A293,tax_all!B:V,16,0)</f>
        <v>0</v>
      </c>
      <c r="R293">
        <f>VLOOKUP(A293,tax_all!B:V,17,0)</f>
        <v>0</v>
      </c>
    </row>
    <row r="294" spans="1:18" x14ac:dyDescent="0.25">
      <c r="A294" s="2" t="s">
        <v>623</v>
      </c>
      <c r="B294">
        <v>0</v>
      </c>
      <c r="C294">
        <v>1</v>
      </c>
      <c r="D294">
        <f>B294+C294</f>
        <v>1</v>
      </c>
      <c r="E294">
        <f>VLOOKUP(A294,'PF03067'!B:C,2,0)</f>
        <v>259</v>
      </c>
      <c r="G294" t="str">
        <f>VLOOKUP(A294,tax_all!B:V,6,0)</f>
        <v>Bacteria</v>
      </c>
      <c r="H294" t="str">
        <f>VLOOKUP(A294,tax_all!B:V,7,0)</f>
        <v xml:space="preserve"> Actinobacteria</v>
      </c>
      <c r="I294" t="str">
        <f>VLOOKUP(A294,tax_all!B:V,8,0)</f>
        <v xml:space="preserve"> Pseudonocardiales</v>
      </c>
      <c r="J294" t="str">
        <f>VLOOKUP(A294,tax_all!B:V,9,0)</f>
        <v xml:space="preserve"> Pseudonocardiaceae</v>
      </c>
      <c r="K294" t="str">
        <f>VLOOKUP(A294,tax_all!B:V,10,0)</f>
        <v>Lechevalieria.</v>
      </c>
      <c r="L294">
        <f>VLOOKUP(A294,tax_all!B:V,11,0)</f>
        <v>0</v>
      </c>
      <c r="M294">
        <f>VLOOKUP(A294,tax_all!B:V,12,0)</f>
        <v>0</v>
      </c>
      <c r="N294">
        <f>VLOOKUP(A294,tax_all!B:V,13,0)</f>
        <v>0</v>
      </c>
      <c r="O294">
        <f>VLOOKUP(A294,tax_all!B:V,14,0)</f>
        <v>0</v>
      </c>
      <c r="P294">
        <f>VLOOKUP(A294,tax_all!B:V,15,0)</f>
        <v>0</v>
      </c>
      <c r="Q294">
        <f>VLOOKUP(A294,tax_all!B:V,16,0)</f>
        <v>0</v>
      </c>
      <c r="R294">
        <f>VLOOKUP(A294,tax_all!B:V,17,0)</f>
        <v>0</v>
      </c>
    </row>
    <row r="295" spans="1:18" x14ac:dyDescent="0.25">
      <c r="A295" s="2" t="s">
        <v>625</v>
      </c>
      <c r="B295">
        <v>0</v>
      </c>
      <c r="C295">
        <v>1</v>
      </c>
      <c r="D295">
        <f>B295+C295</f>
        <v>1</v>
      </c>
      <c r="E295">
        <f>VLOOKUP(A295,'PF03067'!B:C,2,0)</f>
        <v>366</v>
      </c>
      <c r="F295" t="s">
        <v>7039</v>
      </c>
      <c r="G295" t="str">
        <f>VLOOKUP(A295,tax_all!B:V,6,0)</f>
        <v>Bacteria</v>
      </c>
      <c r="H295" t="str">
        <f>VLOOKUP(A295,tax_all!B:V,7,0)</f>
        <v xml:space="preserve"> Actinobacteria</v>
      </c>
      <c r="I295" t="str">
        <f>VLOOKUP(A295,tax_all!B:V,8,0)</f>
        <v xml:space="preserve"> Streptomycetales</v>
      </c>
      <c r="J295" t="str">
        <f>VLOOKUP(A295,tax_all!B:V,9,0)</f>
        <v xml:space="preserve"> Streptomycetaceae</v>
      </c>
      <c r="K295" t="str">
        <f>VLOOKUP(A295,tax_all!B:V,10,0)</f>
        <v>Streptomyces.</v>
      </c>
      <c r="L295">
        <f>VLOOKUP(A295,tax_all!B:V,11,0)</f>
        <v>0</v>
      </c>
      <c r="M295">
        <f>VLOOKUP(A295,tax_all!B:V,12,0)</f>
        <v>0</v>
      </c>
      <c r="N295">
        <f>VLOOKUP(A295,tax_all!B:V,13,0)</f>
        <v>0</v>
      </c>
      <c r="O295">
        <f>VLOOKUP(A295,tax_all!B:V,14,0)</f>
        <v>0</v>
      </c>
      <c r="P295">
        <f>VLOOKUP(A295,tax_all!B:V,15,0)</f>
        <v>0</v>
      </c>
      <c r="Q295">
        <f>VLOOKUP(A295,tax_all!B:V,16,0)</f>
        <v>0</v>
      </c>
      <c r="R295">
        <f>VLOOKUP(A295,tax_all!B:V,17,0)</f>
        <v>0</v>
      </c>
    </row>
    <row r="296" spans="1:18" x14ac:dyDescent="0.25">
      <c r="A296" s="2" t="s">
        <v>627</v>
      </c>
      <c r="B296">
        <v>0</v>
      </c>
      <c r="C296">
        <v>1</v>
      </c>
      <c r="D296">
        <f>B296+C296</f>
        <v>1</v>
      </c>
      <c r="E296">
        <f>VLOOKUP(A296,'PF03067'!B:C,2,0)</f>
        <v>172</v>
      </c>
      <c r="G296" t="str">
        <f>VLOOKUP(A296,tax_all!B:V,6,0)</f>
        <v>Bacteria</v>
      </c>
      <c r="H296" t="str">
        <f>VLOOKUP(A296,tax_all!B:V,7,0)</f>
        <v xml:space="preserve"> Actinobacteria</v>
      </c>
      <c r="I296" t="str">
        <f>VLOOKUP(A296,tax_all!B:V,8,0)</f>
        <v xml:space="preserve"> Pseudonocardiales</v>
      </c>
      <c r="J296" t="str">
        <f>VLOOKUP(A296,tax_all!B:V,9,0)</f>
        <v xml:space="preserve"> Pseudonocardiaceae</v>
      </c>
      <c r="K296" t="str">
        <f>VLOOKUP(A296,tax_all!B:V,10,0)</f>
        <v>Lechevalieria.</v>
      </c>
      <c r="L296">
        <f>VLOOKUP(A296,tax_all!B:V,11,0)</f>
        <v>0</v>
      </c>
      <c r="M296">
        <f>VLOOKUP(A296,tax_all!B:V,12,0)</f>
        <v>0</v>
      </c>
      <c r="N296">
        <f>VLOOKUP(A296,tax_all!B:V,13,0)</f>
        <v>0</v>
      </c>
      <c r="O296">
        <f>VLOOKUP(A296,tax_all!B:V,14,0)</f>
        <v>0</v>
      </c>
      <c r="P296">
        <f>VLOOKUP(A296,tax_all!B:V,15,0)</f>
        <v>0</v>
      </c>
      <c r="Q296">
        <f>VLOOKUP(A296,tax_all!B:V,16,0)</f>
        <v>0</v>
      </c>
      <c r="R296">
        <f>VLOOKUP(A296,tax_all!B:V,17,0)</f>
        <v>0</v>
      </c>
    </row>
    <row r="297" spans="1:18" x14ac:dyDescent="0.25">
      <c r="A297" s="2" t="s">
        <v>629</v>
      </c>
      <c r="B297">
        <v>0</v>
      </c>
      <c r="C297">
        <v>1</v>
      </c>
      <c r="D297">
        <f>B297+C297</f>
        <v>1</v>
      </c>
      <c r="E297">
        <f>VLOOKUP(A297,'PF03067'!B:C,2,0)</f>
        <v>206</v>
      </c>
      <c r="G297" t="str">
        <f>VLOOKUP(A297,tax_all!B:V,6,0)</f>
        <v>Bacteria</v>
      </c>
      <c r="H297" t="str">
        <f>VLOOKUP(A297,tax_all!B:V,7,0)</f>
        <v xml:space="preserve"> Actinobacteria</v>
      </c>
      <c r="I297" t="str">
        <f>VLOOKUP(A297,tax_all!B:V,8,0)</f>
        <v xml:space="preserve"> Streptomycetales</v>
      </c>
      <c r="J297" t="str">
        <f>VLOOKUP(A297,tax_all!B:V,9,0)</f>
        <v xml:space="preserve"> Streptomycetaceae</v>
      </c>
      <c r="K297" t="str">
        <f>VLOOKUP(A297,tax_all!B:V,10,0)</f>
        <v>Streptomyces.</v>
      </c>
      <c r="L297">
        <f>VLOOKUP(A297,tax_all!B:V,11,0)</f>
        <v>0</v>
      </c>
      <c r="M297">
        <f>VLOOKUP(A297,tax_all!B:V,12,0)</f>
        <v>0</v>
      </c>
      <c r="N297">
        <f>VLOOKUP(A297,tax_all!B:V,13,0)</f>
        <v>0</v>
      </c>
      <c r="O297">
        <f>VLOOKUP(A297,tax_all!B:V,14,0)</f>
        <v>0</v>
      </c>
      <c r="P297">
        <f>VLOOKUP(A297,tax_all!B:V,15,0)</f>
        <v>0</v>
      </c>
      <c r="Q297">
        <f>VLOOKUP(A297,tax_all!B:V,16,0)</f>
        <v>0</v>
      </c>
      <c r="R297">
        <f>VLOOKUP(A297,tax_all!B:V,17,0)</f>
        <v>0</v>
      </c>
    </row>
    <row r="298" spans="1:18" x14ac:dyDescent="0.25">
      <c r="A298" s="2" t="s">
        <v>631</v>
      </c>
      <c r="B298">
        <v>0</v>
      </c>
      <c r="C298">
        <v>1</v>
      </c>
      <c r="D298">
        <f>B298+C298</f>
        <v>1</v>
      </c>
      <c r="E298">
        <f>VLOOKUP(A298,'PF03067'!B:C,2,0)</f>
        <v>230</v>
      </c>
      <c r="G298" t="str">
        <f>VLOOKUP(A298,tax_all!B:V,6,0)</f>
        <v>Bacteria</v>
      </c>
      <c r="H298" t="str">
        <f>VLOOKUP(A298,tax_all!B:V,7,0)</f>
        <v xml:space="preserve"> Actinobacteria</v>
      </c>
      <c r="I298" t="str">
        <f>VLOOKUP(A298,tax_all!B:V,8,0)</f>
        <v xml:space="preserve"> Pseudonocardiales</v>
      </c>
      <c r="J298" t="str">
        <f>VLOOKUP(A298,tax_all!B:V,9,0)</f>
        <v xml:space="preserve"> Pseudonocardiaceae</v>
      </c>
      <c r="K298" t="str">
        <f>VLOOKUP(A298,tax_all!B:V,10,0)</f>
        <v>Lechevalieria.</v>
      </c>
      <c r="L298">
        <f>VLOOKUP(A298,tax_all!B:V,11,0)</f>
        <v>0</v>
      </c>
      <c r="M298">
        <f>VLOOKUP(A298,tax_all!B:V,12,0)</f>
        <v>0</v>
      </c>
      <c r="N298">
        <f>VLOOKUP(A298,tax_all!B:V,13,0)</f>
        <v>0</v>
      </c>
      <c r="O298">
        <f>VLOOKUP(A298,tax_all!B:V,14,0)</f>
        <v>0</v>
      </c>
      <c r="P298">
        <f>VLOOKUP(A298,tax_all!B:V,15,0)</f>
        <v>0</v>
      </c>
      <c r="Q298">
        <f>VLOOKUP(A298,tax_all!B:V,16,0)</f>
        <v>0</v>
      </c>
      <c r="R298">
        <f>VLOOKUP(A298,tax_all!B:V,17,0)</f>
        <v>0</v>
      </c>
    </row>
    <row r="299" spans="1:18" x14ac:dyDescent="0.25">
      <c r="A299" s="2" t="s">
        <v>633</v>
      </c>
      <c r="B299">
        <v>0</v>
      </c>
      <c r="C299">
        <v>1</v>
      </c>
      <c r="D299">
        <f>B299+C299</f>
        <v>1</v>
      </c>
      <c r="E299">
        <f>VLOOKUP(A299,'PF03067'!B:C,2,0)</f>
        <v>195</v>
      </c>
      <c r="G299" t="str">
        <f>VLOOKUP(A299,tax_all!B:V,6,0)</f>
        <v>Bacteria</v>
      </c>
      <c r="H299" t="str">
        <f>VLOOKUP(A299,tax_all!B:V,7,0)</f>
        <v xml:space="preserve"> Actinobacteria</v>
      </c>
      <c r="I299" t="str">
        <f>VLOOKUP(A299,tax_all!B:V,8,0)</f>
        <v xml:space="preserve"> Pseudonocardiales</v>
      </c>
      <c r="J299" t="str">
        <f>VLOOKUP(A299,tax_all!B:V,9,0)</f>
        <v xml:space="preserve"> Pseudonocardiaceae</v>
      </c>
      <c r="K299" t="str">
        <f>VLOOKUP(A299,tax_all!B:V,10,0)</f>
        <v>Saccharothrix.</v>
      </c>
      <c r="L299">
        <f>VLOOKUP(A299,tax_all!B:V,11,0)</f>
        <v>0</v>
      </c>
      <c r="M299">
        <f>VLOOKUP(A299,tax_all!B:V,12,0)</f>
        <v>0</v>
      </c>
      <c r="N299">
        <f>VLOOKUP(A299,tax_all!B:V,13,0)</f>
        <v>0</v>
      </c>
      <c r="O299">
        <f>VLOOKUP(A299,tax_all!B:V,14,0)</f>
        <v>0</v>
      </c>
      <c r="P299">
        <f>VLOOKUP(A299,tax_all!B:V,15,0)</f>
        <v>0</v>
      </c>
      <c r="Q299">
        <f>VLOOKUP(A299,tax_all!B:V,16,0)</f>
        <v>0</v>
      </c>
      <c r="R299">
        <f>VLOOKUP(A299,tax_all!B:V,17,0)</f>
        <v>0</v>
      </c>
    </row>
    <row r="300" spans="1:18" x14ac:dyDescent="0.25">
      <c r="A300" s="2" t="s">
        <v>635</v>
      </c>
      <c r="B300">
        <v>0</v>
      </c>
      <c r="C300">
        <v>1</v>
      </c>
      <c r="D300">
        <f>B300+C300</f>
        <v>1</v>
      </c>
      <c r="E300">
        <f>VLOOKUP(A300,'PF03067'!B:C,2,0)</f>
        <v>348</v>
      </c>
      <c r="F300" t="s">
        <v>7039</v>
      </c>
      <c r="G300" t="str">
        <f>VLOOKUP(A300,tax_all!B:V,6,0)</f>
        <v>Bacteria</v>
      </c>
      <c r="H300" t="str">
        <f>VLOOKUP(A300,tax_all!B:V,7,0)</f>
        <v xml:space="preserve"> Actinobacteria</v>
      </c>
      <c r="I300" t="str">
        <f>VLOOKUP(A300,tax_all!B:V,8,0)</f>
        <v xml:space="preserve"> Pseudonocardiales</v>
      </c>
      <c r="J300" t="str">
        <f>VLOOKUP(A300,tax_all!B:V,9,0)</f>
        <v xml:space="preserve"> Pseudonocardiaceae</v>
      </c>
      <c r="K300" t="str">
        <f>VLOOKUP(A300,tax_all!B:V,10,0)</f>
        <v>Saccharothrix.</v>
      </c>
      <c r="L300">
        <f>VLOOKUP(A300,tax_all!B:V,11,0)</f>
        <v>0</v>
      </c>
      <c r="M300">
        <f>VLOOKUP(A300,tax_all!B:V,12,0)</f>
        <v>0</v>
      </c>
      <c r="N300">
        <f>VLOOKUP(A300,tax_all!B:V,13,0)</f>
        <v>0</v>
      </c>
      <c r="O300">
        <f>VLOOKUP(A300,tax_all!B:V,14,0)</f>
        <v>0</v>
      </c>
      <c r="P300">
        <f>VLOOKUP(A300,tax_all!B:V,15,0)</f>
        <v>0</v>
      </c>
      <c r="Q300">
        <f>VLOOKUP(A300,tax_all!B:V,16,0)</f>
        <v>0</v>
      </c>
      <c r="R300">
        <f>VLOOKUP(A300,tax_all!B:V,17,0)</f>
        <v>0</v>
      </c>
    </row>
    <row r="301" spans="1:18" x14ac:dyDescent="0.25">
      <c r="A301" s="2" t="s">
        <v>637</v>
      </c>
      <c r="B301">
        <v>0</v>
      </c>
      <c r="C301">
        <v>1</v>
      </c>
      <c r="D301">
        <f>B301+C301</f>
        <v>1</v>
      </c>
      <c r="E301">
        <f>VLOOKUP(A301,'PF03067'!B:C,2,0)</f>
        <v>288</v>
      </c>
      <c r="G301" t="str">
        <f>VLOOKUP(A301,tax_all!B:V,6,0)</f>
        <v>Eukaryota</v>
      </c>
      <c r="H301" t="str">
        <f>VLOOKUP(A301,tax_all!B:V,7,0)</f>
        <v xml:space="preserve"> Fungi</v>
      </c>
      <c r="I301" t="str">
        <f>VLOOKUP(A301,tax_all!B:V,8,0)</f>
        <v xml:space="preserve"> Dikarya</v>
      </c>
      <c r="J301" t="str">
        <f>VLOOKUP(A301,tax_all!B:V,9,0)</f>
        <v xml:space="preserve"> Ascomycota</v>
      </c>
      <c r="K301" t="str">
        <f>VLOOKUP(A301,tax_all!B:V,10,0)</f>
        <v xml:space="preserve"> Pezizomycotina</v>
      </c>
      <c r="L301" t="str">
        <f>VLOOKUP(A301,tax_all!B:V,11,0)</f>
        <v xml:space="preserve"> Eurotiomycetes</v>
      </c>
      <c r="M301" t="str">
        <f>VLOOKUP(A301,tax_all!B:V,12,0)</f>
        <v>Eurotiomycetidae</v>
      </c>
      <c r="N301" t="str">
        <f>VLOOKUP(A301,tax_all!B:V,13,0)</f>
        <v xml:space="preserve"> Eurotiales</v>
      </c>
      <c r="O301" t="str">
        <f>VLOOKUP(A301,tax_all!B:V,14,0)</f>
        <v xml:space="preserve"> Aspergillaceae</v>
      </c>
      <c r="P301" t="str">
        <f>VLOOKUP(A301,tax_all!B:V,15,0)</f>
        <v xml:space="preserve"> Aspergillus.</v>
      </c>
      <c r="Q301">
        <f>VLOOKUP(A301,tax_all!B:V,16,0)</f>
        <v>0</v>
      </c>
      <c r="R301">
        <f>VLOOKUP(A301,tax_all!B:V,17,0)</f>
        <v>0</v>
      </c>
    </row>
    <row r="302" spans="1:18" x14ac:dyDescent="0.25">
      <c r="A302" s="2" t="s">
        <v>639</v>
      </c>
      <c r="B302">
        <v>0</v>
      </c>
      <c r="C302">
        <v>1</v>
      </c>
      <c r="D302">
        <f>B302+C302</f>
        <v>1</v>
      </c>
      <c r="E302">
        <f>VLOOKUP(A302,'PF03067'!B:C,2,0)</f>
        <v>251</v>
      </c>
      <c r="G302" t="str">
        <f>VLOOKUP(A302,tax_all!B:V,6,0)</f>
        <v>Eukaryota</v>
      </c>
      <c r="H302" t="str">
        <f>VLOOKUP(A302,tax_all!B:V,7,0)</f>
        <v xml:space="preserve"> Fungi</v>
      </c>
      <c r="I302" t="str">
        <f>VLOOKUP(A302,tax_all!B:V,8,0)</f>
        <v xml:space="preserve"> Dikarya</v>
      </c>
      <c r="J302" t="str">
        <f>VLOOKUP(A302,tax_all!B:V,9,0)</f>
        <v xml:space="preserve"> Ascomycota</v>
      </c>
      <c r="K302" t="str">
        <f>VLOOKUP(A302,tax_all!B:V,10,0)</f>
        <v xml:space="preserve"> Pezizomycotina</v>
      </c>
      <c r="L302" t="str">
        <f>VLOOKUP(A302,tax_all!B:V,11,0)</f>
        <v xml:space="preserve"> Eurotiomycetes</v>
      </c>
      <c r="M302" t="str">
        <f>VLOOKUP(A302,tax_all!B:V,12,0)</f>
        <v>Eurotiomycetidae</v>
      </c>
      <c r="N302" t="str">
        <f>VLOOKUP(A302,tax_all!B:V,13,0)</f>
        <v xml:space="preserve"> Eurotiales</v>
      </c>
      <c r="O302" t="str">
        <f>VLOOKUP(A302,tax_all!B:V,14,0)</f>
        <v xml:space="preserve"> Aspergillaceae</v>
      </c>
      <c r="P302" t="str">
        <f>VLOOKUP(A302,tax_all!B:V,15,0)</f>
        <v xml:space="preserve"> Aspergillus.</v>
      </c>
      <c r="Q302">
        <f>VLOOKUP(A302,tax_all!B:V,16,0)</f>
        <v>0</v>
      </c>
      <c r="R302">
        <f>VLOOKUP(A302,tax_all!B:V,17,0)</f>
        <v>0</v>
      </c>
    </row>
    <row r="303" spans="1:18" x14ac:dyDescent="0.25">
      <c r="A303" s="2" t="s">
        <v>641</v>
      </c>
      <c r="B303">
        <v>0</v>
      </c>
      <c r="C303">
        <v>1</v>
      </c>
      <c r="D303">
        <f>B303+C303</f>
        <v>1</v>
      </c>
      <c r="E303">
        <f>VLOOKUP(A303,'PF03067'!B:C,2,0)</f>
        <v>304</v>
      </c>
      <c r="G303" t="str">
        <f>VLOOKUP(A303,tax_all!B:V,6,0)</f>
        <v>Bacteria</v>
      </c>
      <c r="H303" t="str">
        <f>VLOOKUP(A303,tax_all!B:V,7,0)</f>
        <v xml:space="preserve"> Actinobacteria</v>
      </c>
      <c r="I303" t="str">
        <f>VLOOKUP(A303,tax_all!B:V,8,0)</f>
        <v xml:space="preserve"> Streptomycetales</v>
      </c>
      <c r="J303" t="str">
        <f>VLOOKUP(A303,tax_all!B:V,9,0)</f>
        <v xml:space="preserve"> Streptomycetaceae</v>
      </c>
      <c r="K303" t="str">
        <f>VLOOKUP(A303,tax_all!B:V,10,0)</f>
        <v>Streptomyces.</v>
      </c>
      <c r="L303">
        <f>VLOOKUP(A303,tax_all!B:V,11,0)</f>
        <v>0</v>
      </c>
      <c r="M303">
        <f>VLOOKUP(A303,tax_all!B:V,12,0)</f>
        <v>0</v>
      </c>
      <c r="N303">
        <f>VLOOKUP(A303,tax_all!B:V,13,0)</f>
        <v>0</v>
      </c>
      <c r="O303">
        <f>VLOOKUP(A303,tax_all!B:V,14,0)</f>
        <v>0</v>
      </c>
      <c r="P303">
        <f>VLOOKUP(A303,tax_all!B:V,15,0)</f>
        <v>0</v>
      </c>
      <c r="Q303">
        <f>VLOOKUP(A303,tax_all!B:V,16,0)</f>
        <v>0</v>
      </c>
      <c r="R303">
        <f>VLOOKUP(A303,tax_all!B:V,17,0)</f>
        <v>0</v>
      </c>
    </row>
    <row r="304" spans="1:18" x14ac:dyDescent="0.25">
      <c r="A304" s="2" t="s">
        <v>643</v>
      </c>
      <c r="B304">
        <v>0</v>
      </c>
      <c r="C304">
        <v>1</v>
      </c>
      <c r="D304">
        <f>B304+C304</f>
        <v>1</v>
      </c>
      <c r="E304">
        <f>VLOOKUP(A304,'PF03067'!B:C,2,0)</f>
        <v>198</v>
      </c>
      <c r="G304" t="str">
        <f>VLOOKUP(A304,tax_all!B:V,6,0)</f>
        <v>Bacteria</v>
      </c>
      <c r="H304" t="str">
        <f>VLOOKUP(A304,tax_all!B:V,7,0)</f>
        <v xml:space="preserve"> Actinobacteria</v>
      </c>
      <c r="I304" t="str">
        <f>VLOOKUP(A304,tax_all!B:V,8,0)</f>
        <v xml:space="preserve"> Streptomycetales</v>
      </c>
      <c r="J304" t="str">
        <f>VLOOKUP(A304,tax_all!B:V,9,0)</f>
        <v xml:space="preserve"> Streptomycetaceae</v>
      </c>
      <c r="K304" t="str">
        <f>VLOOKUP(A304,tax_all!B:V,10,0)</f>
        <v>Streptomyces.</v>
      </c>
      <c r="L304">
        <f>VLOOKUP(A304,tax_all!B:V,11,0)</f>
        <v>0</v>
      </c>
      <c r="M304">
        <f>VLOOKUP(A304,tax_all!B:V,12,0)</f>
        <v>0</v>
      </c>
      <c r="N304">
        <f>VLOOKUP(A304,tax_all!B:V,13,0)</f>
        <v>0</v>
      </c>
      <c r="O304">
        <f>VLOOKUP(A304,tax_all!B:V,14,0)</f>
        <v>0</v>
      </c>
      <c r="P304">
        <f>VLOOKUP(A304,tax_all!B:V,15,0)</f>
        <v>0</v>
      </c>
      <c r="Q304">
        <f>VLOOKUP(A304,tax_all!B:V,16,0)</f>
        <v>0</v>
      </c>
      <c r="R304">
        <f>VLOOKUP(A304,tax_all!B:V,17,0)</f>
        <v>0</v>
      </c>
    </row>
    <row r="305" spans="1:18" x14ac:dyDescent="0.25">
      <c r="A305" s="2" t="s">
        <v>645</v>
      </c>
      <c r="B305">
        <v>0</v>
      </c>
      <c r="C305">
        <v>1</v>
      </c>
      <c r="D305">
        <f>B305+C305</f>
        <v>1</v>
      </c>
      <c r="E305">
        <f>VLOOKUP(A305,'PF03067'!B:C,2,0)</f>
        <v>203</v>
      </c>
      <c r="G305" t="str">
        <f>VLOOKUP(A305,tax_all!B:V,6,0)</f>
        <v>Bacteria</v>
      </c>
      <c r="H305" t="str">
        <f>VLOOKUP(A305,tax_all!B:V,7,0)</f>
        <v xml:space="preserve"> Actinobacteria</v>
      </c>
      <c r="I305" t="str">
        <f>VLOOKUP(A305,tax_all!B:V,8,0)</f>
        <v xml:space="preserve"> Streptomycetales</v>
      </c>
      <c r="J305" t="str">
        <f>VLOOKUP(A305,tax_all!B:V,9,0)</f>
        <v xml:space="preserve"> Streptomycetaceae</v>
      </c>
      <c r="K305" t="str">
        <f>VLOOKUP(A305,tax_all!B:V,10,0)</f>
        <v>Streptomyces.</v>
      </c>
      <c r="L305">
        <f>VLOOKUP(A305,tax_all!B:V,11,0)</f>
        <v>0</v>
      </c>
      <c r="M305">
        <f>VLOOKUP(A305,tax_all!B:V,12,0)</f>
        <v>0</v>
      </c>
      <c r="N305">
        <f>VLOOKUP(A305,tax_all!B:V,13,0)</f>
        <v>0</v>
      </c>
      <c r="O305">
        <f>VLOOKUP(A305,tax_all!B:V,14,0)</f>
        <v>0</v>
      </c>
      <c r="P305">
        <f>VLOOKUP(A305,tax_all!B:V,15,0)</f>
        <v>0</v>
      </c>
      <c r="Q305">
        <f>VLOOKUP(A305,tax_all!B:V,16,0)</f>
        <v>0</v>
      </c>
      <c r="R305">
        <f>VLOOKUP(A305,tax_all!B:V,17,0)</f>
        <v>0</v>
      </c>
    </row>
    <row r="306" spans="1:18" x14ac:dyDescent="0.25">
      <c r="A306" s="2" t="s">
        <v>647</v>
      </c>
      <c r="B306">
        <v>0</v>
      </c>
      <c r="C306">
        <v>1</v>
      </c>
      <c r="D306">
        <f>B306+C306</f>
        <v>1</v>
      </c>
      <c r="E306">
        <f>VLOOKUP(A306,'PF03067'!B:C,2,0)</f>
        <v>195</v>
      </c>
      <c r="G306" t="str">
        <f>VLOOKUP(A306,tax_all!B:V,6,0)</f>
        <v>Bacteria</v>
      </c>
      <c r="H306" t="str">
        <f>VLOOKUP(A306,tax_all!B:V,7,0)</f>
        <v xml:space="preserve"> Actinobacteria</v>
      </c>
      <c r="I306" t="str">
        <f>VLOOKUP(A306,tax_all!B:V,8,0)</f>
        <v xml:space="preserve"> Streptomycetales</v>
      </c>
      <c r="J306" t="str">
        <f>VLOOKUP(A306,tax_all!B:V,9,0)</f>
        <v xml:space="preserve"> Streptomycetaceae</v>
      </c>
      <c r="K306" t="str">
        <f>VLOOKUP(A306,tax_all!B:V,10,0)</f>
        <v>Streptomyces.</v>
      </c>
      <c r="L306">
        <f>VLOOKUP(A306,tax_all!B:V,11,0)</f>
        <v>0</v>
      </c>
      <c r="M306">
        <f>VLOOKUP(A306,tax_all!B:V,12,0)</f>
        <v>0</v>
      </c>
      <c r="N306">
        <f>VLOOKUP(A306,tax_all!B:V,13,0)</f>
        <v>0</v>
      </c>
      <c r="O306">
        <f>VLOOKUP(A306,tax_all!B:V,14,0)</f>
        <v>0</v>
      </c>
      <c r="P306">
        <f>VLOOKUP(A306,tax_all!B:V,15,0)</f>
        <v>0</v>
      </c>
      <c r="Q306">
        <f>VLOOKUP(A306,tax_all!B:V,16,0)</f>
        <v>0</v>
      </c>
      <c r="R306">
        <f>VLOOKUP(A306,tax_all!B:V,17,0)</f>
        <v>0</v>
      </c>
    </row>
    <row r="307" spans="1:18" x14ac:dyDescent="0.25">
      <c r="A307" s="2" t="s">
        <v>649</v>
      </c>
      <c r="B307">
        <v>0</v>
      </c>
      <c r="C307">
        <v>1</v>
      </c>
      <c r="D307">
        <f>B307+C307</f>
        <v>1</v>
      </c>
      <c r="E307">
        <f>VLOOKUP(A307,'PF03067'!B:C,2,0)</f>
        <v>195</v>
      </c>
      <c r="G307" t="str">
        <f>VLOOKUP(A307,tax_all!B:V,6,0)</f>
        <v>Bacteria</v>
      </c>
      <c r="H307" t="str">
        <f>VLOOKUP(A307,tax_all!B:V,7,0)</f>
        <v xml:space="preserve"> Actinobacteria</v>
      </c>
      <c r="I307" t="str">
        <f>VLOOKUP(A307,tax_all!B:V,8,0)</f>
        <v xml:space="preserve"> Streptomycetales</v>
      </c>
      <c r="J307" t="str">
        <f>VLOOKUP(A307,tax_all!B:V,9,0)</f>
        <v xml:space="preserve"> Streptomycetaceae</v>
      </c>
      <c r="K307" t="str">
        <f>VLOOKUP(A307,tax_all!B:V,10,0)</f>
        <v>Streptomyces.</v>
      </c>
      <c r="L307">
        <f>VLOOKUP(A307,tax_all!B:V,11,0)</f>
        <v>0</v>
      </c>
      <c r="M307">
        <f>VLOOKUP(A307,tax_all!B:V,12,0)</f>
        <v>0</v>
      </c>
      <c r="N307">
        <f>VLOOKUP(A307,tax_all!B:V,13,0)</f>
        <v>0</v>
      </c>
      <c r="O307">
        <f>VLOOKUP(A307,tax_all!B:V,14,0)</f>
        <v>0</v>
      </c>
      <c r="P307">
        <f>VLOOKUP(A307,tax_all!B:V,15,0)</f>
        <v>0</v>
      </c>
      <c r="Q307">
        <f>VLOOKUP(A307,tax_all!B:V,16,0)</f>
        <v>0</v>
      </c>
      <c r="R307">
        <f>VLOOKUP(A307,tax_all!B:V,17,0)</f>
        <v>0</v>
      </c>
    </row>
    <row r="308" spans="1:18" x14ac:dyDescent="0.25">
      <c r="A308" s="2" t="s">
        <v>651</v>
      </c>
      <c r="B308">
        <v>0</v>
      </c>
      <c r="C308">
        <v>1</v>
      </c>
      <c r="D308">
        <f>B308+C308</f>
        <v>1</v>
      </c>
      <c r="E308">
        <f>VLOOKUP(A308,'PF03067'!B:C,2,0)</f>
        <v>197</v>
      </c>
      <c r="G308" t="str">
        <f>VLOOKUP(A308,tax_all!B:V,6,0)</f>
        <v>Bacteria</v>
      </c>
      <c r="H308" t="str">
        <f>VLOOKUP(A308,tax_all!B:V,7,0)</f>
        <v xml:space="preserve"> Actinobacteria</v>
      </c>
      <c r="I308" t="str">
        <f>VLOOKUP(A308,tax_all!B:V,8,0)</f>
        <v xml:space="preserve"> Streptomycetales</v>
      </c>
      <c r="J308" t="str">
        <f>VLOOKUP(A308,tax_all!B:V,9,0)</f>
        <v xml:space="preserve"> Streptomycetaceae</v>
      </c>
      <c r="K308" t="str">
        <f>VLOOKUP(A308,tax_all!B:V,10,0)</f>
        <v>Streptomyces.</v>
      </c>
      <c r="L308">
        <f>VLOOKUP(A308,tax_all!B:V,11,0)</f>
        <v>0</v>
      </c>
      <c r="M308">
        <f>VLOOKUP(A308,tax_all!B:V,12,0)</f>
        <v>0</v>
      </c>
      <c r="N308">
        <f>VLOOKUP(A308,tax_all!B:V,13,0)</f>
        <v>0</v>
      </c>
      <c r="O308">
        <f>VLOOKUP(A308,tax_all!B:V,14,0)</f>
        <v>0</v>
      </c>
      <c r="P308">
        <f>VLOOKUP(A308,tax_all!B:V,15,0)</f>
        <v>0</v>
      </c>
      <c r="Q308">
        <f>VLOOKUP(A308,tax_all!B:V,16,0)</f>
        <v>0</v>
      </c>
      <c r="R308">
        <f>VLOOKUP(A308,tax_all!B:V,17,0)</f>
        <v>0</v>
      </c>
    </row>
    <row r="309" spans="1:18" x14ac:dyDescent="0.25">
      <c r="A309" s="2" t="s">
        <v>653</v>
      </c>
      <c r="B309">
        <v>0</v>
      </c>
      <c r="C309">
        <v>1</v>
      </c>
      <c r="D309">
        <f>B309+C309</f>
        <v>1</v>
      </c>
      <c r="E309">
        <f>VLOOKUP(A309,'PF03067'!B:C,2,0)</f>
        <v>335</v>
      </c>
      <c r="F309" t="s">
        <v>7039</v>
      </c>
      <c r="G309" t="str">
        <f>VLOOKUP(A309,tax_all!B:V,6,0)</f>
        <v>Bacteria</v>
      </c>
      <c r="H309" t="str">
        <f>VLOOKUP(A309,tax_all!B:V,7,0)</f>
        <v xml:space="preserve"> Actinobacteria</v>
      </c>
      <c r="I309" t="str">
        <f>VLOOKUP(A309,tax_all!B:V,8,0)</f>
        <v xml:space="preserve"> Streptomycetales</v>
      </c>
      <c r="J309" t="str">
        <f>VLOOKUP(A309,tax_all!B:V,9,0)</f>
        <v xml:space="preserve"> Streptomycetaceae</v>
      </c>
      <c r="K309" t="str">
        <f>VLOOKUP(A309,tax_all!B:V,10,0)</f>
        <v>Streptomyces.</v>
      </c>
      <c r="L309">
        <f>VLOOKUP(A309,tax_all!B:V,11,0)</f>
        <v>0</v>
      </c>
      <c r="M309">
        <f>VLOOKUP(A309,tax_all!B:V,12,0)</f>
        <v>0</v>
      </c>
      <c r="N309">
        <f>VLOOKUP(A309,tax_all!B:V,13,0)</f>
        <v>0</v>
      </c>
      <c r="O309">
        <f>VLOOKUP(A309,tax_all!B:V,14,0)</f>
        <v>0</v>
      </c>
      <c r="P309">
        <f>VLOOKUP(A309,tax_all!B:V,15,0)</f>
        <v>0</v>
      </c>
      <c r="Q309">
        <f>VLOOKUP(A309,tax_all!B:V,16,0)</f>
        <v>0</v>
      </c>
      <c r="R309">
        <f>VLOOKUP(A309,tax_all!B:V,17,0)</f>
        <v>0</v>
      </c>
    </row>
    <row r="310" spans="1:18" x14ac:dyDescent="0.25">
      <c r="A310" s="2" t="s">
        <v>655</v>
      </c>
      <c r="B310">
        <v>0</v>
      </c>
      <c r="C310">
        <v>1</v>
      </c>
      <c r="D310">
        <f>B310+C310</f>
        <v>1</v>
      </c>
      <c r="E310">
        <f>VLOOKUP(A310,'PF03067'!B:C,2,0)</f>
        <v>347</v>
      </c>
      <c r="F310" t="s">
        <v>7039</v>
      </c>
      <c r="G310" t="str">
        <f>VLOOKUP(A310,tax_all!B:V,6,0)</f>
        <v>Bacteria</v>
      </c>
      <c r="H310" t="str">
        <f>VLOOKUP(A310,tax_all!B:V,7,0)</f>
        <v xml:space="preserve"> Actinobacteria</v>
      </c>
      <c r="I310" t="str">
        <f>VLOOKUP(A310,tax_all!B:V,8,0)</f>
        <v xml:space="preserve"> Streptomycetales</v>
      </c>
      <c r="J310" t="str">
        <f>VLOOKUP(A310,tax_all!B:V,9,0)</f>
        <v xml:space="preserve"> Streptomycetaceae</v>
      </c>
      <c r="K310" t="str">
        <f>VLOOKUP(A310,tax_all!B:V,10,0)</f>
        <v>Streptomyces.</v>
      </c>
      <c r="L310">
        <f>VLOOKUP(A310,tax_all!B:V,11,0)</f>
        <v>0</v>
      </c>
      <c r="M310">
        <f>VLOOKUP(A310,tax_all!B:V,12,0)</f>
        <v>0</v>
      </c>
      <c r="N310">
        <f>VLOOKUP(A310,tax_all!B:V,13,0)</f>
        <v>0</v>
      </c>
      <c r="O310">
        <f>VLOOKUP(A310,tax_all!B:V,14,0)</f>
        <v>0</v>
      </c>
      <c r="P310">
        <f>VLOOKUP(A310,tax_all!B:V,15,0)</f>
        <v>0</v>
      </c>
      <c r="Q310">
        <f>VLOOKUP(A310,tax_all!B:V,16,0)</f>
        <v>0</v>
      </c>
      <c r="R310">
        <f>VLOOKUP(A310,tax_all!B:V,17,0)</f>
        <v>0</v>
      </c>
    </row>
    <row r="311" spans="1:18" x14ac:dyDescent="0.25">
      <c r="A311" s="2" t="s">
        <v>657</v>
      </c>
      <c r="B311">
        <v>0</v>
      </c>
      <c r="C311">
        <v>1</v>
      </c>
      <c r="D311">
        <f>B311+C311</f>
        <v>1</v>
      </c>
      <c r="E311">
        <f>VLOOKUP(A311,'PF03067'!B:C,2,0)</f>
        <v>524</v>
      </c>
      <c r="G311" t="str">
        <f>VLOOKUP(A311,tax_all!B:V,6,0)</f>
        <v>Bacteria</v>
      </c>
      <c r="H311" t="str">
        <f>VLOOKUP(A311,tax_all!B:V,7,0)</f>
        <v xml:space="preserve"> Proteobacteria</v>
      </c>
      <c r="I311" t="str">
        <f>VLOOKUP(A311,tax_all!B:V,8,0)</f>
        <v xml:space="preserve"> Gammaproteobacteria</v>
      </c>
      <c r="J311" t="str">
        <f>VLOOKUP(A311,tax_all!B:V,9,0)</f>
        <v xml:space="preserve"> Alteromonadales</v>
      </c>
      <c r="K311" t="str">
        <f>VLOOKUP(A311,tax_all!B:V,10,0)</f>
        <v>Pseudoalteromonadaceae</v>
      </c>
      <c r="L311" t="str">
        <f>VLOOKUP(A311,tax_all!B:V,11,0)</f>
        <v xml:space="preserve"> Pseudoalteromonas.</v>
      </c>
      <c r="M311">
        <f>VLOOKUP(A311,tax_all!B:V,12,0)</f>
        <v>0</v>
      </c>
      <c r="N311">
        <f>VLOOKUP(A311,tax_all!B:V,13,0)</f>
        <v>0</v>
      </c>
      <c r="O311">
        <f>VLOOKUP(A311,tax_all!B:V,14,0)</f>
        <v>0</v>
      </c>
      <c r="P311">
        <f>VLOOKUP(A311,tax_all!B:V,15,0)</f>
        <v>0</v>
      </c>
      <c r="Q311">
        <f>VLOOKUP(A311,tax_all!B:V,16,0)</f>
        <v>0</v>
      </c>
      <c r="R311">
        <f>VLOOKUP(A311,tax_all!B:V,17,0)</f>
        <v>0</v>
      </c>
    </row>
    <row r="312" spans="1:18" x14ac:dyDescent="0.25">
      <c r="A312" s="2" t="s">
        <v>659</v>
      </c>
      <c r="B312">
        <v>0</v>
      </c>
      <c r="C312">
        <v>1</v>
      </c>
      <c r="D312">
        <f>B312+C312</f>
        <v>1</v>
      </c>
      <c r="E312">
        <f>VLOOKUP(A312,'PF03067'!B:C,2,0)</f>
        <v>532</v>
      </c>
      <c r="G312" t="str">
        <f>VLOOKUP(A312,tax_all!B:V,6,0)</f>
        <v>Bacteria</v>
      </c>
      <c r="H312" t="str">
        <f>VLOOKUP(A312,tax_all!B:V,7,0)</f>
        <v xml:space="preserve"> Proteobacteria</v>
      </c>
      <c r="I312" t="str">
        <f>VLOOKUP(A312,tax_all!B:V,8,0)</f>
        <v xml:space="preserve"> Gammaproteobacteria</v>
      </c>
      <c r="J312" t="str">
        <f>VLOOKUP(A312,tax_all!B:V,9,0)</f>
        <v xml:space="preserve"> Alteromonadales</v>
      </c>
      <c r="K312" t="str">
        <f>VLOOKUP(A312,tax_all!B:V,10,0)</f>
        <v>Pseudoalteromonadaceae</v>
      </c>
      <c r="L312" t="str">
        <f>VLOOKUP(A312,tax_all!B:V,11,0)</f>
        <v xml:space="preserve"> Pseudoalteromonas.</v>
      </c>
      <c r="M312">
        <f>VLOOKUP(A312,tax_all!B:V,12,0)</f>
        <v>0</v>
      </c>
      <c r="N312">
        <f>VLOOKUP(A312,tax_all!B:V,13,0)</f>
        <v>0</v>
      </c>
      <c r="O312">
        <f>VLOOKUP(A312,tax_all!B:V,14,0)</f>
        <v>0</v>
      </c>
      <c r="P312">
        <f>VLOOKUP(A312,tax_all!B:V,15,0)</f>
        <v>0</v>
      </c>
      <c r="Q312">
        <f>VLOOKUP(A312,tax_all!B:V,16,0)</f>
        <v>0</v>
      </c>
      <c r="R312">
        <f>VLOOKUP(A312,tax_all!B:V,17,0)</f>
        <v>0</v>
      </c>
    </row>
    <row r="313" spans="1:18" x14ac:dyDescent="0.25">
      <c r="A313" s="2" t="s">
        <v>661</v>
      </c>
      <c r="B313">
        <v>0</v>
      </c>
      <c r="C313">
        <v>1</v>
      </c>
      <c r="D313">
        <f>B313+C313</f>
        <v>1</v>
      </c>
      <c r="E313">
        <f>VLOOKUP(A313,'PF03067'!B:C,2,0)</f>
        <v>478</v>
      </c>
      <c r="F313" t="s">
        <v>7039</v>
      </c>
      <c r="G313" t="str">
        <f>VLOOKUP(A313,tax_all!B:V,6,0)</f>
        <v>Bacteria</v>
      </c>
      <c r="H313" t="str">
        <f>VLOOKUP(A313,tax_all!B:V,7,0)</f>
        <v xml:space="preserve"> Proteobacteria</v>
      </c>
      <c r="I313" t="str">
        <f>VLOOKUP(A313,tax_all!B:V,8,0)</f>
        <v xml:space="preserve"> Gammaproteobacteria</v>
      </c>
      <c r="J313" t="str">
        <f>VLOOKUP(A313,tax_all!B:V,9,0)</f>
        <v xml:space="preserve"> Alteromonadales</v>
      </c>
      <c r="K313" t="str">
        <f>VLOOKUP(A313,tax_all!B:V,10,0)</f>
        <v>Pseudoalteromonadaceae</v>
      </c>
      <c r="L313" t="str">
        <f>VLOOKUP(A313,tax_all!B:V,11,0)</f>
        <v xml:space="preserve"> Pseudoalteromonas.</v>
      </c>
      <c r="M313">
        <f>VLOOKUP(A313,tax_all!B:V,12,0)</f>
        <v>0</v>
      </c>
      <c r="N313">
        <f>VLOOKUP(A313,tax_all!B:V,13,0)</f>
        <v>0</v>
      </c>
      <c r="O313">
        <f>VLOOKUP(A313,tax_all!B:V,14,0)</f>
        <v>0</v>
      </c>
      <c r="P313">
        <f>VLOOKUP(A313,tax_all!B:V,15,0)</f>
        <v>0</v>
      </c>
      <c r="Q313">
        <f>VLOOKUP(A313,tax_all!B:V,16,0)</f>
        <v>0</v>
      </c>
      <c r="R313">
        <f>VLOOKUP(A313,tax_all!B:V,17,0)</f>
        <v>0</v>
      </c>
    </row>
    <row r="314" spans="1:18" x14ac:dyDescent="0.25">
      <c r="A314" s="2" t="s">
        <v>663</v>
      </c>
      <c r="B314">
        <v>0</v>
      </c>
      <c r="C314">
        <v>1</v>
      </c>
      <c r="D314">
        <f>B314+C314</f>
        <v>1</v>
      </c>
      <c r="E314">
        <f>VLOOKUP(A314,'PF03067'!B:C,2,0)</f>
        <v>529</v>
      </c>
      <c r="G314" t="str">
        <f>VLOOKUP(A314,tax_all!B:V,6,0)</f>
        <v>Bacteria</v>
      </c>
      <c r="H314" t="str">
        <f>VLOOKUP(A314,tax_all!B:V,7,0)</f>
        <v xml:space="preserve"> Proteobacteria</v>
      </c>
      <c r="I314" t="str">
        <f>VLOOKUP(A314,tax_all!B:V,8,0)</f>
        <v xml:space="preserve"> Gammaproteobacteria</v>
      </c>
      <c r="J314" t="str">
        <f>VLOOKUP(A314,tax_all!B:V,9,0)</f>
        <v xml:space="preserve"> Alteromonadales</v>
      </c>
      <c r="K314" t="str">
        <f>VLOOKUP(A314,tax_all!B:V,10,0)</f>
        <v>Pseudoalteromonadaceae</v>
      </c>
      <c r="L314" t="str">
        <f>VLOOKUP(A314,tax_all!B:V,11,0)</f>
        <v xml:space="preserve"> Pseudoalteromonas.</v>
      </c>
      <c r="M314">
        <f>VLOOKUP(A314,tax_all!B:V,12,0)</f>
        <v>0</v>
      </c>
      <c r="N314">
        <f>VLOOKUP(A314,tax_all!B:V,13,0)</f>
        <v>0</v>
      </c>
      <c r="O314">
        <f>VLOOKUP(A314,tax_all!B:V,14,0)</f>
        <v>0</v>
      </c>
      <c r="P314">
        <f>VLOOKUP(A314,tax_all!B:V,15,0)</f>
        <v>0</v>
      </c>
      <c r="Q314">
        <f>VLOOKUP(A314,tax_all!B:V,16,0)</f>
        <v>0</v>
      </c>
      <c r="R314">
        <f>VLOOKUP(A314,tax_all!B:V,17,0)</f>
        <v>0</v>
      </c>
    </row>
    <row r="315" spans="1:18" x14ac:dyDescent="0.25">
      <c r="A315" s="2" t="s">
        <v>665</v>
      </c>
      <c r="B315">
        <v>0</v>
      </c>
      <c r="C315">
        <v>1</v>
      </c>
      <c r="D315">
        <f>B315+C315</f>
        <v>1</v>
      </c>
      <c r="E315">
        <f>VLOOKUP(A315,'PF03067'!B:C,2,0)</f>
        <v>223</v>
      </c>
      <c r="G315" t="str">
        <f>VLOOKUP(A315,tax_all!B:V,6,0)</f>
        <v>Eukaryota</v>
      </c>
      <c r="H315" t="str">
        <f>VLOOKUP(A315,tax_all!B:V,7,0)</f>
        <v xml:space="preserve"> Fungi</v>
      </c>
      <c r="I315" t="str">
        <f>VLOOKUP(A315,tax_all!B:V,8,0)</f>
        <v xml:space="preserve"> Dikarya</v>
      </c>
      <c r="J315" t="str">
        <f>VLOOKUP(A315,tax_all!B:V,9,0)</f>
        <v xml:space="preserve"> Ascomycota</v>
      </c>
      <c r="K315" t="str">
        <f>VLOOKUP(A315,tax_all!B:V,10,0)</f>
        <v xml:space="preserve"> Pezizomycotina</v>
      </c>
      <c r="L315" t="str">
        <f>VLOOKUP(A315,tax_all!B:V,11,0)</f>
        <v xml:space="preserve"> Eurotiomycetes</v>
      </c>
      <c r="M315" t="str">
        <f>VLOOKUP(A315,tax_all!B:V,12,0)</f>
        <v>Eurotiomycetidae</v>
      </c>
      <c r="N315" t="str">
        <f>VLOOKUP(A315,tax_all!B:V,13,0)</f>
        <v xml:space="preserve"> Eurotiales</v>
      </c>
      <c r="O315" t="str">
        <f>VLOOKUP(A315,tax_all!B:V,14,0)</f>
        <v xml:space="preserve"> Trichocomaceae</v>
      </c>
      <c r="P315" t="str">
        <f>VLOOKUP(A315,tax_all!B:V,15,0)</f>
        <v xml:space="preserve"> Rasamsonia.</v>
      </c>
      <c r="Q315">
        <f>VLOOKUP(A315,tax_all!B:V,16,0)</f>
        <v>0</v>
      </c>
      <c r="R315">
        <f>VLOOKUP(A315,tax_all!B:V,17,0)</f>
        <v>0</v>
      </c>
    </row>
    <row r="316" spans="1:18" x14ac:dyDescent="0.25">
      <c r="A316" s="2" t="s">
        <v>667</v>
      </c>
      <c r="B316">
        <v>0</v>
      </c>
      <c r="C316">
        <v>1</v>
      </c>
      <c r="D316">
        <f>B316+C316</f>
        <v>1</v>
      </c>
      <c r="E316">
        <f>VLOOKUP(A316,'PF03067'!B:C,2,0)</f>
        <v>291</v>
      </c>
      <c r="G316" t="str">
        <f>VLOOKUP(A316,tax_all!B:V,6,0)</f>
        <v>Eukaryota</v>
      </c>
      <c r="H316" t="str">
        <f>VLOOKUP(A316,tax_all!B:V,7,0)</f>
        <v xml:space="preserve"> Fungi</v>
      </c>
      <c r="I316" t="str">
        <f>VLOOKUP(A316,tax_all!B:V,8,0)</f>
        <v xml:space="preserve"> Dikarya</v>
      </c>
      <c r="J316" t="str">
        <f>VLOOKUP(A316,tax_all!B:V,9,0)</f>
        <v xml:space="preserve"> Ascomycota</v>
      </c>
      <c r="K316" t="str">
        <f>VLOOKUP(A316,tax_all!B:V,10,0)</f>
        <v xml:space="preserve"> Pezizomycotina</v>
      </c>
      <c r="L316" t="str">
        <f>VLOOKUP(A316,tax_all!B:V,11,0)</f>
        <v>Sordariomycetes</v>
      </c>
      <c r="M316" t="str">
        <f>VLOOKUP(A316,tax_all!B:V,12,0)</f>
        <v xml:space="preserve"> Hypocreomycetidae</v>
      </c>
      <c r="N316" t="str">
        <f>VLOOKUP(A316,tax_all!B:V,13,0)</f>
        <v xml:space="preserve"> Microascales</v>
      </c>
      <c r="O316" t="str">
        <f>VLOOKUP(A316,tax_all!B:V,14,0)</f>
        <v xml:space="preserve"> Ceratocystidaceae</v>
      </c>
      <c r="P316" t="str">
        <f>VLOOKUP(A316,tax_all!B:V,15,0)</f>
        <v>Thielaviopsis.</v>
      </c>
      <c r="Q316">
        <f>VLOOKUP(A316,tax_all!B:V,16,0)</f>
        <v>0</v>
      </c>
      <c r="R316">
        <f>VLOOKUP(A316,tax_all!B:V,17,0)</f>
        <v>0</v>
      </c>
    </row>
    <row r="317" spans="1:18" x14ac:dyDescent="0.25">
      <c r="A317" s="2" t="s">
        <v>669</v>
      </c>
      <c r="B317">
        <v>0</v>
      </c>
      <c r="C317">
        <v>1</v>
      </c>
      <c r="D317">
        <f>B317+C317</f>
        <v>1</v>
      </c>
      <c r="E317">
        <f>VLOOKUP(A317,'PF03067'!B:C,2,0)</f>
        <v>376</v>
      </c>
      <c r="F317" t="s">
        <v>7039</v>
      </c>
      <c r="G317" t="str">
        <f>VLOOKUP(A317,tax_all!B:V,6,0)</f>
        <v>Bacteria</v>
      </c>
      <c r="H317" t="str">
        <f>VLOOKUP(A317,tax_all!B:V,7,0)</f>
        <v xml:space="preserve"> Proteobacteria</v>
      </c>
      <c r="I317" t="str">
        <f>VLOOKUP(A317,tax_all!B:V,8,0)</f>
        <v xml:space="preserve"> Gammaproteobacteria</v>
      </c>
      <c r="J317" t="str">
        <f>VLOOKUP(A317,tax_all!B:V,9,0)</f>
        <v xml:space="preserve"> Vibrionales</v>
      </c>
      <c r="K317" t="str">
        <f>VLOOKUP(A317,tax_all!B:V,10,0)</f>
        <v>Vibrionaceae</v>
      </c>
      <c r="L317" t="str">
        <f>VLOOKUP(A317,tax_all!B:V,11,0)</f>
        <v xml:space="preserve"> Salinivibrio.</v>
      </c>
      <c r="M317">
        <f>VLOOKUP(A317,tax_all!B:V,12,0)</f>
        <v>0</v>
      </c>
      <c r="N317">
        <f>VLOOKUP(A317,tax_all!B:V,13,0)</f>
        <v>0</v>
      </c>
      <c r="O317">
        <f>VLOOKUP(A317,tax_all!B:V,14,0)</f>
        <v>0</v>
      </c>
      <c r="P317">
        <f>VLOOKUP(A317,tax_all!B:V,15,0)</f>
        <v>0</v>
      </c>
      <c r="Q317">
        <f>VLOOKUP(A317,tax_all!B:V,16,0)</f>
        <v>0</v>
      </c>
      <c r="R317">
        <f>VLOOKUP(A317,tax_all!B:V,17,0)</f>
        <v>0</v>
      </c>
    </row>
    <row r="318" spans="1:18" x14ac:dyDescent="0.25">
      <c r="A318" s="2" t="s">
        <v>671</v>
      </c>
      <c r="B318">
        <v>0</v>
      </c>
      <c r="C318">
        <v>1</v>
      </c>
      <c r="D318">
        <f>B318+C318</f>
        <v>1</v>
      </c>
      <c r="E318">
        <f>VLOOKUP(A318,'PF03067'!B:C,2,0)</f>
        <v>454</v>
      </c>
      <c r="G318" t="str">
        <f>VLOOKUP(A318,tax_all!B:V,6,0)</f>
        <v>Bacteria</v>
      </c>
      <c r="H318" t="str">
        <f>VLOOKUP(A318,tax_all!B:V,7,0)</f>
        <v xml:space="preserve"> Firmicutes</v>
      </c>
      <c r="I318" t="str">
        <f>VLOOKUP(A318,tax_all!B:V,8,0)</f>
        <v xml:space="preserve"> Bacilli</v>
      </c>
      <c r="J318" t="str">
        <f>VLOOKUP(A318,tax_all!B:V,9,0)</f>
        <v xml:space="preserve"> Bacillales</v>
      </c>
      <c r="K318" t="str">
        <f>VLOOKUP(A318,tax_all!B:V,10,0)</f>
        <v xml:space="preserve"> Paenibacillaceae</v>
      </c>
      <c r="L318" t="str">
        <f>VLOOKUP(A318,tax_all!B:V,11,0)</f>
        <v>Paenibacillus.</v>
      </c>
      <c r="M318">
        <f>VLOOKUP(A318,tax_all!B:V,12,0)</f>
        <v>0</v>
      </c>
      <c r="N318">
        <f>VLOOKUP(A318,tax_all!B:V,13,0)</f>
        <v>0</v>
      </c>
      <c r="O318">
        <f>VLOOKUP(A318,tax_all!B:V,14,0)</f>
        <v>0</v>
      </c>
      <c r="P318">
        <f>VLOOKUP(A318,tax_all!B:V,15,0)</f>
        <v>0</v>
      </c>
      <c r="Q318">
        <f>VLOOKUP(A318,tax_all!B:V,16,0)</f>
        <v>0</v>
      </c>
      <c r="R318">
        <f>VLOOKUP(A318,tax_all!B:V,17,0)</f>
        <v>0</v>
      </c>
    </row>
    <row r="319" spans="1:18" x14ac:dyDescent="0.25">
      <c r="A319" s="2" t="s">
        <v>673</v>
      </c>
      <c r="B319">
        <v>0</v>
      </c>
      <c r="C319">
        <v>1</v>
      </c>
      <c r="D319">
        <f>B319+C319</f>
        <v>1</v>
      </c>
      <c r="E319">
        <f>VLOOKUP(A319,'PF03067'!B:C,2,0)</f>
        <v>388</v>
      </c>
      <c r="F319" t="s">
        <v>7039</v>
      </c>
      <c r="G319" t="str">
        <f>VLOOKUP(A319,tax_all!B:V,6,0)</f>
        <v>Bacteria</v>
      </c>
      <c r="H319" t="str">
        <f>VLOOKUP(A319,tax_all!B:V,7,0)</f>
        <v xml:space="preserve"> Proteobacteria</v>
      </c>
      <c r="I319" t="str">
        <f>VLOOKUP(A319,tax_all!B:V,8,0)</f>
        <v xml:space="preserve"> Gammaproteobacteria</v>
      </c>
      <c r="J319" t="str">
        <f>VLOOKUP(A319,tax_all!B:V,9,0)</f>
        <v xml:space="preserve"> Vibrionales</v>
      </c>
      <c r="K319" t="str">
        <f>VLOOKUP(A319,tax_all!B:V,10,0)</f>
        <v>Vibrionaceae</v>
      </c>
      <c r="L319" t="str">
        <f>VLOOKUP(A319,tax_all!B:V,11,0)</f>
        <v xml:space="preserve"> Photobacterium.</v>
      </c>
      <c r="M319">
        <f>VLOOKUP(A319,tax_all!B:V,12,0)</f>
        <v>0</v>
      </c>
      <c r="N319">
        <f>VLOOKUP(A319,tax_all!B:V,13,0)</f>
        <v>0</v>
      </c>
      <c r="O319">
        <f>VLOOKUP(A319,tax_all!B:V,14,0)</f>
        <v>0</v>
      </c>
      <c r="P319">
        <f>VLOOKUP(A319,tax_all!B:V,15,0)</f>
        <v>0</v>
      </c>
      <c r="Q319">
        <f>VLOOKUP(A319,tax_all!B:V,16,0)</f>
        <v>0</v>
      </c>
      <c r="R319">
        <f>VLOOKUP(A319,tax_all!B:V,17,0)</f>
        <v>0</v>
      </c>
    </row>
    <row r="320" spans="1:18" x14ac:dyDescent="0.25">
      <c r="A320" s="2" t="s">
        <v>675</v>
      </c>
      <c r="B320">
        <v>0</v>
      </c>
      <c r="C320">
        <v>1</v>
      </c>
      <c r="D320">
        <f>B320+C320</f>
        <v>1</v>
      </c>
      <c r="E320">
        <f>VLOOKUP(A320,'PF03067'!B:C,2,0)</f>
        <v>201</v>
      </c>
      <c r="G320" t="str">
        <f>VLOOKUP(A320,tax_all!B:V,6,0)</f>
        <v>Bacteria</v>
      </c>
      <c r="H320" t="str">
        <f>VLOOKUP(A320,tax_all!B:V,7,0)</f>
        <v xml:space="preserve"> Actinobacteria</v>
      </c>
      <c r="I320" t="str">
        <f>VLOOKUP(A320,tax_all!B:V,8,0)</f>
        <v xml:space="preserve"> Streptomycetales</v>
      </c>
      <c r="J320" t="str">
        <f>VLOOKUP(A320,tax_all!B:V,9,0)</f>
        <v xml:space="preserve"> Streptomycetaceae</v>
      </c>
      <c r="K320" t="str">
        <f>VLOOKUP(A320,tax_all!B:V,10,0)</f>
        <v>Streptomyces.</v>
      </c>
      <c r="L320">
        <f>VLOOKUP(A320,tax_all!B:V,11,0)</f>
        <v>0</v>
      </c>
      <c r="M320">
        <f>VLOOKUP(A320,tax_all!B:V,12,0)</f>
        <v>0</v>
      </c>
      <c r="N320">
        <f>VLOOKUP(A320,tax_all!B:V,13,0)</f>
        <v>0</v>
      </c>
      <c r="O320">
        <f>VLOOKUP(A320,tax_all!B:V,14,0)</f>
        <v>0</v>
      </c>
      <c r="P320">
        <f>VLOOKUP(A320,tax_all!B:V,15,0)</f>
        <v>0</v>
      </c>
      <c r="Q320">
        <f>VLOOKUP(A320,tax_all!B:V,16,0)</f>
        <v>0</v>
      </c>
      <c r="R320">
        <f>VLOOKUP(A320,tax_all!B:V,17,0)</f>
        <v>0</v>
      </c>
    </row>
    <row r="321" spans="1:18" x14ac:dyDescent="0.25">
      <c r="A321" s="2" t="s">
        <v>677</v>
      </c>
      <c r="B321">
        <v>0</v>
      </c>
      <c r="C321">
        <v>1</v>
      </c>
      <c r="D321">
        <f>B321+C321</f>
        <v>1</v>
      </c>
      <c r="E321">
        <f>VLOOKUP(A321,'PF03067'!B:C,2,0)</f>
        <v>308</v>
      </c>
      <c r="G321" t="str">
        <f>VLOOKUP(A321,tax_all!B:V,6,0)</f>
        <v>Bacteria</v>
      </c>
      <c r="H321" t="str">
        <f>VLOOKUP(A321,tax_all!B:V,7,0)</f>
        <v xml:space="preserve"> Actinobacteria</v>
      </c>
      <c r="I321" t="str">
        <f>VLOOKUP(A321,tax_all!B:V,8,0)</f>
        <v xml:space="preserve"> Streptomycetales</v>
      </c>
      <c r="J321" t="str">
        <f>VLOOKUP(A321,tax_all!B:V,9,0)</f>
        <v xml:space="preserve"> Streptomycetaceae</v>
      </c>
      <c r="K321" t="str">
        <f>VLOOKUP(A321,tax_all!B:V,10,0)</f>
        <v>Streptomyces.</v>
      </c>
      <c r="L321">
        <f>VLOOKUP(A321,tax_all!B:V,11,0)</f>
        <v>0</v>
      </c>
      <c r="M321">
        <f>VLOOKUP(A321,tax_all!B:V,12,0)</f>
        <v>0</v>
      </c>
      <c r="N321">
        <f>VLOOKUP(A321,tax_all!B:V,13,0)</f>
        <v>0</v>
      </c>
      <c r="O321">
        <f>VLOOKUP(A321,tax_all!B:V,14,0)</f>
        <v>0</v>
      </c>
      <c r="P321">
        <f>VLOOKUP(A321,tax_all!B:V,15,0)</f>
        <v>0</v>
      </c>
      <c r="Q321">
        <f>VLOOKUP(A321,tax_all!B:V,16,0)</f>
        <v>0</v>
      </c>
      <c r="R321">
        <f>VLOOKUP(A321,tax_all!B:V,17,0)</f>
        <v>0</v>
      </c>
    </row>
    <row r="322" spans="1:18" x14ac:dyDescent="0.25">
      <c r="A322" s="2" t="s">
        <v>679</v>
      </c>
      <c r="B322">
        <v>1</v>
      </c>
      <c r="C322">
        <v>1</v>
      </c>
      <c r="D322">
        <f>B322+C322</f>
        <v>2</v>
      </c>
      <c r="E322">
        <f>VLOOKUP(A322,'PF03067'!B:C,2,0)</f>
        <v>336</v>
      </c>
      <c r="F322" t="s">
        <v>7039</v>
      </c>
      <c r="G322" t="str">
        <f>VLOOKUP(A322,tax_all!B:V,6,0)</f>
        <v>Bacteria</v>
      </c>
      <c r="H322" t="str">
        <f>VLOOKUP(A322,tax_all!B:V,7,0)</f>
        <v xml:space="preserve"> Actinobacteria</v>
      </c>
      <c r="I322" t="str">
        <f>VLOOKUP(A322,tax_all!B:V,8,0)</f>
        <v xml:space="preserve"> Streptomycetales</v>
      </c>
      <c r="J322" t="str">
        <f>VLOOKUP(A322,tax_all!B:V,9,0)</f>
        <v xml:space="preserve"> Streptomycetaceae</v>
      </c>
      <c r="K322" t="str">
        <f>VLOOKUP(A322,tax_all!B:V,10,0)</f>
        <v>Streptomyces.</v>
      </c>
      <c r="L322">
        <f>VLOOKUP(A322,tax_all!B:V,11,0)</f>
        <v>0</v>
      </c>
      <c r="M322">
        <f>VLOOKUP(A322,tax_all!B:V,12,0)</f>
        <v>0</v>
      </c>
      <c r="N322">
        <f>VLOOKUP(A322,tax_all!B:V,13,0)</f>
        <v>0</v>
      </c>
      <c r="O322">
        <f>VLOOKUP(A322,tax_all!B:V,14,0)</f>
        <v>0</v>
      </c>
      <c r="P322">
        <f>VLOOKUP(A322,tax_all!B:V,15,0)</f>
        <v>0</v>
      </c>
      <c r="Q322">
        <f>VLOOKUP(A322,tax_all!B:V,16,0)</f>
        <v>0</v>
      </c>
      <c r="R322">
        <f>VLOOKUP(A322,tax_all!B:V,17,0)</f>
        <v>0</v>
      </c>
    </row>
    <row r="323" spans="1:18" x14ac:dyDescent="0.25">
      <c r="A323" s="2" t="s">
        <v>681</v>
      </c>
      <c r="B323">
        <v>0</v>
      </c>
      <c r="C323">
        <v>1</v>
      </c>
      <c r="D323">
        <f>B323+C323</f>
        <v>1</v>
      </c>
      <c r="E323">
        <f>VLOOKUP(A323,'PF03067'!B:C,2,0)</f>
        <v>327</v>
      </c>
      <c r="F323" t="s">
        <v>7039</v>
      </c>
      <c r="G323" t="str">
        <f>VLOOKUP(A323,tax_all!B:V,6,0)</f>
        <v>Bacteria</v>
      </c>
      <c r="H323" t="str">
        <f>VLOOKUP(A323,tax_all!B:V,7,0)</f>
        <v xml:space="preserve"> Actinobacteria</v>
      </c>
      <c r="I323" t="str">
        <f>VLOOKUP(A323,tax_all!B:V,8,0)</f>
        <v xml:space="preserve"> Streptomycetales</v>
      </c>
      <c r="J323" t="str">
        <f>VLOOKUP(A323,tax_all!B:V,9,0)</f>
        <v xml:space="preserve"> Streptomycetaceae</v>
      </c>
      <c r="K323" t="str">
        <f>VLOOKUP(A323,tax_all!B:V,10,0)</f>
        <v>Streptomyces.</v>
      </c>
      <c r="L323">
        <f>VLOOKUP(A323,tax_all!B:V,11,0)</f>
        <v>0</v>
      </c>
      <c r="M323">
        <f>VLOOKUP(A323,tax_all!B:V,12,0)</f>
        <v>0</v>
      </c>
      <c r="N323">
        <f>VLOOKUP(A323,tax_all!B:V,13,0)</f>
        <v>0</v>
      </c>
      <c r="O323">
        <f>VLOOKUP(A323,tax_all!B:V,14,0)</f>
        <v>0</v>
      </c>
      <c r="P323">
        <f>VLOOKUP(A323,tax_all!B:V,15,0)</f>
        <v>0</v>
      </c>
      <c r="Q323">
        <f>VLOOKUP(A323,tax_all!B:V,16,0)</f>
        <v>0</v>
      </c>
      <c r="R323">
        <f>VLOOKUP(A323,tax_all!B:V,17,0)</f>
        <v>0</v>
      </c>
    </row>
    <row r="324" spans="1:18" x14ac:dyDescent="0.25">
      <c r="A324" s="2" t="s">
        <v>683</v>
      </c>
      <c r="B324">
        <v>0</v>
      </c>
      <c r="C324">
        <v>1</v>
      </c>
      <c r="D324">
        <f>B324+C324</f>
        <v>1</v>
      </c>
      <c r="E324">
        <f>VLOOKUP(A324,'PF03067'!B:C,2,0)</f>
        <v>521</v>
      </c>
      <c r="G324" t="str">
        <f>VLOOKUP(A324,tax_all!B:V,6,0)</f>
        <v>Bacteria</v>
      </c>
      <c r="H324" t="str">
        <f>VLOOKUP(A324,tax_all!B:V,7,0)</f>
        <v xml:space="preserve"> Proteobacteria</v>
      </c>
      <c r="I324" t="str">
        <f>VLOOKUP(A324,tax_all!B:V,8,0)</f>
        <v xml:space="preserve"> Gammaproteobacteria</v>
      </c>
      <c r="J324" t="str">
        <f>VLOOKUP(A324,tax_all!B:V,9,0)</f>
        <v xml:space="preserve"> Vibrionales</v>
      </c>
      <c r="K324" t="str">
        <f>VLOOKUP(A324,tax_all!B:V,10,0)</f>
        <v>Vibrionaceae</v>
      </c>
      <c r="L324" t="str">
        <f>VLOOKUP(A324,tax_all!B:V,11,0)</f>
        <v xml:space="preserve"> Grimontia.</v>
      </c>
      <c r="M324">
        <f>VLOOKUP(A324,tax_all!B:V,12,0)</f>
        <v>0</v>
      </c>
      <c r="N324">
        <f>VLOOKUP(A324,tax_all!B:V,13,0)</f>
        <v>0</v>
      </c>
      <c r="O324">
        <f>VLOOKUP(A324,tax_all!B:V,14,0)</f>
        <v>0</v>
      </c>
      <c r="P324">
        <f>VLOOKUP(A324,tax_all!B:V,15,0)</f>
        <v>0</v>
      </c>
      <c r="Q324">
        <f>VLOOKUP(A324,tax_all!B:V,16,0)</f>
        <v>0</v>
      </c>
      <c r="R324">
        <f>VLOOKUP(A324,tax_all!B:V,17,0)</f>
        <v>0</v>
      </c>
    </row>
    <row r="325" spans="1:18" x14ac:dyDescent="0.25">
      <c r="A325" s="2" t="s">
        <v>685</v>
      </c>
      <c r="B325">
        <v>0</v>
      </c>
      <c r="C325">
        <v>1</v>
      </c>
      <c r="D325">
        <f>B325+C325</f>
        <v>1</v>
      </c>
      <c r="E325">
        <f>VLOOKUP(A325,'PF03067'!B:C,2,0)</f>
        <v>520</v>
      </c>
      <c r="G325" t="str">
        <f>VLOOKUP(A325,tax_all!B:V,6,0)</f>
        <v>Bacteria</v>
      </c>
      <c r="H325" t="str">
        <f>VLOOKUP(A325,tax_all!B:V,7,0)</f>
        <v xml:space="preserve"> Proteobacteria</v>
      </c>
      <c r="I325" t="str">
        <f>VLOOKUP(A325,tax_all!B:V,8,0)</f>
        <v xml:space="preserve"> Gammaproteobacteria</v>
      </c>
      <c r="J325" t="str">
        <f>VLOOKUP(A325,tax_all!B:V,9,0)</f>
        <v xml:space="preserve"> Vibrionales</v>
      </c>
      <c r="K325" t="str">
        <f>VLOOKUP(A325,tax_all!B:V,10,0)</f>
        <v>Vibrionaceae</v>
      </c>
      <c r="L325" t="str">
        <f>VLOOKUP(A325,tax_all!B:V,11,0)</f>
        <v xml:space="preserve"> Grimontia.</v>
      </c>
      <c r="M325">
        <f>VLOOKUP(A325,tax_all!B:V,12,0)</f>
        <v>0</v>
      </c>
      <c r="N325">
        <f>VLOOKUP(A325,tax_all!B:V,13,0)</f>
        <v>0</v>
      </c>
      <c r="O325">
        <f>VLOOKUP(A325,tax_all!B:V,14,0)</f>
        <v>0</v>
      </c>
      <c r="P325">
        <f>VLOOKUP(A325,tax_all!B:V,15,0)</f>
        <v>0</v>
      </c>
      <c r="Q325">
        <f>VLOOKUP(A325,tax_all!B:V,16,0)</f>
        <v>0</v>
      </c>
      <c r="R325">
        <f>VLOOKUP(A325,tax_all!B:V,17,0)</f>
        <v>0</v>
      </c>
    </row>
    <row r="326" spans="1:18" x14ac:dyDescent="0.25">
      <c r="A326" s="2" t="s">
        <v>687</v>
      </c>
      <c r="B326">
        <v>0</v>
      </c>
      <c r="C326">
        <v>1</v>
      </c>
      <c r="D326">
        <f>B326+C326</f>
        <v>1</v>
      </c>
      <c r="E326">
        <f>VLOOKUP(A326,'PF03067'!B:C,2,0)</f>
        <v>477</v>
      </c>
      <c r="F326" t="s">
        <v>7039</v>
      </c>
      <c r="G326" t="str">
        <f>VLOOKUP(A326,tax_all!B:V,6,0)</f>
        <v>Bacteria</v>
      </c>
      <c r="H326" t="str">
        <f>VLOOKUP(A326,tax_all!B:V,7,0)</f>
        <v xml:space="preserve"> Proteobacteria</v>
      </c>
      <c r="I326" t="str">
        <f>VLOOKUP(A326,tax_all!B:V,8,0)</f>
        <v xml:space="preserve"> Gammaproteobacteria</v>
      </c>
      <c r="J326" t="str">
        <f>VLOOKUP(A326,tax_all!B:V,9,0)</f>
        <v xml:space="preserve"> Alteromonadales</v>
      </c>
      <c r="K326" t="str">
        <f>VLOOKUP(A326,tax_all!B:V,10,0)</f>
        <v>Pseudoalteromonadaceae</v>
      </c>
      <c r="L326" t="str">
        <f>VLOOKUP(A326,tax_all!B:V,11,0)</f>
        <v xml:space="preserve"> Pseudoalteromonas.</v>
      </c>
      <c r="M326">
        <f>VLOOKUP(A326,tax_all!B:V,12,0)</f>
        <v>0</v>
      </c>
      <c r="N326">
        <f>VLOOKUP(A326,tax_all!B:V,13,0)</f>
        <v>0</v>
      </c>
      <c r="O326">
        <f>VLOOKUP(A326,tax_all!B:V,14,0)</f>
        <v>0</v>
      </c>
      <c r="P326">
        <f>VLOOKUP(A326,tax_all!B:V,15,0)</f>
        <v>0</v>
      </c>
      <c r="Q326">
        <f>VLOOKUP(A326,tax_all!B:V,16,0)</f>
        <v>0</v>
      </c>
      <c r="R326">
        <f>VLOOKUP(A326,tax_all!B:V,17,0)</f>
        <v>0</v>
      </c>
    </row>
    <row r="327" spans="1:18" x14ac:dyDescent="0.25">
      <c r="A327" s="2" t="s">
        <v>689</v>
      </c>
      <c r="B327">
        <v>0</v>
      </c>
      <c r="C327">
        <v>1</v>
      </c>
      <c r="D327">
        <f>B327+C327</f>
        <v>1</v>
      </c>
      <c r="E327">
        <f>VLOOKUP(A327,'PF03067'!B:C,2,0)</f>
        <v>536</v>
      </c>
      <c r="G327" t="str">
        <f>VLOOKUP(A327,tax_all!B:V,6,0)</f>
        <v>Bacteria</v>
      </c>
      <c r="H327" t="str">
        <f>VLOOKUP(A327,tax_all!B:V,7,0)</f>
        <v xml:space="preserve"> Proteobacteria</v>
      </c>
      <c r="I327" t="str">
        <f>VLOOKUP(A327,tax_all!B:V,8,0)</f>
        <v xml:space="preserve"> Gammaproteobacteria</v>
      </c>
      <c r="J327" t="str">
        <f>VLOOKUP(A327,tax_all!B:V,9,0)</f>
        <v xml:space="preserve"> Alteromonadales</v>
      </c>
      <c r="K327" t="str">
        <f>VLOOKUP(A327,tax_all!B:V,10,0)</f>
        <v>Pseudoalteromonadaceae</v>
      </c>
      <c r="L327" t="str">
        <f>VLOOKUP(A327,tax_all!B:V,11,0)</f>
        <v xml:space="preserve"> Pseudoalteromonas.</v>
      </c>
      <c r="M327">
        <f>VLOOKUP(A327,tax_all!B:V,12,0)</f>
        <v>0</v>
      </c>
      <c r="N327">
        <f>VLOOKUP(A327,tax_all!B:V,13,0)</f>
        <v>0</v>
      </c>
      <c r="O327">
        <f>VLOOKUP(A327,tax_all!B:V,14,0)</f>
        <v>0</v>
      </c>
      <c r="P327">
        <f>VLOOKUP(A327,tax_all!B:V,15,0)</f>
        <v>0</v>
      </c>
      <c r="Q327">
        <f>VLOOKUP(A327,tax_all!B:V,16,0)</f>
        <v>0</v>
      </c>
      <c r="R327">
        <f>VLOOKUP(A327,tax_all!B:V,17,0)</f>
        <v>0</v>
      </c>
    </row>
    <row r="328" spans="1:18" x14ac:dyDescent="0.25">
      <c r="A328" s="2" t="s">
        <v>691</v>
      </c>
      <c r="B328">
        <v>0</v>
      </c>
      <c r="C328">
        <v>1</v>
      </c>
      <c r="D328">
        <f>B328+C328</f>
        <v>1</v>
      </c>
      <c r="E328">
        <f>VLOOKUP(A328,'PF03067'!B:C,2,0)</f>
        <v>250</v>
      </c>
      <c r="G328" t="str">
        <f>VLOOKUP(A328,tax_all!B:V,6,0)</f>
        <v>Bacteria</v>
      </c>
      <c r="H328" t="str">
        <f>VLOOKUP(A328,tax_all!B:V,7,0)</f>
        <v xml:space="preserve"> Proteobacteria</v>
      </c>
      <c r="I328" t="str">
        <f>VLOOKUP(A328,tax_all!B:V,8,0)</f>
        <v xml:space="preserve"> Deltaproteobacteria</v>
      </c>
      <c r="J328" t="str">
        <f>VLOOKUP(A328,tax_all!B:V,9,0)</f>
        <v xml:space="preserve"> Myxococcales</v>
      </c>
      <c r="K328" t="str">
        <f>VLOOKUP(A328,tax_all!B:V,10,0)</f>
        <v>Sorangiineae</v>
      </c>
      <c r="L328" t="str">
        <f>VLOOKUP(A328,tax_all!B:V,11,0)</f>
        <v xml:space="preserve"> Sandaracinaceae</v>
      </c>
      <c r="M328" t="str">
        <f>VLOOKUP(A328,tax_all!B:V,12,0)</f>
        <v xml:space="preserve"> Sandaracinus.</v>
      </c>
      <c r="N328">
        <f>VLOOKUP(A328,tax_all!B:V,13,0)</f>
        <v>0</v>
      </c>
      <c r="O328">
        <f>VLOOKUP(A328,tax_all!B:V,14,0)</f>
        <v>0</v>
      </c>
      <c r="P328">
        <f>VLOOKUP(A328,tax_all!B:V,15,0)</f>
        <v>0</v>
      </c>
      <c r="Q328">
        <f>VLOOKUP(A328,tax_all!B:V,16,0)</f>
        <v>0</v>
      </c>
      <c r="R328">
        <f>VLOOKUP(A328,tax_all!B:V,17,0)</f>
        <v>0</v>
      </c>
    </row>
    <row r="329" spans="1:18" x14ac:dyDescent="0.25">
      <c r="A329" s="2" t="s">
        <v>693</v>
      </c>
      <c r="B329">
        <v>0</v>
      </c>
      <c r="C329">
        <v>1</v>
      </c>
      <c r="D329">
        <f>B329+C329</f>
        <v>1</v>
      </c>
      <c r="E329">
        <f>VLOOKUP(A329,'PF03067'!B:C,2,0)</f>
        <v>197</v>
      </c>
      <c r="G329" t="str">
        <f>VLOOKUP(A329,tax_all!B:V,6,0)</f>
        <v>Bacteria</v>
      </c>
      <c r="H329" t="str">
        <f>VLOOKUP(A329,tax_all!B:V,7,0)</f>
        <v xml:space="preserve"> Actinobacteria</v>
      </c>
      <c r="I329" t="str">
        <f>VLOOKUP(A329,tax_all!B:V,8,0)</f>
        <v xml:space="preserve"> Streptomycetales</v>
      </c>
      <c r="J329" t="str">
        <f>VLOOKUP(A329,tax_all!B:V,9,0)</f>
        <v xml:space="preserve"> Streptomycetaceae</v>
      </c>
      <c r="K329" t="str">
        <f>VLOOKUP(A329,tax_all!B:V,10,0)</f>
        <v>Streptomyces.</v>
      </c>
      <c r="L329">
        <f>VLOOKUP(A329,tax_all!B:V,11,0)</f>
        <v>0</v>
      </c>
      <c r="M329">
        <f>VLOOKUP(A329,tax_all!B:V,12,0)</f>
        <v>0</v>
      </c>
      <c r="N329">
        <f>VLOOKUP(A329,tax_all!B:V,13,0)</f>
        <v>0</v>
      </c>
      <c r="O329">
        <f>VLOOKUP(A329,tax_all!B:V,14,0)</f>
        <v>0</v>
      </c>
      <c r="P329">
        <f>VLOOKUP(A329,tax_all!B:V,15,0)</f>
        <v>0</v>
      </c>
      <c r="Q329">
        <f>VLOOKUP(A329,tax_all!B:V,16,0)</f>
        <v>0</v>
      </c>
      <c r="R329">
        <f>VLOOKUP(A329,tax_all!B:V,17,0)</f>
        <v>0</v>
      </c>
    </row>
    <row r="330" spans="1:18" x14ac:dyDescent="0.25">
      <c r="A330" s="2" t="s">
        <v>695</v>
      </c>
      <c r="B330">
        <v>0</v>
      </c>
      <c r="C330">
        <v>1</v>
      </c>
      <c r="D330">
        <f>B330+C330</f>
        <v>1</v>
      </c>
      <c r="E330">
        <f>VLOOKUP(A330,'PF03067'!B:C,2,0)</f>
        <v>343</v>
      </c>
      <c r="F330" t="s">
        <v>7039</v>
      </c>
      <c r="G330" t="str">
        <f>VLOOKUP(A330,tax_all!B:V,6,0)</f>
        <v>Bacteria</v>
      </c>
      <c r="H330" t="str">
        <f>VLOOKUP(A330,tax_all!B:V,7,0)</f>
        <v xml:space="preserve"> Actinobacteria</v>
      </c>
      <c r="I330" t="str">
        <f>VLOOKUP(A330,tax_all!B:V,8,0)</f>
        <v xml:space="preserve"> Streptomycetales</v>
      </c>
      <c r="J330" t="str">
        <f>VLOOKUP(A330,tax_all!B:V,9,0)</f>
        <v xml:space="preserve"> Streptomycetaceae</v>
      </c>
      <c r="K330" t="str">
        <f>VLOOKUP(A330,tax_all!B:V,10,0)</f>
        <v>Streptomyces.</v>
      </c>
      <c r="L330">
        <f>VLOOKUP(A330,tax_all!B:V,11,0)</f>
        <v>0</v>
      </c>
      <c r="M330">
        <f>VLOOKUP(A330,tax_all!B:V,12,0)</f>
        <v>0</v>
      </c>
      <c r="N330">
        <f>VLOOKUP(A330,tax_all!B:V,13,0)</f>
        <v>0</v>
      </c>
      <c r="O330">
        <f>VLOOKUP(A330,tax_all!B:V,14,0)</f>
        <v>0</v>
      </c>
      <c r="P330">
        <f>VLOOKUP(A330,tax_all!B:V,15,0)</f>
        <v>0</v>
      </c>
      <c r="Q330">
        <f>VLOOKUP(A330,tax_all!B:V,16,0)</f>
        <v>0</v>
      </c>
      <c r="R330">
        <f>VLOOKUP(A330,tax_all!B:V,17,0)</f>
        <v>0</v>
      </c>
    </row>
    <row r="331" spans="1:18" x14ac:dyDescent="0.25">
      <c r="A331" s="2" t="s">
        <v>697</v>
      </c>
      <c r="B331">
        <v>0</v>
      </c>
      <c r="C331">
        <v>1</v>
      </c>
      <c r="D331">
        <f>B331+C331</f>
        <v>1</v>
      </c>
      <c r="E331">
        <f>VLOOKUP(A331,'PF03067'!B:C,2,0)</f>
        <v>301</v>
      </c>
      <c r="G331" t="str">
        <f>VLOOKUP(A331,tax_all!B:V,6,0)</f>
        <v>Bacteria</v>
      </c>
      <c r="H331" t="str">
        <f>VLOOKUP(A331,tax_all!B:V,7,0)</f>
        <v xml:space="preserve"> Actinobacteria</v>
      </c>
      <c r="I331" t="str">
        <f>VLOOKUP(A331,tax_all!B:V,8,0)</f>
        <v xml:space="preserve"> Streptomycetales</v>
      </c>
      <c r="J331" t="str">
        <f>VLOOKUP(A331,tax_all!B:V,9,0)</f>
        <v xml:space="preserve"> Streptomycetaceae</v>
      </c>
      <c r="K331" t="str">
        <f>VLOOKUP(A331,tax_all!B:V,10,0)</f>
        <v>Streptomyces.</v>
      </c>
      <c r="L331">
        <f>VLOOKUP(A331,tax_all!B:V,11,0)</f>
        <v>0</v>
      </c>
      <c r="M331">
        <f>VLOOKUP(A331,tax_all!B:V,12,0)</f>
        <v>0</v>
      </c>
      <c r="N331">
        <f>VLOOKUP(A331,tax_all!B:V,13,0)</f>
        <v>0</v>
      </c>
      <c r="O331">
        <f>VLOOKUP(A331,tax_all!B:V,14,0)</f>
        <v>0</v>
      </c>
      <c r="P331">
        <f>VLOOKUP(A331,tax_all!B:V,15,0)</f>
        <v>0</v>
      </c>
      <c r="Q331">
        <f>VLOOKUP(A331,tax_all!B:V,16,0)</f>
        <v>0</v>
      </c>
      <c r="R331">
        <f>VLOOKUP(A331,tax_all!B:V,17,0)</f>
        <v>0</v>
      </c>
    </row>
    <row r="332" spans="1:18" x14ac:dyDescent="0.25">
      <c r="A332" s="2" t="s">
        <v>699</v>
      </c>
      <c r="B332">
        <v>0</v>
      </c>
      <c r="C332">
        <v>1</v>
      </c>
      <c r="D332">
        <f>B332+C332</f>
        <v>1</v>
      </c>
      <c r="E332">
        <f>VLOOKUP(A332,'PF03067'!B:C,2,0)</f>
        <v>218</v>
      </c>
      <c r="G332" t="str">
        <f>VLOOKUP(A332,tax_all!B:V,6,0)</f>
        <v>Bacteria</v>
      </c>
      <c r="H332" t="str">
        <f>VLOOKUP(A332,tax_all!B:V,7,0)</f>
        <v xml:space="preserve"> Actinobacteria</v>
      </c>
      <c r="I332" t="str">
        <f>VLOOKUP(A332,tax_all!B:V,8,0)</f>
        <v xml:space="preserve"> Streptomycetales</v>
      </c>
      <c r="J332" t="str">
        <f>VLOOKUP(A332,tax_all!B:V,9,0)</f>
        <v xml:space="preserve"> Streptomycetaceae</v>
      </c>
      <c r="K332" t="str">
        <f>VLOOKUP(A332,tax_all!B:V,10,0)</f>
        <v>Streptomyces.</v>
      </c>
      <c r="L332">
        <f>VLOOKUP(A332,tax_all!B:V,11,0)</f>
        <v>0</v>
      </c>
      <c r="M332">
        <f>VLOOKUP(A332,tax_all!B:V,12,0)</f>
        <v>0</v>
      </c>
      <c r="N332">
        <f>VLOOKUP(A332,tax_all!B:V,13,0)</f>
        <v>0</v>
      </c>
      <c r="O332">
        <f>VLOOKUP(A332,tax_all!B:V,14,0)</f>
        <v>0</v>
      </c>
      <c r="P332">
        <f>VLOOKUP(A332,tax_all!B:V,15,0)</f>
        <v>0</v>
      </c>
      <c r="Q332">
        <f>VLOOKUP(A332,tax_all!B:V,16,0)</f>
        <v>0</v>
      </c>
      <c r="R332">
        <f>VLOOKUP(A332,tax_all!B:V,17,0)</f>
        <v>0</v>
      </c>
    </row>
    <row r="333" spans="1:18" x14ac:dyDescent="0.25">
      <c r="A333" s="2" t="s">
        <v>701</v>
      </c>
      <c r="B333">
        <v>0</v>
      </c>
      <c r="C333">
        <v>1</v>
      </c>
      <c r="D333">
        <f>B333+C333</f>
        <v>1</v>
      </c>
      <c r="E333">
        <f>VLOOKUP(A333,'PF03067'!B:C,2,0)</f>
        <v>338</v>
      </c>
      <c r="G333" t="str">
        <f>VLOOKUP(A333,tax_all!B:V,6,0)</f>
        <v>Bacteria</v>
      </c>
      <c r="H333" t="str">
        <f>VLOOKUP(A333,tax_all!B:V,7,0)</f>
        <v xml:space="preserve"> Actinobacteria</v>
      </c>
      <c r="I333" t="str">
        <f>VLOOKUP(A333,tax_all!B:V,8,0)</f>
        <v xml:space="preserve"> Streptomycetales</v>
      </c>
      <c r="J333" t="str">
        <f>VLOOKUP(A333,tax_all!B:V,9,0)</f>
        <v xml:space="preserve"> Streptomycetaceae</v>
      </c>
      <c r="K333" t="str">
        <f>VLOOKUP(A333,tax_all!B:V,10,0)</f>
        <v>Streptomyces.</v>
      </c>
      <c r="L333">
        <f>VLOOKUP(A333,tax_all!B:V,11,0)</f>
        <v>0</v>
      </c>
      <c r="M333">
        <f>VLOOKUP(A333,tax_all!B:V,12,0)</f>
        <v>0</v>
      </c>
      <c r="N333">
        <f>VLOOKUP(A333,tax_all!B:V,13,0)</f>
        <v>0</v>
      </c>
      <c r="O333">
        <f>VLOOKUP(A333,tax_all!B:V,14,0)</f>
        <v>0</v>
      </c>
      <c r="P333">
        <f>VLOOKUP(A333,tax_all!B:V,15,0)</f>
        <v>0</v>
      </c>
      <c r="Q333">
        <f>VLOOKUP(A333,tax_all!B:V,16,0)</f>
        <v>0</v>
      </c>
      <c r="R333">
        <f>VLOOKUP(A333,tax_all!B:V,17,0)</f>
        <v>0</v>
      </c>
    </row>
    <row r="334" spans="1:18" x14ac:dyDescent="0.25">
      <c r="A334" s="2" t="s">
        <v>703</v>
      </c>
      <c r="B334">
        <v>0</v>
      </c>
      <c r="C334">
        <v>1</v>
      </c>
      <c r="D334">
        <f>B334+C334</f>
        <v>1</v>
      </c>
      <c r="E334">
        <f>VLOOKUP(A334,'PF03067'!B:C,2,0)</f>
        <v>171</v>
      </c>
      <c r="G334" t="str">
        <f>VLOOKUP(A334,tax_all!B:V,6,0)</f>
        <v>Bacteria</v>
      </c>
      <c r="H334" t="str">
        <f>VLOOKUP(A334,tax_all!B:V,7,0)</f>
        <v xml:space="preserve"> Actinobacteria</v>
      </c>
      <c r="I334" t="str">
        <f>VLOOKUP(A334,tax_all!B:V,8,0)</f>
        <v xml:space="preserve"> Streptomycetales</v>
      </c>
      <c r="J334" t="str">
        <f>VLOOKUP(A334,tax_all!B:V,9,0)</f>
        <v xml:space="preserve"> Streptomycetaceae</v>
      </c>
      <c r="K334" t="str">
        <f>VLOOKUP(A334,tax_all!B:V,10,0)</f>
        <v>Streptomyces.</v>
      </c>
      <c r="L334">
        <f>VLOOKUP(A334,tax_all!B:V,11,0)</f>
        <v>0</v>
      </c>
      <c r="M334">
        <f>VLOOKUP(A334,tax_all!B:V,12,0)</f>
        <v>0</v>
      </c>
      <c r="N334">
        <f>VLOOKUP(A334,tax_all!B:V,13,0)</f>
        <v>0</v>
      </c>
      <c r="O334">
        <f>VLOOKUP(A334,tax_all!B:V,14,0)</f>
        <v>0</v>
      </c>
      <c r="P334">
        <f>VLOOKUP(A334,tax_all!B:V,15,0)</f>
        <v>0</v>
      </c>
      <c r="Q334">
        <f>VLOOKUP(A334,tax_all!B:V,16,0)</f>
        <v>0</v>
      </c>
      <c r="R334">
        <f>VLOOKUP(A334,tax_all!B:V,17,0)</f>
        <v>0</v>
      </c>
    </row>
    <row r="335" spans="1:18" x14ac:dyDescent="0.25">
      <c r="A335" s="2" t="s">
        <v>705</v>
      </c>
      <c r="B335">
        <v>0</v>
      </c>
      <c r="C335">
        <v>1</v>
      </c>
      <c r="D335">
        <f>B335+C335</f>
        <v>1</v>
      </c>
      <c r="E335">
        <f>VLOOKUP(A335,'PF03067'!B:C,2,0)</f>
        <v>182</v>
      </c>
      <c r="G335" t="str">
        <f>VLOOKUP(A335,tax_all!B:V,6,0)</f>
        <v>Bacteria</v>
      </c>
      <c r="H335" t="str">
        <f>VLOOKUP(A335,tax_all!B:V,7,0)</f>
        <v xml:space="preserve"> Actinobacteria</v>
      </c>
      <c r="I335" t="str">
        <f>VLOOKUP(A335,tax_all!B:V,8,0)</f>
        <v xml:space="preserve"> Streptomycetales</v>
      </c>
      <c r="J335" t="str">
        <f>VLOOKUP(A335,tax_all!B:V,9,0)</f>
        <v xml:space="preserve"> Streptomycetaceae</v>
      </c>
      <c r="K335" t="str">
        <f>VLOOKUP(A335,tax_all!B:V,10,0)</f>
        <v>Streptomyces.</v>
      </c>
      <c r="L335">
        <f>VLOOKUP(A335,tax_all!B:V,11,0)</f>
        <v>0</v>
      </c>
      <c r="M335">
        <f>VLOOKUP(A335,tax_all!B:V,12,0)</f>
        <v>0</v>
      </c>
      <c r="N335">
        <f>VLOOKUP(A335,tax_all!B:V,13,0)</f>
        <v>0</v>
      </c>
      <c r="O335">
        <f>VLOOKUP(A335,tax_all!B:V,14,0)</f>
        <v>0</v>
      </c>
      <c r="P335">
        <f>VLOOKUP(A335,tax_all!B:V,15,0)</f>
        <v>0</v>
      </c>
      <c r="Q335">
        <f>VLOOKUP(A335,tax_all!B:V,16,0)</f>
        <v>0</v>
      </c>
      <c r="R335">
        <f>VLOOKUP(A335,tax_all!B:V,17,0)</f>
        <v>0</v>
      </c>
    </row>
    <row r="336" spans="1:18" x14ac:dyDescent="0.25">
      <c r="A336" s="2" t="s">
        <v>707</v>
      </c>
      <c r="B336">
        <v>0</v>
      </c>
      <c r="C336">
        <v>1</v>
      </c>
      <c r="D336">
        <f>B336+C336</f>
        <v>1</v>
      </c>
      <c r="E336">
        <f>VLOOKUP(A336,'PF03067'!B:C,2,0)</f>
        <v>201</v>
      </c>
      <c r="G336" t="str">
        <f>VLOOKUP(A336,tax_all!B:V,6,0)</f>
        <v>Bacteria</v>
      </c>
      <c r="H336" t="str">
        <f>VLOOKUP(A336,tax_all!B:V,7,0)</f>
        <v xml:space="preserve"> Actinobacteria</v>
      </c>
      <c r="I336" t="str">
        <f>VLOOKUP(A336,tax_all!B:V,8,0)</f>
        <v xml:space="preserve"> Streptomycetales</v>
      </c>
      <c r="J336" t="str">
        <f>VLOOKUP(A336,tax_all!B:V,9,0)</f>
        <v xml:space="preserve"> Streptomycetaceae</v>
      </c>
      <c r="K336" t="str">
        <f>VLOOKUP(A336,tax_all!B:V,10,0)</f>
        <v>Streptomyces.</v>
      </c>
      <c r="L336">
        <f>VLOOKUP(A336,tax_all!B:V,11,0)</f>
        <v>0</v>
      </c>
      <c r="M336">
        <f>VLOOKUP(A336,tax_all!B:V,12,0)</f>
        <v>0</v>
      </c>
      <c r="N336">
        <f>VLOOKUP(A336,tax_all!B:V,13,0)</f>
        <v>0</v>
      </c>
      <c r="O336">
        <f>VLOOKUP(A336,tax_all!B:V,14,0)</f>
        <v>0</v>
      </c>
      <c r="P336">
        <f>VLOOKUP(A336,tax_all!B:V,15,0)</f>
        <v>0</v>
      </c>
      <c r="Q336">
        <f>VLOOKUP(A336,tax_all!B:V,16,0)</f>
        <v>0</v>
      </c>
      <c r="R336">
        <f>VLOOKUP(A336,tax_all!B:V,17,0)</f>
        <v>0</v>
      </c>
    </row>
    <row r="337" spans="1:18" x14ac:dyDescent="0.25">
      <c r="A337" s="2" t="s">
        <v>709</v>
      </c>
      <c r="B337">
        <v>0</v>
      </c>
      <c r="C337">
        <v>1</v>
      </c>
      <c r="D337">
        <f>B337+C337</f>
        <v>1</v>
      </c>
      <c r="E337">
        <f>VLOOKUP(A337,'PF03067'!B:C,2,0)</f>
        <v>396</v>
      </c>
      <c r="G337" t="str">
        <f>VLOOKUP(A337,tax_all!B:V,6,0)</f>
        <v>Eukaryota</v>
      </c>
      <c r="H337" t="str">
        <f>VLOOKUP(A337,tax_all!B:V,7,0)</f>
        <v xml:space="preserve"> Fungi</v>
      </c>
      <c r="I337" t="str">
        <f>VLOOKUP(A337,tax_all!B:V,8,0)</f>
        <v xml:space="preserve"> Dikarya</v>
      </c>
      <c r="J337" t="str">
        <f>VLOOKUP(A337,tax_all!B:V,9,0)</f>
        <v xml:space="preserve"> Ascomycota</v>
      </c>
      <c r="K337" t="str">
        <f>VLOOKUP(A337,tax_all!B:V,10,0)</f>
        <v xml:space="preserve"> Pezizomycotina</v>
      </c>
      <c r="L337" t="str">
        <f>VLOOKUP(A337,tax_all!B:V,11,0)</f>
        <v xml:space="preserve"> Eurotiomycetes</v>
      </c>
      <c r="M337" t="str">
        <f>VLOOKUP(A337,tax_all!B:V,12,0)</f>
        <v>Eurotiomycetidae</v>
      </c>
      <c r="N337" t="str">
        <f>VLOOKUP(A337,tax_all!B:V,13,0)</f>
        <v xml:space="preserve"> Eurotiales</v>
      </c>
      <c r="O337" t="str">
        <f>VLOOKUP(A337,tax_all!B:V,14,0)</f>
        <v xml:space="preserve"> Aspergillaceae</v>
      </c>
      <c r="P337" t="str">
        <f>VLOOKUP(A337,tax_all!B:V,15,0)</f>
        <v xml:space="preserve"> Penicillium.</v>
      </c>
      <c r="Q337">
        <f>VLOOKUP(A337,tax_all!B:V,16,0)</f>
        <v>0</v>
      </c>
      <c r="R337">
        <f>VLOOKUP(A337,tax_all!B:V,17,0)</f>
        <v>0</v>
      </c>
    </row>
    <row r="338" spans="1:18" x14ac:dyDescent="0.25">
      <c r="A338" s="2" t="s">
        <v>711</v>
      </c>
      <c r="B338">
        <v>0</v>
      </c>
      <c r="C338">
        <v>1</v>
      </c>
      <c r="D338">
        <f>B338+C338</f>
        <v>1</v>
      </c>
      <c r="E338">
        <f>VLOOKUP(A338,'PF03067'!B:C,2,0)</f>
        <v>311</v>
      </c>
      <c r="G338" t="str">
        <f>VLOOKUP(A338,tax_all!B:V,6,0)</f>
        <v>Eukaryota</v>
      </c>
      <c r="H338" t="str">
        <f>VLOOKUP(A338,tax_all!B:V,7,0)</f>
        <v xml:space="preserve"> Fungi</v>
      </c>
      <c r="I338" t="str">
        <f>VLOOKUP(A338,tax_all!B:V,8,0)</f>
        <v xml:space="preserve"> Dikarya</v>
      </c>
      <c r="J338" t="str">
        <f>VLOOKUP(A338,tax_all!B:V,9,0)</f>
        <v xml:space="preserve"> Ascomycota</v>
      </c>
      <c r="K338" t="str">
        <f>VLOOKUP(A338,tax_all!B:V,10,0)</f>
        <v xml:space="preserve"> Pezizomycotina</v>
      </c>
      <c r="L338" t="str">
        <f>VLOOKUP(A338,tax_all!B:V,11,0)</f>
        <v xml:space="preserve"> Eurotiomycetes</v>
      </c>
      <c r="M338" t="str">
        <f>VLOOKUP(A338,tax_all!B:V,12,0)</f>
        <v>Eurotiomycetidae</v>
      </c>
      <c r="N338" t="str">
        <f>VLOOKUP(A338,tax_all!B:V,13,0)</f>
        <v xml:space="preserve"> Eurotiales</v>
      </c>
      <c r="O338" t="str">
        <f>VLOOKUP(A338,tax_all!B:V,14,0)</f>
        <v xml:space="preserve"> Aspergillaceae</v>
      </c>
      <c r="P338" t="str">
        <f>VLOOKUP(A338,tax_all!B:V,15,0)</f>
        <v xml:space="preserve"> Penicillium.</v>
      </c>
      <c r="Q338">
        <f>VLOOKUP(A338,tax_all!B:V,16,0)</f>
        <v>0</v>
      </c>
      <c r="R338">
        <f>VLOOKUP(A338,tax_all!B:V,17,0)</f>
        <v>0</v>
      </c>
    </row>
    <row r="339" spans="1:18" x14ac:dyDescent="0.25">
      <c r="A339" s="2" t="s">
        <v>713</v>
      </c>
      <c r="B339">
        <v>0</v>
      </c>
      <c r="C339">
        <v>1</v>
      </c>
      <c r="D339">
        <f>B339+C339</f>
        <v>1</v>
      </c>
      <c r="E339">
        <f>VLOOKUP(A339,'PF03067'!B:C,2,0)</f>
        <v>233</v>
      </c>
      <c r="G339" t="str">
        <f>VLOOKUP(A339,tax_all!B:V,6,0)</f>
        <v>Eukaryota</v>
      </c>
      <c r="H339" t="str">
        <f>VLOOKUP(A339,tax_all!B:V,7,0)</f>
        <v xml:space="preserve"> Fungi</v>
      </c>
      <c r="I339" t="str">
        <f>VLOOKUP(A339,tax_all!B:V,8,0)</f>
        <v xml:space="preserve"> Dikarya</v>
      </c>
      <c r="J339" t="str">
        <f>VLOOKUP(A339,tax_all!B:V,9,0)</f>
        <v xml:space="preserve"> Ascomycota</v>
      </c>
      <c r="K339" t="str">
        <f>VLOOKUP(A339,tax_all!B:V,10,0)</f>
        <v xml:space="preserve"> Pezizomycotina</v>
      </c>
      <c r="L339" t="str">
        <f>VLOOKUP(A339,tax_all!B:V,11,0)</f>
        <v>Sordariomycetes</v>
      </c>
      <c r="M339" t="str">
        <f>VLOOKUP(A339,tax_all!B:V,12,0)</f>
        <v xml:space="preserve"> Hypocreomycetidae</v>
      </c>
      <c r="N339" t="str">
        <f>VLOOKUP(A339,tax_all!B:V,13,0)</f>
        <v xml:space="preserve"> Hypocreales</v>
      </c>
      <c r="O339" t="str">
        <f>VLOOKUP(A339,tax_all!B:V,14,0)</f>
        <v xml:space="preserve"> Ophiocordycipitaceae</v>
      </c>
      <c r="P339" t="str">
        <f>VLOOKUP(A339,tax_all!B:V,15,0)</f>
        <v>Hirsutella.</v>
      </c>
      <c r="Q339">
        <f>VLOOKUP(A339,tax_all!B:V,16,0)</f>
        <v>0</v>
      </c>
      <c r="R339">
        <f>VLOOKUP(A339,tax_all!B:V,17,0)</f>
        <v>0</v>
      </c>
    </row>
    <row r="340" spans="1:18" x14ac:dyDescent="0.25">
      <c r="A340" s="2" t="s">
        <v>715</v>
      </c>
      <c r="B340">
        <v>0</v>
      </c>
      <c r="C340">
        <v>1</v>
      </c>
      <c r="D340">
        <f>B340+C340</f>
        <v>1</v>
      </c>
      <c r="E340">
        <f>VLOOKUP(A340,'PF03067'!B:C,2,0)</f>
        <v>322</v>
      </c>
      <c r="G340" t="str">
        <f>VLOOKUP(A340,tax_all!B:V,6,0)</f>
        <v>Eukaryota</v>
      </c>
      <c r="H340" t="str">
        <f>VLOOKUP(A340,tax_all!B:V,7,0)</f>
        <v xml:space="preserve"> Fungi</v>
      </c>
      <c r="I340" t="str">
        <f>VLOOKUP(A340,tax_all!B:V,8,0)</f>
        <v xml:space="preserve"> Dikarya</v>
      </c>
      <c r="J340" t="str">
        <f>VLOOKUP(A340,tax_all!B:V,9,0)</f>
        <v xml:space="preserve"> Ascomycota</v>
      </c>
      <c r="K340" t="str">
        <f>VLOOKUP(A340,tax_all!B:V,10,0)</f>
        <v xml:space="preserve"> Pezizomycotina</v>
      </c>
      <c r="L340" t="str">
        <f>VLOOKUP(A340,tax_all!B:V,11,0)</f>
        <v>Sordariomycetes</v>
      </c>
      <c r="M340" t="str">
        <f>VLOOKUP(A340,tax_all!B:V,12,0)</f>
        <v xml:space="preserve"> Hypocreomycetidae</v>
      </c>
      <c r="N340" t="str">
        <f>VLOOKUP(A340,tax_all!B:V,13,0)</f>
        <v xml:space="preserve"> Microascales</v>
      </c>
      <c r="O340" t="str">
        <f>VLOOKUP(A340,tax_all!B:V,14,0)</f>
        <v xml:space="preserve"> Ceratocystidaceae</v>
      </c>
      <c r="P340" t="str">
        <f>VLOOKUP(A340,tax_all!B:V,15,0)</f>
        <v>Ceratocystis.</v>
      </c>
      <c r="Q340">
        <f>VLOOKUP(A340,tax_all!B:V,16,0)</f>
        <v>0</v>
      </c>
      <c r="R340">
        <f>VLOOKUP(A340,tax_all!B:V,17,0)</f>
        <v>0</v>
      </c>
    </row>
    <row r="341" spans="1:18" x14ac:dyDescent="0.25">
      <c r="A341" s="2" t="s">
        <v>717</v>
      </c>
      <c r="B341">
        <v>0</v>
      </c>
      <c r="C341">
        <v>1</v>
      </c>
      <c r="D341">
        <f>B341+C341</f>
        <v>1</v>
      </c>
      <c r="E341">
        <f>VLOOKUP(A341,'PF03067'!B:C,2,0)</f>
        <v>316</v>
      </c>
      <c r="G341" t="str">
        <f>VLOOKUP(A341,tax_all!B:V,6,0)</f>
        <v>Eukaryota</v>
      </c>
      <c r="H341" t="str">
        <f>VLOOKUP(A341,tax_all!B:V,7,0)</f>
        <v xml:space="preserve"> Fungi</v>
      </c>
      <c r="I341" t="str">
        <f>VLOOKUP(A341,tax_all!B:V,8,0)</f>
        <v xml:space="preserve"> Dikarya</v>
      </c>
      <c r="J341" t="str">
        <f>VLOOKUP(A341,tax_all!B:V,9,0)</f>
        <v xml:space="preserve"> Ascomycota</v>
      </c>
      <c r="K341" t="str">
        <f>VLOOKUP(A341,tax_all!B:V,10,0)</f>
        <v xml:space="preserve"> Pezizomycotina</v>
      </c>
      <c r="L341" t="str">
        <f>VLOOKUP(A341,tax_all!B:V,11,0)</f>
        <v xml:space="preserve"> Eurotiomycetes</v>
      </c>
      <c r="M341" t="str">
        <f>VLOOKUP(A341,tax_all!B:V,12,0)</f>
        <v>Eurotiomycetidae</v>
      </c>
      <c r="N341" t="str">
        <f>VLOOKUP(A341,tax_all!B:V,13,0)</f>
        <v xml:space="preserve"> Eurotiales</v>
      </c>
      <c r="O341" t="str">
        <f>VLOOKUP(A341,tax_all!B:V,14,0)</f>
        <v xml:space="preserve"> Aspergillaceae</v>
      </c>
      <c r="P341" t="str">
        <f>VLOOKUP(A341,tax_all!B:V,15,0)</f>
        <v xml:space="preserve"> Aspergillus.</v>
      </c>
      <c r="Q341">
        <f>VLOOKUP(A341,tax_all!B:V,16,0)</f>
        <v>0</v>
      </c>
      <c r="R341">
        <f>VLOOKUP(A341,tax_all!B:V,17,0)</f>
        <v>0</v>
      </c>
    </row>
    <row r="342" spans="1:18" x14ac:dyDescent="0.25">
      <c r="A342" s="2" t="s">
        <v>719</v>
      </c>
      <c r="B342">
        <v>0</v>
      </c>
      <c r="C342">
        <v>1</v>
      </c>
      <c r="D342">
        <f>B342+C342</f>
        <v>1</v>
      </c>
      <c r="E342">
        <f>VLOOKUP(A342,'PF03067'!B:C,2,0)</f>
        <v>253</v>
      </c>
      <c r="G342" t="str">
        <f>VLOOKUP(A342,tax_all!B:V,6,0)</f>
        <v>Eukaryota</v>
      </c>
      <c r="H342" t="str">
        <f>VLOOKUP(A342,tax_all!B:V,7,0)</f>
        <v xml:space="preserve"> Fungi</v>
      </c>
      <c r="I342" t="str">
        <f>VLOOKUP(A342,tax_all!B:V,8,0)</f>
        <v xml:space="preserve"> Dikarya</v>
      </c>
      <c r="J342" t="str">
        <f>VLOOKUP(A342,tax_all!B:V,9,0)</f>
        <v xml:space="preserve"> Ascomycota</v>
      </c>
      <c r="K342" t="str">
        <f>VLOOKUP(A342,tax_all!B:V,10,0)</f>
        <v xml:space="preserve"> Pezizomycotina</v>
      </c>
      <c r="L342" t="str">
        <f>VLOOKUP(A342,tax_all!B:V,11,0)</f>
        <v>Sordariomycetes</v>
      </c>
      <c r="M342" t="str">
        <f>VLOOKUP(A342,tax_all!B:V,12,0)</f>
        <v xml:space="preserve"> Sordariomycetidae</v>
      </c>
      <c r="N342" t="str">
        <f>VLOOKUP(A342,tax_all!B:V,13,0)</f>
        <v xml:space="preserve"> Diaporthales</v>
      </c>
      <c r="O342" t="str">
        <f>VLOOKUP(A342,tax_all!B:V,14,0)</f>
        <v xml:space="preserve"> Diaporthaceae</v>
      </c>
      <c r="P342" t="str">
        <f>VLOOKUP(A342,tax_all!B:V,15,0)</f>
        <v>Diaporthe.</v>
      </c>
      <c r="Q342">
        <f>VLOOKUP(A342,tax_all!B:V,16,0)</f>
        <v>0</v>
      </c>
      <c r="R342">
        <f>VLOOKUP(A342,tax_all!B:V,17,0)</f>
        <v>0</v>
      </c>
    </row>
    <row r="343" spans="1:18" x14ac:dyDescent="0.25">
      <c r="A343" s="2" t="s">
        <v>721</v>
      </c>
      <c r="B343">
        <v>0</v>
      </c>
      <c r="C343">
        <v>1</v>
      </c>
      <c r="D343">
        <f>B343+C343</f>
        <v>1</v>
      </c>
      <c r="E343">
        <f>VLOOKUP(A343,'PF03067'!B:C,2,0)</f>
        <v>188</v>
      </c>
      <c r="G343" t="str">
        <f>VLOOKUP(A343,tax_all!B:V,6,0)</f>
        <v>Eukaryota</v>
      </c>
      <c r="H343" t="str">
        <f>VLOOKUP(A343,tax_all!B:V,7,0)</f>
        <v xml:space="preserve"> Fungi</v>
      </c>
      <c r="I343" t="str">
        <f>VLOOKUP(A343,tax_all!B:V,8,0)</f>
        <v xml:space="preserve"> Dikarya</v>
      </c>
      <c r="J343" t="str">
        <f>VLOOKUP(A343,tax_all!B:V,9,0)</f>
        <v xml:space="preserve"> Ascomycota</v>
      </c>
      <c r="K343" t="str">
        <f>VLOOKUP(A343,tax_all!B:V,10,0)</f>
        <v xml:space="preserve"> Pezizomycotina</v>
      </c>
      <c r="L343" t="str">
        <f>VLOOKUP(A343,tax_all!B:V,11,0)</f>
        <v>Sordariomycetes</v>
      </c>
      <c r="M343" t="str">
        <f>VLOOKUP(A343,tax_all!B:V,12,0)</f>
        <v xml:space="preserve"> Sordariomycetidae</v>
      </c>
      <c r="N343" t="str">
        <f>VLOOKUP(A343,tax_all!B:V,13,0)</f>
        <v xml:space="preserve"> Diaporthales</v>
      </c>
      <c r="O343" t="str">
        <f>VLOOKUP(A343,tax_all!B:V,14,0)</f>
        <v xml:space="preserve"> Diaporthaceae</v>
      </c>
      <c r="P343" t="str">
        <f>VLOOKUP(A343,tax_all!B:V,15,0)</f>
        <v>Diaporthe.</v>
      </c>
      <c r="Q343">
        <f>VLOOKUP(A343,tax_all!B:V,16,0)</f>
        <v>0</v>
      </c>
      <c r="R343">
        <f>VLOOKUP(A343,tax_all!B:V,17,0)</f>
        <v>0</v>
      </c>
    </row>
    <row r="344" spans="1:18" x14ac:dyDescent="0.25">
      <c r="A344" s="2" t="s">
        <v>723</v>
      </c>
      <c r="B344">
        <v>0</v>
      </c>
      <c r="C344">
        <v>1</v>
      </c>
      <c r="D344">
        <f>B344+C344</f>
        <v>1</v>
      </c>
      <c r="E344">
        <f>VLOOKUP(A344,'PF03067'!B:C,2,0)</f>
        <v>546</v>
      </c>
      <c r="G344" t="str">
        <f>VLOOKUP(A344,tax_all!B:V,6,0)</f>
        <v>Eukaryota</v>
      </c>
      <c r="H344" t="str">
        <f>VLOOKUP(A344,tax_all!B:V,7,0)</f>
        <v xml:space="preserve"> Fungi</v>
      </c>
      <c r="I344" t="str">
        <f>VLOOKUP(A344,tax_all!B:V,8,0)</f>
        <v xml:space="preserve"> Dikarya</v>
      </c>
      <c r="J344" t="str">
        <f>VLOOKUP(A344,tax_all!B:V,9,0)</f>
        <v xml:space="preserve"> Ascomycota</v>
      </c>
      <c r="K344" t="str">
        <f>VLOOKUP(A344,tax_all!B:V,10,0)</f>
        <v xml:space="preserve"> Pezizomycotina</v>
      </c>
      <c r="L344" t="str">
        <f>VLOOKUP(A344,tax_all!B:V,11,0)</f>
        <v xml:space="preserve"> Eurotiomycetes</v>
      </c>
      <c r="M344" t="str">
        <f>VLOOKUP(A344,tax_all!B:V,12,0)</f>
        <v>Chaetothyriomycetidae</v>
      </c>
      <c r="N344" t="str">
        <f>VLOOKUP(A344,tax_all!B:V,13,0)</f>
        <v xml:space="preserve"> Phaeomoniellales</v>
      </c>
      <c r="O344" t="str">
        <f>VLOOKUP(A344,tax_all!B:V,14,0)</f>
        <v>Phaeomoniellales incertae sedis</v>
      </c>
      <c r="P344" t="str">
        <f>VLOOKUP(A344,tax_all!B:V,15,0)</f>
        <v xml:space="preserve"> Phaeomoniella.</v>
      </c>
      <c r="Q344">
        <f>VLOOKUP(A344,tax_all!B:V,16,0)</f>
        <v>0</v>
      </c>
      <c r="R344">
        <f>VLOOKUP(A344,tax_all!B:V,17,0)</f>
        <v>0</v>
      </c>
    </row>
    <row r="345" spans="1:18" x14ac:dyDescent="0.25">
      <c r="A345" s="2" t="s">
        <v>729</v>
      </c>
      <c r="B345">
        <v>0</v>
      </c>
      <c r="C345">
        <v>1</v>
      </c>
      <c r="D345">
        <f>B345+C345</f>
        <v>1</v>
      </c>
      <c r="E345">
        <f>VLOOKUP(A345,'PF03067'!B:C,2,0)</f>
        <v>319</v>
      </c>
      <c r="G345" t="str">
        <f>VLOOKUP(A345,tax_all!B:V,6,0)</f>
        <v>Eukaryota</v>
      </c>
      <c r="H345" t="str">
        <f>VLOOKUP(A345,tax_all!B:V,7,0)</f>
        <v xml:space="preserve"> Fungi</v>
      </c>
      <c r="I345" t="str">
        <f>VLOOKUP(A345,tax_all!B:V,8,0)</f>
        <v xml:space="preserve"> Dikarya</v>
      </c>
      <c r="J345" t="str">
        <f>VLOOKUP(A345,tax_all!B:V,9,0)</f>
        <v xml:space="preserve"> Ascomycota</v>
      </c>
      <c r="K345" t="str">
        <f>VLOOKUP(A345,tax_all!B:V,10,0)</f>
        <v xml:space="preserve"> Pezizomycotina</v>
      </c>
      <c r="L345" t="str">
        <f>VLOOKUP(A345,tax_all!B:V,11,0)</f>
        <v>Dothideomycetes</v>
      </c>
      <c r="M345" t="str">
        <f>VLOOKUP(A345,tax_all!B:V,12,0)</f>
        <v xml:space="preserve"> Dothideomycetes incertae sedis</v>
      </c>
      <c r="N345" t="str">
        <f>VLOOKUP(A345,tax_all!B:V,13,0)</f>
        <v xml:space="preserve"> Botryosphaeriales</v>
      </c>
      <c r="O345" t="str">
        <f>VLOOKUP(A345,tax_all!B:V,14,0)</f>
        <v>Botryosphaeriaceae</v>
      </c>
      <c r="P345" t="str">
        <f>VLOOKUP(A345,tax_all!B:V,15,0)</f>
        <v xml:space="preserve"> Diplodia.</v>
      </c>
      <c r="Q345">
        <f>VLOOKUP(A345,tax_all!B:V,16,0)</f>
        <v>0</v>
      </c>
      <c r="R345">
        <f>VLOOKUP(A345,tax_all!B:V,17,0)</f>
        <v>0</v>
      </c>
    </row>
    <row r="346" spans="1:18" x14ac:dyDescent="0.25">
      <c r="A346" s="2" t="s">
        <v>731</v>
      </c>
      <c r="B346">
        <v>0</v>
      </c>
      <c r="C346">
        <v>1</v>
      </c>
      <c r="D346">
        <f>B346+C346</f>
        <v>1</v>
      </c>
      <c r="E346">
        <f>VLOOKUP(A346,'PF03067'!B:C,2,0)</f>
        <v>186</v>
      </c>
      <c r="G346" t="str">
        <f>VLOOKUP(A346,tax_all!B:V,6,0)</f>
        <v>Eukaryota</v>
      </c>
      <c r="H346" t="str">
        <f>VLOOKUP(A346,tax_all!B:V,7,0)</f>
        <v xml:space="preserve"> Fungi</v>
      </c>
      <c r="I346" t="str">
        <f>VLOOKUP(A346,tax_all!B:V,8,0)</f>
        <v xml:space="preserve"> Dikarya</v>
      </c>
      <c r="J346" t="str">
        <f>VLOOKUP(A346,tax_all!B:V,9,0)</f>
        <v xml:space="preserve"> Ascomycota</v>
      </c>
      <c r="K346" t="str">
        <f>VLOOKUP(A346,tax_all!B:V,10,0)</f>
        <v xml:space="preserve"> Pezizomycotina</v>
      </c>
      <c r="L346" t="str">
        <f>VLOOKUP(A346,tax_all!B:V,11,0)</f>
        <v>Sordariomycetes</v>
      </c>
      <c r="M346" t="str">
        <f>VLOOKUP(A346,tax_all!B:V,12,0)</f>
        <v xml:space="preserve"> Sordariomycetidae</v>
      </c>
      <c r="N346" t="str">
        <f>VLOOKUP(A346,tax_all!B:V,13,0)</f>
        <v xml:space="preserve"> Diaporthales</v>
      </c>
      <c r="O346" t="str">
        <f>VLOOKUP(A346,tax_all!B:V,14,0)</f>
        <v xml:space="preserve"> Diaporthaceae</v>
      </c>
      <c r="P346" t="str">
        <f>VLOOKUP(A346,tax_all!B:V,15,0)</f>
        <v>Diaporthe.</v>
      </c>
      <c r="Q346">
        <f>VLOOKUP(A346,tax_all!B:V,16,0)</f>
        <v>0</v>
      </c>
      <c r="R346">
        <f>VLOOKUP(A346,tax_all!B:V,17,0)</f>
        <v>0</v>
      </c>
    </row>
    <row r="347" spans="1:18" x14ac:dyDescent="0.25">
      <c r="A347" s="2" t="s">
        <v>733</v>
      </c>
      <c r="B347">
        <v>0</v>
      </c>
      <c r="C347">
        <v>1</v>
      </c>
      <c r="D347">
        <f>B347+C347</f>
        <v>1</v>
      </c>
      <c r="E347">
        <f>VLOOKUP(A347,'PF03067'!B:C,2,0)</f>
        <v>387</v>
      </c>
      <c r="G347" t="str">
        <f>VLOOKUP(A347,tax_all!B:V,6,0)</f>
        <v>Eukaryota</v>
      </c>
      <c r="H347" t="str">
        <f>VLOOKUP(A347,tax_all!B:V,7,0)</f>
        <v xml:space="preserve"> Fungi</v>
      </c>
      <c r="I347" t="str">
        <f>VLOOKUP(A347,tax_all!B:V,8,0)</f>
        <v xml:space="preserve"> Dikarya</v>
      </c>
      <c r="J347" t="str">
        <f>VLOOKUP(A347,tax_all!B:V,9,0)</f>
        <v xml:space="preserve"> Ascomycota</v>
      </c>
      <c r="K347" t="str">
        <f>VLOOKUP(A347,tax_all!B:V,10,0)</f>
        <v xml:space="preserve"> Pezizomycotina</v>
      </c>
      <c r="L347" t="str">
        <f>VLOOKUP(A347,tax_all!B:V,11,0)</f>
        <v>Sordariomycetes</v>
      </c>
      <c r="M347" t="str">
        <f>VLOOKUP(A347,tax_all!B:V,12,0)</f>
        <v xml:space="preserve"> Sordariomycetidae</v>
      </c>
      <c r="N347" t="str">
        <f>VLOOKUP(A347,tax_all!B:V,13,0)</f>
        <v xml:space="preserve"> Diaporthales</v>
      </c>
      <c r="O347" t="str">
        <f>VLOOKUP(A347,tax_all!B:V,14,0)</f>
        <v xml:space="preserve"> Diaporthaceae</v>
      </c>
      <c r="P347" t="str">
        <f>VLOOKUP(A347,tax_all!B:V,15,0)</f>
        <v>Diaporthe.</v>
      </c>
      <c r="Q347">
        <f>VLOOKUP(A347,tax_all!B:V,16,0)</f>
        <v>0</v>
      </c>
      <c r="R347">
        <f>VLOOKUP(A347,tax_all!B:V,17,0)</f>
        <v>0</v>
      </c>
    </row>
    <row r="348" spans="1:18" x14ac:dyDescent="0.25">
      <c r="A348" s="2" t="s">
        <v>735</v>
      </c>
      <c r="B348">
        <v>0</v>
      </c>
      <c r="C348">
        <v>1</v>
      </c>
      <c r="D348">
        <f>B348+C348</f>
        <v>1</v>
      </c>
      <c r="E348">
        <f>VLOOKUP(A348,'PF03067'!B:C,2,0)</f>
        <v>304</v>
      </c>
      <c r="G348" t="str">
        <f>VLOOKUP(A348,tax_all!B:V,6,0)</f>
        <v>Bacteria</v>
      </c>
      <c r="H348" t="str">
        <f>VLOOKUP(A348,tax_all!B:V,7,0)</f>
        <v xml:space="preserve"> Actinobacteria</v>
      </c>
      <c r="I348" t="str">
        <f>VLOOKUP(A348,tax_all!B:V,8,0)</f>
        <v xml:space="preserve"> Streptomycetales</v>
      </c>
      <c r="J348" t="str">
        <f>VLOOKUP(A348,tax_all!B:V,9,0)</f>
        <v xml:space="preserve"> Streptomycetaceae</v>
      </c>
      <c r="K348" t="str">
        <f>VLOOKUP(A348,tax_all!B:V,10,0)</f>
        <v>Streptomyces.</v>
      </c>
      <c r="L348">
        <f>VLOOKUP(A348,tax_all!B:V,11,0)</f>
        <v>0</v>
      </c>
      <c r="M348">
        <f>VLOOKUP(A348,tax_all!B:V,12,0)</f>
        <v>0</v>
      </c>
      <c r="N348">
        <f>VLOOKUP(A348,tax_all!B:V,13,0)</f>
        <v>0</v>
      </c>
      <c r="O348">
        <f>VLOOKUP(A348,tax_all!B:V,14,0)</f>
        <v>0</v>
      </c>
      <c r="P348">
        <f>VLOOKUP(A348,tax_all!B:V,15,0)</f>
        <v>0</v>
      </c>
      <c r="Q348">
        <f>VLOOKUP(A348,tax_all!B:V,16,0)</f>
        <v>0</v>
      </c>
      <c r="R348">
        <f>VLOOKUP(A348,tax_all!B:V,17,0)</f>
        <v>0</v>
      </c>
    </row>
    <row r="349" spans="1:18" x14ac:dyDescent="0.25">
      <c r="A349" s="2" t="s">
        <v>737</v>
      </c>
      <c r="B349">
        <v>0</v>
      </c>
      <c r="C349">
        <v>1</v>
      </c>
      <c r="D349">
        <f>B349+C349</f>
        <v>1</v>
      </c>
      <c r="E349">
        <f>VLOOKUP(A349,'PF03067'!B:C,2,0)</f>
        <v>201</v>
      </c>
      <c r="G349" t="str">
        <f>VLOOKUP(A349,tax_all!B:V,6,0)</f>
        <v>Bacteria</v>
      </c>
      <c r="H349" t="str">
        <f>VLOOKUP(A349,tax_all!B:V,7,0)</f>
        <v xml:space="preserve"> Actinobacteria</v>
      </c>
      <c r="I349" t="str">
        <f>VLOOKUP(A349,tax_all!B:V,8,0)</f>
        <v xml:space="preserve"> Streptomycetales</v>
      </c>
      <c r="J349" t="str">
        <f>VLOOKUP(A349,tax_all!B:V,9,0)</f>
        <v xml:space="preserve"> Streptomycetaceae</v>
      </c>
      <c r="K349" t="str">
        <f>VLOOKUP(A349,tax_all!B:V,10,0)</f>
        <v>Streptomyces.</v>
      </c>
      <c r="L349">
        <f>VLOOKUP(A349,tax_all!B:V,11,0)</f>
        <v>0</v>
      </c>
      <c r="M349">
        <f>VLOOKUP(A349,tax_all!B:V,12,0)</f>
        <v>0</v>
      </c>
      <c r="N349">
        <f>VLOOKUP(A349,tax_all!B:V,13,0)</f>
        <v>0</v>
      </c>
      <c r="O349">
        <f>VLOOKUP(A349,tax_all!B:V,14,0)</f>
        <v>0</v>
      </c>
      <c r="P349">
        <f>VLOOKUP(A349,tax_all!B:V,15,0)</f>
        <v>0</v>
      </c>
      <c r="Q349">
        <f>VLOOKUP(A349,tax_all!B:V,16,0)</f>
        <v>0</v>
      </c>
      <c r="R349">
        <f>VLOOKUP(A349,tax_all!B:V,17,0)</f>
        <v>0</v>
      </c>
    </row>
    <row r="350" spans="1:18" x14ac:dyDescent="0.25">
      <c r="A350" s="2" t="s">
        <v>739</v>
      </c>
      <c r="B350">
        <v>0</v>
      </c>
      <c r="C350">
        <v>1</v>
      </c>
      <c r="D350">
        <f>B350+C350</f>
        <v>1</v>
      </c>
      <c r="E350">
        <f>VLOOKUP(A350,'PF03067'!B:C,2,0)</f>
        <v>327</v>
      </c>
      <c r="G350" t="str">
        <f>VLOOKUP(A350,tax_all!B:V,6,0)</f>
        <v>Bacteria</v>
      </c>
      <c r="H350" t="str">
        <f>VLOOKUP(A350,tax_all!B:V,7,0)</f>
        <v xml:space="preserve"> Actinobacteria</v>
      </c>
      <c r="I350" t="str">
        <f>VLOOKUP(A350,tax_all!B:V,8,0)</f>
        <v xml:space="preserve"> Streptomycetales</v>
      </c>
      <c r="J350" t="str">
        <f>VLOOKUP(A350,tax_all!B:V,9,0)</f>
        <v xml:space="preserve"> Streptomycetaceae</v>
      </c>
      <c r="K350" t="str">
        <f>VLOOKUP(A350,tax_all!B:V,10,0)</f>
        <v>Streptomyces.</v>
      </c>
      <c r="L350">
        <f>VLOOKUP(A350,tax_all!B:V,11,0)</f>
        <v>0</v>
      </c>
      <c r="M350">
        <f>VLOOKUP(A350,tax_all!B:V,12,0)</f>
        <v>0</v>
      </c>
      <c r="N350">
        <f>VLOOKUP(A350,tax_all!B:V,13,0)</f>
        <v>0</v>
      </c>
      <c r="O350">
        <f>VLOOKUP(A350,tax_all!B:V,14,0)</f>
        <v>0</v>
      </c>
      <c r="P350">
        <f>VLOOKUP(A350,tax_all!B:V,15,0)</f>
        <v>0</v>
      </c>
      <c r="Q350">
        <f>VLOOKUP(A350,tax_all!B:V,16,0)</f>
        <v>0</v>
      </c>
      <c r="R350">
        <f>VLOOKUP(A350,tax_all!B:V,17,0)</f>
        <v>0</v>
      </c>
    </row>
    <row r="351" spans="1:18" x14ac:dyDescent="0.25">
      <c r="A351" s="2" t="s">
        <v>741</v>
      </c>
      <c r="B351">
        <v>0</v>
      </c>
      <c r="C351">
        <v>1</v>
      </c>
      <c r="D351">
        <f>B351+C351</f>
        <v>1</v>
      </c>
      <c r="E351">
        <f>VLOOKUP(A351,'PF03067'!B:C,2,0)</f>
        <v>402</v>
      </c>
      <c r="F351" t="s">
        <v>7039</v>
      </c>
      <c r="G351" t="str">
        <f>VLOOKUP(A351,tax_all!B:V,6,0)</f>
        <v>Bacteria</v>
      </c>
      <c r="H351" t="str">
        <f>VLOOKUP(A351,tax_all!B:V,7,0)</f>
        <v xml:space="preserve"> Proteobacteria</v>
      </c>
      <c r="I351" t="str">
        <f>VLOOKUP(A351,tax_all!B:V,8,0)</f>
        <v xml:space="preserve"> Betaproteobacteria</v>
      </c>
      <c r="J351" t="str">
        <f>VLOOKUP(A351,tax_all!B:V,9,0)</f>
        <v xml:space="preserve"> Burkholderiales.</v>
      </c>
      <c r="K351">
        <f>VLOOKUP(A351,tax_all!B:V,10,0)</f>
        <v>0</v>
      </c>
      <c r="L351">
        <f>VLOOKUP(A351,tax_all!B:V,11,0)</f>
        <v>0</v>
      </c>
      <c r="M351">
        <f>VLOOKUP(A351,tax_all!B:V,12,0)</f>
        <v>0</v>
      </c>
      <c r="N351">
        <f>VLOOKUP(A351,tax_all!B:V,13,0)</f>
        <v>0</v>
      </c>
      <c r="O351">
        <f>VLOOKUP(A351,tax_all!B:V,14,0)</f>
        <v>0</v>
      </c>
      <c r="P351">
        <f>VLOOKUP(A351,tax_all!B:V,15,0)</f>
        <v>0</v>
      </c>
      <c r="Q351">
        <f>VLOOKUP(A351,tax_all!B:V,16,0)</f>
        <v>0</v>
      </c>
      <c r="R351">
        <f>VLOOKUP(A351,tax_all!B:V,17,0)</f>
        <v>0</v>
      </c>
    </row>
    <row r="352" spans="1:18" x14ac:dyDescent="0.25">
      <c r="A352" s="2" t="s">
        <v>743</v>
      </c>
      <c r="B352">
        <v>1</v>
      </c>
      <c r="C352">
        <v>1</v>
      </c>
      <c r="D352">
        <f>B352+C352</f>
        <v>2</v>
      </c>
      <c r="E352">
        <f>VLOOKUP(A352,'PF03067'!B:C,2,0)</f>
        <v>524</v>
      </c>
      <c r="F352" t="s">
        <v>7039</v>
      </c>
      <c r="G352" t="str">
        <f>VLOOKUP(A352,tax_all!B:V,6,0)</f>
        <v>Bacteria</v>
      </c>
      <c r="H352" t="str">
        <f>VLOOKUP(A352,tax_all!B:V,7,0)</f>
        <v xml:space="preserve"> Proteobacteria</v>
      </c>
      <c r="I352" t="str">
        <f>VLOOKUP(A352,tax_all!B:V,8,0)</f>
        <v xml:space="preserve"> Betaproteobacteria</v>
      </c>
      <c r="J352" t="str">
        <f>VLOOKUP(A352,tax_all!B:V,9,0)</f>
        <v xml:space="preserve"> Burkholderiales.</v>
      </c>
      <c r="K352">
        <f>VLOOKUP(A352,tax_all!B:V,10,0)</f>
        <v>0</v>
      </c>
      <c r="L352">
        <f>VLOOKUP(A352,tax_all!B:V,11,0)</f>
        <v>0</v>
      </c>
      <c r="M352">
        <f>VLOOKUP(A352,tax_all!B:V,12,0)</f>
        <v>0</v>
      </c>
      <c r="N352">
        <f>VLOOKUP(A352,tax_all!B:V,13,0)</f>
        <v>0</v>
      </c>
      <c r="O352">
        <f>VLOOKUP(A352,tax_all!B:V,14,0)</f>
        <v>0</v>
      </c>
      <c r="P352">
        <f>VLOOKUP(A352,tax_all!B:V,15,0)</f>
        <v>0</v>
      </c>
      <c r="Q352">
        <f>VLOOKUP(A352,tax_all!B:V,16,0)</f>
        <v>0</v>
      </c>
      <c r="R352">
        <f>VLOOKUP(A352,tax_all!B:V,17,0)</f>
        <v>0</v>
      </c>
    </row>
    <row r="353" spans="1:18" x14ac:dyDescent="0.25">
      <c r="A353" s="2" t="s">
        <v>745</v>
      </c>
      <c r="B353">
        <v>0</v>
      </c>
      <c r="C353">
        <v>1</v>
      </c>
      <c r="D353">
        <f>B353+C353</f>
        <v>1</v>
      </c>
      <c r="E353">
        <f>VLOOKUP(A353,'PF03067'!B:C,2,0)</f>
        <v>200</v>
      </c>
      <c r="G353" t="str">
        <f>VLOOKUP(A353,tax_all!B:V,6,0)</f>
        <v>Bacteria</v>
      </c>
      <c r="H353" t="str">
        <f>VLOOKUP(A353,tax_all!B:V,7,0)</f>
        <v xml:space="preserve"> Actinobacteria</v>
      </c>
      <c r="I353" t="str">
        <f>VLOOKUP(A353,tax_all!B:V,8,0)</f>
        <v xml:space="preserve"> Streptomycetales</v>
      </c>
      <c r="J353" t="str">
        <f>VLOOKUP(A353,tax_all!B:V,9,0)</f>
        <v xml:space="preserve"> Streptomycetaceae</v>
      </c>
      <c r="K353" t="str">
        <f>VLOOKUP(A353,tax_all!B:V,10,0)</f>
        <v>Streptomyces.</v>
      </c>
      <c r="L353">
        <f>VLOOKUP(A353,tax_all!B:V,11,0)</f>
        <v>0</v>
      </c>
      <c r="M353">
        <f>VLOOKUP(A353,tax_all!B:V,12,0)</f>
        <v>0</v>
      </c>
      <c r="N353">
        <f>VLOOKUP(A353,tax_all!B:V,13,0)</f>
        <v>0</v>
      </c>
      <c r="O353">
        <f>VLOOKUP(A353,tax_all!B:V,14,0)</f>
        <v>0</v>
      </c>
      <c r="P353">
        <f>VLOOKUP(A353,tax_all!B:V,15,0)</f>
        <v>0</v>
      </c>
      <c r="Q353">
        <f>VLOOKUP(A353,tax_all!B:V,16,0)</f>
        <v>0</v>
      </c>
      <c r="R353">
        <f>VLOOKUP(A353,tax_all!B:V,17,0)</f>
        <v>0</v>
      </c>
    </row>
    <row r="354" spans="1:18" x14ac:dyDescent="0.25">
      <c r="A354" s="2" t="s">
        <v>747</v>
      </c>
      <c r="B354">
        <v>0</v>
      </c>
      <c r="C354">
        <v>1</v>
      </c>
      <c r="D354">
        <f>B354+C354</f>
        <v>1</v>
      </c>
      <c r="E354">
        <f>VLOOKUP(A354,'PF03067'!B:C,2,0)</f>
        <v>184</v>
      </c>
      <c r="G354" t="str">
        <f>VLOOKUP(A354,tax_all!B:V,6,0)</f>
        <v>Eukaryota</v>
      </c>
      <c r="H354" t="str">
        <f>VLOOKUP(A354,tax_all!B:V,7,0)</f>
        <v xml:space="preserve"> Fungi</v>
      </c>
      <c r="I354" t="str">
        <f>VLOOKUP(A354,tax_all!B:V,8,0)</f>
        <v xml:space="preserve"> Dikarya</v>
      </c>
      <c r="J354" t="str">
        <f>VLOOKUP(A354,tax_all!B:V,9,0)</f>
        <v xml:space="preserve"> Ascomycota</v>
      </c>
      <c r="K354" t="str">
        <f>VLOOKUP(A354,tax_all!B:V,10,0)</f>
        <v xml:space="preserve"> Pezizomycotina</v>
      </c>
      <c r="L354" t="str">
        <f>VLOOKUP(A354,tax_all!B:V,11,0)</f>
        <v>Sordariomycetes</v>
      </c>
      <c r="M354" t="str">
        <f>VLOOKUP(A354,tax_all!B:V,12,0)</f>
        <v xml:space="preserve"> Hypocreomycetidae</v>
      </c>
      <c r="N354" t="str">
        <f>VLOOKUP(A354,tax_all!B:V,13,0)</f>
        <v xml:space="preserve"> Glomerellales</v>
      </c>
      <c r="O354" t="str">
        <f>VLOOKUP(A354,tax_all!B:V,14,0)</f>
        <v>Plectosphaerellaceae</v>
      </c>
      <c r="P354" t="str">
        <f>VLOOKUP(A354,tax_all!B:V,15,0)</f>
        <v xml:space="preserve"> Verticillium.</v>
      </c>
      <c r="Q354">
        <f>VLOOKUP(A354,tax_all!B:V,16,0)</f>
        <v>0</v>
      </c>
      <c r="R354">
        <f>VLOOKUP(A354,tax_all!B:V,17,0)</f>
        <v>0</v>
      </c>
    </row>
    <row r="355" spans="1:18" x14ac:dyDescent="0.25">
      <c r="A355" s="2" t="s">
        <v>749</v>
      </c>
      <c r="B355">
        <v>0</v>
      </c>
      <c r="C355">
        <v>1</v>
      </c>
      <c r="D355">
        <f>B355+C355</f>
        <v>1</v>
      </c>
      <c r="E355">
        <f>VLOOKUP(A355,'PF03067'!B:C,2,0)</f>
        <v>298</v>
      </c>
      <c r="G355" t="str">
        <f>VLOOKUP(A355,tax_all!B:V,6,0)</f>
        <v>Eukaryota</v>
      </c>
      <c r="H355" t="str">
        <f>VLOOKUP(A355,tax_all!B:V,7,0)</f>
        <v xml:space="preserve"> Fungi</v>
      </c>
      <c r="I355" t="str">
        <f>VLOOKUP(A355,tax_all!B:V,8,0)</f>
        <v xml:space="preserve"> Dikarya</v>
      </c>
      <c r="J355" t="str">
        <f>VLOOKUP(A355,tax_all!B:V,9,0)</f>
        <v xml:space="preserve"> Ascomycota</v>
      </c>
      <c r="K355" t="str">
        <f>VLOOKUP(A355,tax_all!B:V,10,0)</f>
        <v xml:space="preserve"> Pezizomycotina</v>
      </c>
      <c r="L355" t="str">
        <f>VLOOKUP(A355,tax_all!B:V,11,0)</f>
        <v>Sordariomycetes</v>
      </c>
      <c r="M355" t="str">
        <f>VLOOKUP(A355,tax_all!B:V,12,0)</f>
        <v xml:space="preserve"> Hypocreomycetidae</v>
      </c>
      <c r="N355" t="str">
        <f>VLOOKUP(A355,tax_all!B:V,13,0)</f>
        <v xml:space="preserve"> Glomerellales</v>
      </c>
      <c r="O355" t="str">
        <f>VLOOKUP(A355,tax_all!B:V,14,0)</f>
        <v>Plectosphaerellaceae</v>
      </c>
      <c r="P355" t="str">
        <f>VLOOKUP(A355,tax_all!B:V,15,0)</f>
        <v xml:space="preserve"> Verticillium.</v>
      </c>
      <c r="Q355">
        <f>VLOOKUP(A355,tax_all!B:V,16,0)</f>
        <v>0</v>
      </c>
      <c r="R355">
        <f>VLOOKUP(A355,tax_all!B:V,17,0)</f>
        <v>0</v>
      </c>
    </row>
    <row r="356" spans="1:18" x14ac:dyDescent="0.25">
      <c r="A356" s="2" t="s">
        <v>751</v>
      </c>
      <c r="B356">
        <v>0</v>
      </c>
      <c r="C356">
        <v>1</v>
      </c>
      <c r="D356">
        <f>B356+C356</f>
        <v>1</v>
      </c>
      <c r="E356">
        <f>VLOOKUP(A356,'PF03067'!B:C,2,0)</f>
        <v>302</v>
      </c>
      <c r="G356" t="str">
        <f>VLOOKUP(A356,tax_all!B:V,6,0)</f>
        <v>Eukaryota</v>
      </c>
      <c r="H356" t="str">
        <f>VLOOKUP(A356,tax_all!B:V,7,0)</f>
        <v xml:space="preserve"> Fungi</v>
      </c>
      <c r="I356" t="str">
        <f>VLOOKUP(A356,tax_all!B:V,8,0)</f>
        <v xml:space="preserve"> Dikarya</v>
      </c>
      <c r="J356" t="str">
        <f>VLOOKUP(A356,tax_all!B:V,9,0)</f>
        <v xml:space="preserve"> Ascomycota</v>
      </c>
      <c r="K356" t="str">
        <f>VLOOKUP(A356,tax_all!B:V,10,0)</f>
        <v xml:space="preserve"> Pezizomycotina</v>
      </c>
      <c r="L356" t="str">
        <f>VLOOKUP(A356,tax_all!B:V,11,0)</f>
        <v>Sordariomycetes</v>
      </c>
      <c r="M356" t="str">
        <f>VLOOKUP(A356,tax_all!B:V,12,0)</f>
        <v xml:space="preserve"> Hypocreomycetidae</v>
      </c>
      <c r="N356" t="str">
        <f>VLOOKUP(A356,tax_all!B:V,13,0)</f>
        <v xml:space="preserve"> Glomerellales</v>
      </c>
      <c r="O356" t="str">
        <f>VLOOKUP(A356,tax_all!B:V,14,0)</f>
        <v>Plectosphaerellaceae</v>
      </c>
      <c r="P356" t="str">
        <f>VLOOKUP(A356,tax_all!B:V,15,0)</f>
        <v xml:space="preserve"> Verticillium.</v>
      </c>
      <c r="Q356">
        <f>VLOOKUP(A356,tax_all!B:V,16,0)</f>
        <v>0</v>
      </c>
      <c r="R356">
        <f>VLOOKUP(A356,tax_all!B:V,17,0)</f>
        <v>0</v>
      </c>
    </row>
    <row r="357" spans="1:18" x14ac:dyDescent="0.25">
      <c r="A357" s="2" t="s">
        <v>753</v>
      </c>
      <c r="B357">
        <v>0</v>
      </c>
      <c r="C357">
        <v>1</v>
      </c>
      <c r="D357">
        <f>B357+C357</f>
        <v>1</v>
      </c>
      <c r="E357">
        <f>VLOOKUP(A357,'PF03067'!B:C,2,0)</f>
        <v>398</v>
      </c>
      <c r="G357" t="str">
        <f>VLOOKUP(A357,tax_all!B:V,6,0)</f>
        <v>Eukaryota</v>
      </c>
      <c r="H357" t="str">
        <f>VLOOKUP(A357,tax_all!B:V,7,0)</f>
        <v xml:space="preserve"> Fungi</v>
      </c>
      <c r="I357" t="str">
        <f>VLOOKUP(A357,tax_all!B:V,8,0)</f>
        <v xml:space="preserve"> Dikarya</v>
      </c>
      <c r="J357" t="str">
        <f>VLOOKUP(A357,tax_all!B:V,9,0)</f>
        <v xml:space="preserve"> Ascomycota</v>
      </c>
      <c r="K357" t="str">
        <f>VLOOKUP(A357,tax_all!B:V,10,0)</f>
        <v xml:space="preserve"> Pezizomycotina</v>
      </c>
      <c r="L357" t="str">
        <f>VLOOKUP(A357,tax_all!B:V,11,0)</f>
        <v>Sordariomycetes</v>
      </c>
      <c r="M357" t="str">
        <f>VLOOKUP(A357,tax_all!B:V,12,0)</f>
        <v xml:space="preserve"> Hypocreomycetidae</v>
      </c>
      <c r="N357" t="str">
        <f>VLOOKUP(A357,tax_all!B:V,13,0)</f>
        <v xml:space="preserve"> Glomerellales</v>
      </c>
      <c r="O357" t="str">
        <f>VLOOKUP(A357,tax_all!B:V,14,0)</f>
        <v>Plectosphaerellaceae</v>
      </c>
      <c r="P357" t="str">
        <f>VLOOKUP(A357,tax_all!B:V,15,0)</f>
        <v xml:space="preserve"> Verticillium.</v>
      </c>
      <c r="Q357">
        <f>VLOOKUP(A357,tax_all!B:V,16,0)</f>
        <v>0</v>
      </c>
      <c r="R357">
        <f>VLOOKUP(A357,tax_all!B:V,17,0)</f>
        <v>0</v>
      </c>
    </row>
    <row r="358" spans="1:18" x14ac:dyDescent="0.25">
      <c r="A358" s="2" t="s">
        <v>755</v>
      </c>
      <c r="B358">
        <v>0</v>
      </c>
      <c r="C358">
        <v>1</v>
      </c>
      <c r="D358">
        <f>B358+C358</f>
        <v>1</v>
      </c>
      <c r="E358">
        <f>VLOOKUP(A358,'PF03067'!B:C,2,0)</f>
        <v>184</v>
      </c>
      <c r="G358" t="str">
        <f>VLOOKUP(A358,tax_all!B:V,6,0)</f>
        <v>Eukaryota</v>
      </c>
      <c r="H358" t="str">
        <f>VLOOKUP(A358,tax_all!B:V,7,0)</f>
        <v xml:space="preserve"> Fungi</v>
      </c>
      <c r="I358" t="str">
        <f>VLOOKUP(A358,tax_all!B:V,8,0)</f>
        <v xml:space="preserve"> Dikarya</v>
      </c>
      <c r="J358" t="str">
        <f>VLOOKUP(A358,tax_all!B:V,9,0)</f>
        <v xml:space="preserve"> Ascomycota</v>
      </c>
      <c r="K358" t="str">
        <f>VLOOKUP(A358,tax_all!B:V,10,0)</f>
        <v xml:space="preserve"> Pezizomycotina</v>
      </c>
      <c r="L358" t="str">
        <f>VLOOKUP(A358,tax_all!B:V,11,0)</f>
        <v>Sordariomycetes</v>
      </c>
      <c r="M358" t="str">
        <f>VLOOKUP(A358,tax_all!B:V,12,0)</f>
        <v xml:space="preserve"> Hypocreomycetidae</v>
      </c>
      <c r="N358" t="str">
        <f>VLOOKUP(A358,tax_all!B:V,13,0)</f>
        <v xml:space="preserve"> Glomerellales</v>
      </c>
      <c r="O358" t="str">
        <f>VLOOKUP(A358,tax_all!B:V,14,0)</f>
        <v>Plectosphaerellaceae</v>
      </c>
      <c r="P358" t="str">
        <f>VLOOKUP(A358,tax_all!B:V,15,0)</f>
        <v xml:space="preserve"> Verticillium.</v>
      </c>
      <c r="Q358">
        <f>VLOOKUP(A358,tax_all!B:V,16,0)</f>
        <v>0</v>
      </c>
      <c r="R358">
        <f>VLOOKUP(A358,tax_all!B:V,17,0)</f>
        <v>0</v>
      </c>
    </row>
    <row r="359" spans="1:18" x14ac:dyDescent="0.25">
      <c r="A359" s="2" t="s">
        <v>757</v>
      </c>
      <c r="B359">
        <v>0</v>
      </c>
      <c r="C359">
        <v>1</v>
      </c>
      <c r="D359">
        <f>B359+C359</f>
        <v>1</v>
      </c>
      <c r="E359">
        <f>VLOOKUP(A359,'PF03067'!B:C,2,0)</f>
        <v>208</v>
      </c>
      <c r="G359" t="str">
        <f>VLOOKUP(A359,tax_all!B:V,6,0)</f>
        <v>Eukaryota</v>
      </c>
      <c r="H359" t="str">
        <f>VLOOKUP(A359,tax_all!B:V,7,0)</f>
        <v xml:space="preserve"> Fungi</v>
      </c>
      <c r="I359" t="str">
        <f>VLOOKUP(A359,tax_all!B:V,8,0)</f>
        <v xml:space="preserve"> Dikarya</v>
      </c>
      <c r="J359" t="str">
        <f>VLOOKUP(A359,tax_all!B:V,9,0)</f>
        <v xml:space="preserve"> Ascomycota</v>
      </c>
      <c r="K359" t="str">
        <f>VLOOKUP(A359,tax_all!B:V,10,0)</f>
        <v xml:space="preserve"> Pezizomycotina</v>
      </c>
      <c r="L359" t="str">
        <f>VLOOKUP(A359,tax_all!B:V,11,0)</f>
        <v>Sordariomycetes</v>
      </c>
      <c r="M359" t="str">
        <f>VLOOKUP(A359,tax_all!B:V,12,0)</f>
        <v xml:space="preserve"> Hypocreomycetidae</v>
      </c>
      <c r="N359" t="str">
        <f>VLOOKUP(A359,tax_all!B:V,13,0)</f>
        <v xml:space="preserve"> Glomerellales</v>
      </c>
      <c r="O359" t="str">
        <f>VLOOKUP(A359,tax_all!B:V,14,0)</f>
        <v>Plectosphaerellaceae</v>
      </c>
      <c r="P359" t="str">
        <f>VLOOKUP(A359,tax_all!B:V,15,0)</f>
        <v xml:space="preserve"> Verticillium.</v>
      </c>
      <c r="Q359">
        <f>VLOOKUP(A359,tax_all!B:V,16,0)</f>
        <v>0</v>
      </c>
      <c r="R359">
        <f>VLOOKUP(A359,tax_all!B:V,17,0)</f>
        <v>0</v>
      </c>
    </row>
    <row r="360" spans="1:18" x14ac:dyDescent="0.25">
      <c r="A360" s="2" t="s">
        <v>759</v>
      </c>
      <c r="B360">
        <v>0</v>
      </c>
      <c r="C360">
        <v>1</v>
      </c>
      <c r="D360">
        <f>B360+C360</f>
        <v>1</v>
      </c>
      <c r="E360">
        <f>VLOOKUP(A360,'PF03067'!B:C,2,0)</f>
        <v>248</v>
      </c>
      <c r="G360" t="str">
        <f>VLOOKUP(A360,tax_all!B:V,6,0)</f>
        <v>Eukaryota</v>
      </c>
      <c r="H360" t="str">
        <f>VLOOKUP(A360,tax_all!B:V,7,0)</f>
        <v xml:space="preserve"> Fungi</v>
      </c>
      <c r="I360" t="str">
        <f>VLOOKUP(A360,tax_all!B:V,8,0)</f>
        <v xml:space="preserve"> Dikarya</v>
      </c>
      <c r="J360" t="str">
        <f>VLOOKUP(A360,tax_all!B:V,9,0)</f>
        <v xml:space="preserve"> Ascomycota</v>
      </c>
      <c r="K360" t="str">
        <f>VLOOKUP(A360,tax_all!B:V,10,0)</f>
        <v xml:space="preserve"> Pezizomycotina</v>
      </c>
      <c r="L360" t="str">
        <f>VLOOKUP(A360,tax_all!B:V,11,0)</f>
        <v xml:space="preserve"> Eurotiomycetes</v>
      </c>
      <c r="M360" t="str">
        <f>VLOOKUP(A360,tax_all!B:V,12,0)</f>
        <v>Eurotiomycetidae</v>
      </c>
      <c r="N360" t="str">
        <f>VLOOKUP(A360,tax_all!B:V,13,0)</f>
        <v xml:space="preserve"> Eurotiales</v>
      </c>
      <c r="O360" t="str">
        <f>VLOOKUP(A360,tax_all!B:V,14,0)</f>
        <v xml:space="preserve"> Aspergillaceae</v>
      </c>
      <c r="P360" t="str">
        <f>VLOOKUP(A360,tax_all!B:V,15,0)</f>
        <v xml:space="preserve"> Penicillium.</v>
      </c>
      <c r="Q360">
        <f>VLOOKUP(A360,tax_all!B:V,16,0)</f>
        <v>0</v>
      </c>
      <c r="R360">
        <f>VLOOKUP(A360,tax_all!B:V,17,0)</f>
        <v>0</v>
      </c>
    </row>
    <row r="361" spans="1:18" x14ac:dyDescent="0.25">
      <c r="A361" s="2" t="s">
        <v>761</v>
      </c>
      <c r="B361">
        <v>0</v>
      </c>
      <c r="C361">
        <v>1</v>
      </c>
      <c r="D361">
        <f>B361+C361</f>
        <v>1</v>
      </c>
      <c r="E361">
        <f>VLOOKUP(A361,'PF03067'!B:C,2,0)</f>
        <v>392</v>
      </c>
      <c r="G361" t="str">
        <f>VLOOKUP(A361,tax_all!B:V,6,0)</f>
        <v>Eukaryota</v>
      </c>
      <c r="H361" t="str">
        <f>VLOOKUP(A361,tax_all!B:V,7,0)</f>
        <v xml:space="preserve"> Fungi</v>
      </c>
      <c r="I361" t="str">
        <f>VLOOKUP(A361,tax_all!B:V,8,0)</f>
        <v xml:space="preserve"> Dikarya</v>
      </c>
      <c r="J361" t="str">
        <f>VLOOKUP(A361,tax_all!B:V,9,0)</f>
        <v xml:space="preserve"> Ascomycota</v>
      </c>
      <c r="K361" t="str">
        <f>VLOOKUP(A361,tax_all!B:V,10,0)</f>
        <v xml:space="preserve"> Pezizomycotina</v>
      </c>
      <c r="L361" t="str">
        <f>VLOOKUP(A361,tax_all!B:V,11,0)</f>
        <v xml:space="preserve"> Eurotiomycetes</v>
      </c>
      <c r="M361" t="str">
        <f>VLOOKUP(A361,tax_all!B:V,12,0)</f>
        <v>Eurotiomycetidae</v>
      </c>
      <c r="N361" t="str">
        <f>VLOOKUP(A361,tax_all!B:V,13,0)</f>
        <v xml:space="preserve"> Eurotiales</v>
      </c>
      <c r="O361" t="str">
        <f>VLOOKUP(A361,tax_all!B:V,14,0)</f>
        <v xml:space="preserve"> Aspergillaceae</v>
      </c>
      <c r="P361" t="str">
        <f>VLOOKUP(A361,tax_all!B:V,15,0)</f>
        <v xml:space="preserve"> Penicillium.</v>
      </c>
      <c r="Q361">
        <f>VLOOKUP(A361,tax_all!B:V,16,0)</f>
        <v>0</v>
      </c>
      <c r="R361">
        <f>VLOOKUP(A361,tax_all!B:V,17,0)</f>
        <v>0</v>
      </c>
    </row>
    <row r="362" spans="1:18" x14ac:dyDescent="0.25">
      <c r="A362" s="2" t="s">
        <v>763</v>
      </c>
      <c r="B362">
        <v>0</v>
      </c>
      <c r="C362">
        <v>1</v>
      </c>
      <c r="D362">
        <f>B362+C362</f>
        <v>1</v>
      </c>
      <c r="E362">
        <f>VLOOKUP(A362,'PF03067'!B:C,2,0)</f>
        <v>315</v>
      </c>
      <c r="G362" t="str">
        <f>VLOOKUP(A362,tax_all!B:V,6,0)</f>
        <v>Eukaryota</v>
      </c>
      <c r="H362" t="str">
        <f>VLOOKUP(A362,tax_all!B:V,7,0)</f>
        <v xml:space="preserve"> Fungi</v>
      </c>
      <c r="I362" t="str">
        <f>VLOOKUP(A362,tax_all!B:V,8,0)</f>
        <v xml:space="preserve"> Dikarya</v>
      </c>
      <c r="J362" t="str">
        <f>VLOOKUP(A362,tax_all!B:V,9,0)</f>
        <v xml:space="preserve"> Ascomycota</v>
      </c>
      <c r="K362" t="str">
        <f>VLOOKUP(A362,tax_all!B:V,10,0)</f>
        <v xml:space="preserve"> Pezizomycotina</v>
      </c>
      <c r="L362" t="str">
        <f>VLOOKUP(A362,tax_all!B:V,11,0)</f>
        <v xml:space="preserve"> Eurotiomycetes</v>
      </c>
      <c r="M362" t="str">
        <f>VLOOKUP(A362,tax_all!B:V,12,0)</f>
        <v>Eurotiomycetidae</v>
      </c>
      <c r="N362" t="str">
        <f>VLOOKUP(A362,tax_all!B:V,13,0)</f>
        <v xml:space="preserve"> Eurotiales</v>
      </c>
      <c r="O362" t="str">
        <f>VLOOKUP(A362,tax_all!B:V,14,0)</f>
        <v xml:space="preserve"> Aspergillaceae</v>
      </c>
      <c r="P362" t="str">
        <f>VLOOKUP(A362,tax_all!B:V,15,0)</f>
        <v xml:space="preserve"> Penicillium.</v>
      </c>
      <c r="Q362">
        <f>VLOOKUP(A362,tax_all!B:V,16,0)</f>
        <v>0</v>
      </c>
      <c r="R362">
        <f>VLOOKUP(A362,tax_all!B:V,17,0)</f>
        <v>0</v>
      </c>
    </row>
    <row r="363" spans="1:18" x14ac:dyDescent="0.25">
      <c r="A363" s="2" t="s">
        <v>765</v>
      </c>
      <c r="B363">
        <v>0</v>
      </c>
      <c r="C363">
        <v>1</v>
      </c>
      <c r="D363">
        <f>B363+C363</f>
        <v>1</v>
      </c>
      <c r="E363">
        <f>VLOOKUP(A363,'PF03067'!B:C,2,0)</f>
        <v>201</v>
      </c>
      <c r="G363" t="str">
        <f>VLOOKUP(A363,tax_all!B:V,6,0)</f>
        <v>Bacteria</v>
      </c>
      <c r="H363" t="str">
        <f>VLOOKUP(A363,tax_all!B:V,7,0)</f>
        <v xml:space="preserve"> Firmicutes</v>
      </c>
      <c r="I363" t="str">
        <f>VLOOKUP(A363,tax_all!B:V,8,0)</f>
        <v xml:space="preserve"> Bacilli</v>
      </c>
      <c r="J363" t="str">
        <f>VLOOKUP(A363,tax_all!B:V,9,0)</f>
        <v xml:space="preserve"> Lactobacillales</v>
      </c>
      <c r="K363" t="str">
        <f>VLOOKUP(A363,tax_all!B:V,10,0)</f>
        <v xml:space="preserve"> Lactobacillaceae</v>
      </c>
      <c r="L363" t="str">
        <f>VLOOKUP(A363,tax_all!B:V,11,0)</f>
        <v>Lactobacillus.</v>
      </c>
      <c r="M363">
        <f>VLOOKUP(A363,tax_all!B:V,12,0)</f>
        <v>0</v>
      </c>
      <c r="N363">
        <f>VLOOKUP(A363,tax_all!B:V,13,0)</f>
        <v>0</v>
      </c>
      <c r="O363">
        <f>VLOOKUP(A363,tax_all!B:V,14,0)</f>
        <v>0</v>
      </c>
      <c r="P363">
        <f>VLOOKUP(A363,tax_all!B:V,15,0)</f>
        <v>0</v>
      </c>
      <c r="Q363">
        <f>VLOOKUP(A363,tax_all!B:V,16,0)</f>
        <v>0</v>
      </c>
      <c r="R363">
        <f>VLOOKUP(A363,tax_all!B:V,17,0)</f>
        <v>0</v>
      </c>
    </row>
    <row r="364" spans="1:18" x14ac:dyDescent="0.25">
      <c r="A364" s="2" t="s">
        <v>767</v>
      </c>
      <c r="B364">
        <v>0</v>
      </c>
      <c r="C364">
        <v>1</v>
      </c>
      <c r="D364">
        <f>B364+C364</f>
        <v>1</v>
      </c>
      <c r="E364">
        <f>VLOOKUP(A364,'PF03067'!B:C,2,0)</f>
        <v>483</v>
      </c>
      <c r="G364" t="str">
        <f>VLOOKUP(A364,tax_all!B:V,6,0)</f>
        <v>Bacteria</v>
      </c>
      <c r="H364" t="str">
        <f>VLOOKUP(A364,tax_all!B:V,7,0)</f>
        <v xml:space="preserve"> Proteobacteria</v>
      </c>
      <c r="I364" t="str">
        <f>VLOOKUP(A364,tax_all!B:V,8,0)</f>
        <v xml:space="preserve"> Gammaproteobacteria</v>
      </c>
      <c r="J364" t="str">
        <f>VLOOKUP(A364,tax_all!B:V,9,0)</f>
        <v xml:space="preserve"> Enterobacterales</v>
      </c>
      <c r="K364" t="str">
        <f>VLOOKUP(A364,tax_all!B:V,10,0)</f>
        <v>Enterobacteriaceae</v>
      </c>
      <c r="L364" t="str">
        <f>VLOOKUP(A364,tax_all!B:V,11,0)</f>
        <v xml:space="preserve"> Enterobacter</v>
      </c>
      <c r="M364" t="str">
        <f>VLOOKUP(A364,tax_all!B:V,12,0)</f>
        <v xml:space="preserve"> Enterobacter cloacae complex.</v>
      </c>
      <c r="N364">
        <f>VLOOKUP(A364,tax_all!B:V,13,0)</f>
        <v>0</v>
      </c>
      <c r="O364">
        <f>VLOOKUP(A364,tax_all!B:V,14,0)</f>
        <v>0</v>
      </c>
      <c r="P364">
        <f>VLOOKUP(A364,tax_all!B:V,15,0)</f>
        <v>0</v>
      </c>
      <c r="Q364">
        <f>VLOOKUP(A364,tax_all!B:V,16,0)</f>
        <v>0</v>
      </c>
      <c r="R364">
        <f>VLOOKUP(A364,tax_all!B:V,17,0)</f>
        <v>0</v>
      </c>
    </row>
    <row r="365" spans="1:18" x14ac:dyDescent="0.25">
      <c r="A365" s="2" t="s">
        <v>769</v>
      </c>
      <c r="B365">
        <v>0</v>
      </c>
      <c r="C365">
        <v>1</v>
      </c>
      <c r="D365">
        <f>B365+C365</f>
        <v>1</v>
      </c>
      <c r="E365">
        <f>VLOOKUP(A365,'PF03067'!B:C,2,0)</f>
        <v>234</v>
      </c>
      <c r="G365" t="str">
        <f>VLOOKUP(A365,tax_all!B:V,6,0)</f>
        <v>Bacteria</v>
      </c>
      <c r="H365" t="str">
        <f>VLOOKUP(A365,tax_all!B:V,7,0)</f>
        <v xml:space="preserve"> Actinobacteria</v>
      </c>
      <c r="I365" t="str">
        <f>VLOOKUP(A365,tax_all!B:V,8,0)</f>
        <v xml:space="preserve"> Micrococcales</v>
      </c>
      <c r="J365" t="str">
        <f>VLOOKUP(A365,tax_all!B:V,9,0)</f>
        <v xml:space="preserve"> Promicromonosporaceae</v>
      </c>
      <c r="K365" t="str">
        <f>VLOOKUP(A365,tax_all!B:V,10,0)</f>
        <v>Cellulosimicrobium.</v>
      </c>
      <c r="L365">
        <f>VLOOKUP(A365,tax_all!B:V,11,0)</f>
        <v>0</v>
      </c>
      <c r="M365">
        <f>VLOOKUP(A365,tax_all!B:V,12,0)</f>
        <v>0</v>
      </c>
      <c r="N365">
        <f>VLOOKUP(A365,tax_all!B:V,13,0)</f>
        <v>0</v>
      </c>
      <c r="O365">
        <f>VLOOKUP(A365,tax_all!B:V,14,0)</f>
        <v>0</v>
      </c>
      <c r="P365">
        <f>VLOOKUP(A365,tax_all!B:V,15,0)</f>
        <v>0</v>
      </c>
      <c r="Q365">
        <f>VLOOKUP(A365,tax_all!B:V,16,0)</f>
        <v>0</v>
      </c>
      <c r="R365">
        <f>VLOOKUP(A365,tax_all!B:V,17,0)</f>
        <v>0</v>
      </c>
    </row>
    <row r="366" spans="1:18" x14ac:dyDescent="0.25">
      <c r="A366" s="2" t="s">
        <v>771</v>
      </c>
      <c r="B366">
        <v>1</v>
      </c>
      <c r="C366">
        <v>1</v>
      </c>
      <c r="D366">
        <f>B366+C366</f>
        <v>2</v>
      </c>
      <c r="E366">
        <f>VLOOKUP(A366,'PF03067'!B:C,2,0)</f>
        <v>443</v>
      </c>
      <c r="G366" t="str">
        <f>VLOOKUP(A366,tax_all!B:V,6,0)</f>
        <v>Bacteria</v>
      </c>
      <c r="H366" t="str">
        <f>VLOOKUP(A366,tax_all!B:V,7,0)</f>
        <v xml:space="preserve"> Actinobacteria</v>
      </c>
      <c r="I366" t="str">
        <f>VLOOKUP(A366,tax_all!B:V,8,0)</f>
        <v xml:space="preserve"> Micrococcales</v>
      </c>
      <c r="J366" t="str">
        <f>VLOOKUP(A366,tax_all!B:V,9,0)</f>
        <v xml:space="preserve"> Promicromonosporaceae</v>
      </c>
      <c r="K366" t="str">
        <f>VLOOKUP(A366,tax_all!B:V,10,0)</f>
        <v>Cellulosimicrobium.</v>
      </c>
      <c r="L366">
        <f>VLOOKUP(A366,tax_all!B:V,11,0)</f>
        <v>0</v>
      </c>
      <c r="M366">
        <f>VLOOKUP(A366,tax_all!B:V,12,0)</f>
        <v>0</v>
      </c>
      <c r="N366">
        <f>VLOOKUP(A366,tax_all!B:V,13,0)</f>
        <v>0</v>
      </c>
      <c r="O366">
        <f>VLOOKUP(A366,tax_all!B:V,14,0)</f>
        <v>0</v>
      </c>
      <c r="P366">
        <f>VLOOKUP(A366,tax_all!B:V,15,0)</f>
        <v>0</v>
      </c>
      <c r="Q366">
        <f>VLOOKUP(A366,tax_all!B:V,16,0)</f>
        <v>0</v>
      </c>
      <c r="R366">
        <f>VLOOKUP(A366,tax_all!B:V,17,0)</f>
        <v>0</v>
      </c>
    </row>
    <row r="367" spans="1:18" x14ac:dyDescent="0.25">
      <c r="A367" s="2" t="s">
        <v>773</v>
      </c>
      <c r="B367">
        <v>0</v>
      </c>
      <c r="C367">
        <v>1</v>
      </c>
      <c r="D367">
        <f>B367+C367</f>
        <v>1</v>
      </c>
      <c r="E367">
        <f>VLOOKUP(A367,'PF03067'!B:C,2,0)</f>
        <v>248</v>
      </c>
      <c r="G367" t="str">
        <f>VLOOKUP(A367,tax_all!B:V,6,0)</f>
        <v>Bacteria</v>
      </c>
      <c r="H367" t="str">
        <f>VLOOKUP(A367,tax_all!B:V,7,0)</f>
        <v xml:space="preserve"> Actinobacteria</v>
      </c>
      <c r="I367" t="str">
        <f>VLOOKUP(A367,tax_all!B:V,8,0)</f>
        <v xml:space="preserve"> Micrococcales</v>
      </c>
      <c r="J367" t="str">
        <f>VLOOKUP(A367,tax_all!B:V,9,0)</f>
        <v xml:space="preserve"> Promicromonosporaceae</v>
      </c>
      <c r="K367" t="str">
        <f>VLOOKUP(A367,tax_all!B:V,10,0)</f>
        <v>Cellulosimicrobium.</v>
      </c>
      <c r="L367">
        <f>VLOOKUP(A367,tax_all!B:V,11,0)</f>
        <v>0</v>
      </c>
      <c r="M367">
        <f>VLOOKUP(A367,tax_all!B:V,12,0)</f>
        <v>0</v>
      </c>
      <c r="N367">
        <f>VLOOKUP(A367,tax_all!B:V,13,0)</f>
        <v>0</v>
      </c>
      <c r="O367">
        <f>VLOOKUP(A367,tax_all!B:V,14,0)</f>
        <v>0</v>
      </c>
      <c r="P367">
        <f>VLOOKUP(A367,tax_all!B:V,15,0)</f>
        <v>0</v>
      </c>
      <c r="Q367">
        <f>VLOOKUP(A367,tax_all!B:V,16,0)</f>
        <v>0</v>
      </c>
      <c r="R367">
        <f>VLOOKUP(A367,tax_all!B:V,17,0)</f>
        <v>0</v>
      </c>
    </row>
    <row r="368" spans="1:18" x14ac:dyDescent="0.25">
      <c r="A368" s="2" t="s">
        <v>775</v>
      </c>
      <c r="B368">
        <v>0</v>
      </c>
      <c r="C368">
        <v>1</v>
      </c>
      <c r="D368">
        <f>B368+C368</f>
        <v>1</v>
      </c>
      <c r="E368">
        <f>VLOOKUP(A368,'PF03067'!B:C,2,0)</f>
        <v>253</v>
      </c>
      <c r="G368" t="str">
        <f>VLOOKUP(A368,tax_all!B:V,6,0)</f>
        <v>Bacteria</v>
      </c>
      <c r="H368" t="str">
        <f>VLOOKUP(A368,tax_all!B:V,7,0)</f>
        <v xml:space="preserve"> Actinobacteria</v>
      </c>
      <c r="I368" t="str">
        <f>VLOOKUP(A368,tax_all!B:V,8,0)</f>
        <v xml:space="preserve"> Pseudonocardiales</v>
      </c>
      <c r="J368" t="str">
        <f>VLOOKUP(A368,tax_all!B:V,9,0)</f>
        <v xml:space="preserve"> Pseudonocardiaceae.</v>
      </c>
      <c r="K368">
        <f>VLOOKUP(A368,tax_all!B:V,10,0)</f>
        <v>0</v>
      </c>
      <c r="L368">
        <f>VLOOKUP(A368,tax_all!B:V,11,0)</f>
        <v>0</v>
      </c>
      <c r="M368">
        <f>VLOOKUP(A368,tax_all!B:V,12,0)</f>
        <v>0</v>
      </c>
      <c r="N368">
        <f>VLOOKUP(A368,tax_all!B:V,13,0)</f>
        <v>0</v>
      </c>
      <c r="O368">
        <f>VLOOKUP(A368,tax_all!B:V,14,0)</f>
        <v>0</v>
      </c>
      <c r="P368">
        <f>VLOOKUP(A368,tax_all!B:V,15,0)</f>
        <v>0</v>
      </c>
      <c r="Q368">
        <f>VLOOKUP(A368,tax_all!B:V,16,0)</f>
        <v>0</v>
      </c>
      <c r="R368">
        <f>VLOOKUP(A368,tax_all!B:V,17,0)</f>
        <v>0</v>
      </c>
    </row>
    <row r="369" spans="1:18" x14ac:dyDescent="0.25">
      <c r="A369" s="2" t="s">
        <v>777</v>
      </c>
      <c r="B369">
        <v>2</v>
      </c>
      <c r="C369">
        <v>1</v>
      </c>
      <c r="D369">
        <f>B369+C369</f>
        <v>3</v>
      </c>
      <c r="E369">
        <f>VLOOKUP(A369,'PF03067'!B:C,2,0)</f>
        <v>481</v>
      </c>
      <c r="G369" t="str">
        <f>VLOOKUP(A369,tax_all!B:V,6,0)</f>
        <v>Bacteria</v>
      </c>
      <c r="H369" t="str">
        <f>VLOOKUP(A369,tax_all!B:V,7,0)</f>
        <v xml:space="preserve"> Actinobacteria.</v>
      </c>
      <c r="I369">
        <f>VLOOKUP(A369,tax_all!B:V,8,0)</f>
        <v>0</v>
      </c>
      <c r="J369">
        <f>VLOOKUP(A369,tax_all!B:V,9,0)</f>
        <v>0</v>
      </c>
      <c r="K369">
        <f>VLOOKUP(A369,tax_all!B:V,10,0)</f>
        <v>0</v>
      </c>
      <c r="L369">
        <f>VLOOKUP(A369,tax_all!B:V,11,0)</f>
        <v>0</v>
      </c>
      <c r="M369">
        <f>VLOOKUP(A369,tax_all!B:V,12,0)</f>
        <v>0</v>
      </c>
      <c r="N369">
        <f>VLOOKUP(A369,tax_all!B:V,13,0)</f>
        <v>0</v>
      </c>
      <c r="O369">
        <f>VLOOKUP(A369,tax_all!B:V,14,0)</f>
        <v>0</v>
      </c>
      <c r="P369">
        <f>VLOOKUP(A369,tax_all!B:V,15,0)</f>
        <v>0</v>
      </c>
      <c r="Q369">
        <f>VLOOKUP(A369,tax_all!B:V,16,0)</f>
        <v>0</v>
      </c>
      <c r="R369">
        <f>VLOOKUP(A369,tax_all!B:V,17,0)</f>
        <v>0</v>
      </c>
    </row>
    <row r="370" spans="1:18" x14ac:dyDescent="0.25">
      <c r="A370" s="2" t="s">
        <v>779</v>
      </c>
      <c r="B370">
        <v>0</v>
      </c>
      <c r="C370">
        <v>1</v>
      </c>
      <c r="D370">
        <f>B370+C370</f>
        <v>1</v>
      </c>
      <c r="E370">
        <f>VLOOKUP(A370,'PF03067'!B:C,2,0)</f>
        <v>454</v>
      </c>
      <c r="G370" t="str">
        <f>VLOOKUP(A370,tax_all!B:V,6,0)</f>
        <v>Bacteria</v>
      </c>
      <c r="H370" t="str">
        <f>VLOOKUP(A370,tax_all!B:V,7,0)</f>
        <v xml:space="preserve"> Proteobacteria</v>
      </c>
      <c r="I370" t="str">
        <f>VLOOKUP(A370,tax_all!B:V,8,0)</f>
        <v xml:space="preserve"> Gammaproteobacteria</v>
      </c>
      <c r="J370" t="str">
        <f>VLOOKUP(A370,tax_all!B:V,9,0)</f>
        <v xml:space="preserve"> Vibrionales</v>
      </c>
      <c r="K370" t="str">
        <f>VLOOKUP(A370,tax_all!B:V,10,0)</f>
        <v>Vibrionaceae</v>
      </c>
      <c r="L370" t="str">
        <f>VLOOKUP(A370,tax_all!B:V,11,0)</f>
        <v xml:space="preserve"> Photobacterium.</v>
      </c>
      <c r="M370">
        <f>VLOOKUP(A370,tax_all!B:V,12,0)</f>
        <v>0</v>
      </c>
      <c r="N370">
        <f>VLOOKUP(A370,tax_all!B:V,13,0)</f>
        <v>0</v>
      </c>
      <c r="O370">
        <f>VLOOKUP(A370,tax_all!B:V,14,0)</f>
        <v>0</v>
      </c>
      <c r="P370">
        <f>VLOOKUP(A370,tax_all!B:V,15,0)</f>
        <v>0</v>
      </c>
      <c r="Q370">
        <f>VLOOKUP(A370,tax_all!B:V,16,0)</f>
        <v>0</v>
      </c>
      <c r="R370">
        <f>VLOOKUP(A370,tax_all!B:V,17,0)</f>
        <v>0</v>
      </c>
    </row>
    <row r="371" spans="1:18" x14ac:dyDescent="0.25">
      <c r="A371" s="2" t="s">
        <v>781</v>
      </c>
      <c r="B371">
        <v>0</v>
      </c>
      <c r="C371">
        <v>1</v>
      </c>
      <c r="D371">
        <f>B371+C371</f>
        <v>1</v>
      </c>
      <c r="E371">
        <f>VLOOKUP(A371,'PF03067'!B:C,2,0)</f>
        <v>442</v>
      </c>
      <c r="F371" t="s">
        <v>7039</v>
      </c>
      <c r="G371" t="str">
        <f>VLOOKUP(A371,tax_all!B:V,6,0)</f>
        <v>Bacteria</v>
      </c>
      <c r="H371" t="str">
        <f>VLOOKUP(A371,tax_all!B:V,7,0)</f>
        <v xml:space="preserve"> Proteobacteria</v>
      </c>
      <c r="I371" t="str">
        <f>VLOOKUP(A371,tax_all!B:V,8,0)</f>
        <v xml:space="preserve"> Gammaproteobacteria</v>
      </c>
      <c r="J371" t="str">
        <f>VLOOKUP(A371,tax_all!B:V,9,0)</f>
        <v xml:space="preserve"> Vibrionales</v>
      </c>
      <c r="K371" t="str">
        <f>VLOOKUP(A371,tax_all!B:V,10,0)</f>
        <v>Vibrionaceae</v>
      </c>
      <c r="L371" t="str">
        <f>VLOOKUP(A371,tax_all!B:V,11,0)</f>
        <v xml:space="preserve"> Photobacterium.</v>
      </c>
      <c r="M371">
        <f>VLOOKUP(A371,tax_all!B:V,12,0)</f>
        <v>0</v>
      </c>
      <c r="N371">
        <f>VLOOKUP(A371,tax_all!B:V,13,0)</f>
        <v>0</v>
      </c>
      <c r="O371">
        <f>VLOOKUP(A371,tax_all!B:V,14,0)</f>
        <v>0</v>
      </c>
      <c r="P371">
        <f>VLOOKUP(A371,tax_all!B:V,15,0)</f>
        <v>0</v>
      </c>
      <c r="Q371">
        <f>VLOOKUP(A371,tax_all!B:V,16,0)</f>
        <v>0</v>
      </c>
      <c r="R371">
        <f>VLOOKUP(A371,tax_all!B:V,17,0)</f>
        <v>0</v>
      </c>
    </row>
    <row r="372" spans="1:18" x14ac:dyDescent="0.25">
      <c r="A372" s="2" t="s">
        <v>783</v>
      </c>
      <c r="B372">
        <v>0</v>
      </c>
      <c r="C372">
        <v>1</v>
      </c>
      <c r="D372">
        <f>B372+C372</f>
        <v>1</v>
      </c>
      <c r="E372">
        <f>VLOOKUP(A372,'PF03067'!B:C,2,0)</f>
        <v>470</v>
      </c>
      <c r="G372" t="str">
        <f>VLOOKUP(A372,tax_all!B:V,6,0)</f>
        <v>Bacteria</v>
      </c>
      <c r="H372" t="str">
        <f>VLOOKUP(A372,tax_all!B:V,7,0)</f>
        <v xml:space="preserve"> Proteobacteria</v>
      </c>
      <c r="I372" t="str">
        <f>VLOOKUP(A372,tax_all!B:V,8,0)</f>
        <v xml:space="preserve"> Gammaproteobacteria</v>
      </c>
      <c r="J372" t="str">
        <f>VLOOKUP(A372,tax_all!B:V,9,0)</f>
        <v xml:space="preserve"> Vibrionales</v>
      </c>
      <c r="K372" t="str">
        <f>VLOOKUP(A372,tax_all!B:V,10,0)</f>
        <v>Vibrionaceae</v>
      </c>
      <c r="L372" t="str">
        <f>VLOOKUP(A372,tax_all!B:V,11,0)</f>
        <v xml:space="preserve"> Photobacterium.</v>
      </c>
      <c r="M372">
        <f>VLOOKUP(A372,tax_all!B:V,12,0)</f>
        <v>0</v>
      </c>
      <c r="N372">
        <f>VLOOKUP(A372,tax_all!B:V,13,0)</f>
        <v>0</v>
      </c>
      <c r="O372">
        <f>VLOOKUP(A372,tax_all!B:V,14,0)</f>
        <v>0</v>
      </c>
      <c r="P372">
        <f>VLOOKUP(A372,tax_all!B:V,15,0)</f>
        <v>0</v>
      </c>
      <c r="Q372">
        <f>VLOOKUP(A372,tax_all!B:V,16,0)</f>
        <v>0</v>
      </c>
      <c r="R372">
        <f>VLOOKUP(A372,tax_all!B:V,17,0)</f>
        <v>0</v>
      </c>
    </row>
    <row r="373" spans="1:18" x14ac:dyDescent="0.25">
      <c r="A373" s="2" t="s">
        <v>785</v>
      </c>
      <c r="B373">
        <v>0</v>
      </c>
      <c r="C373">
        <v>1</v>
      </c>
      <c r="D373">
        <f>B373+C373</f>
        <v>1</v>
      </c>
      <c r="E373">
        <f>VLOOKUP(A373,'PF03067'!B:C,2,0)</f>
        <v>271</v>
      </c>
      <c r="G373" t="str">
        <f>VLOOKUP(A373,tax_all!B:V,6,0)</f>
        <v>Bacteria</v>
      </c>
      <c r="H373" t="str">
        <f>VLOOKUP(A373,tax_all!B:V,7,0)</f>
        <v xml:space="preserve"> Firmicutes</v>
      </c>
      <c r="I373" t="str">
        <f>VLOOKUP(A373,tax_all!B:V,8,0)</f>
        <v xml:space="preserve"> Bacilli</v>
      </c>
      <c r="J373" t="str">
        <f>VLOOKUP(A373,tax_all!B:V,9,0)</f>
        <v xml:space="preserve"> Bacillales</v>
      </c>
      <c r="K373" t="str">
        <f>VLOOKUP(A373,tax_all!B:V,10,0)</f>
        <v xml:space="preserve"> Bacillaceae</v>
      </c>
      <c r="L373" t="str">
        <f>VLOOKUP(A373,tax_all!B:V,11,0)</f>
        <v xml:space="preserve"> Bacillus.</v>
      </c>
      <c r="M373">
        <f>VLOOKUP(A373,tax_all!B:V,12,0)</f>
        <v>0</v>
      </c>
      <c r="N373">
        <f>VLOOKUP(A373,tax_all!B:V,13,0)</f>
        <v>0</v>
      </c>
      <c r="O373">
        <f>VLOOKUP(A373,tax_all!B:V,14,0)</f>
        <v>0</v>
      </c>
      <c r="P373">
        <f>VLOOKUP(A373,tax_all!B:V,15,0)</f>
        <v>0</v>
      </c>
      <c r="Q373">
        <f>VLOOKUP(A373,tax_all!B:V,16,0)</f>
        <v>0</v>
      </c>
      <c r="R373">
        <f>VLOOKUP(A373,tax_all!B:V,17,0)</f>
        <v>0</v>
      </c>
    </row>
    <row r="374" spans="1:18" x14ac:dyDescent="0.25">
      <c r="A374" s="2" t="s">
        <v>787</v>
      </c>
      <c r="B374">
        <v>1</v>
      </c>
      <c r="C374">
        <v>1</v>
      </c>
      <c r="D374">
        <f>B374+C374</f>
        <v>2</v>
      </c>
      <c r="E374">
        <f>VLOOKUP(A374,'PF03067'!B:C,2,0)</f>
        <v>361</v>
      </c>
      <c r="G374" t="str">
        <f>VLOOKUP(A374,tax_all!B:V,6,0)</f>
        <v>Bacteria</v>
      </c>
      <c r="H374" t="str">
        <f>VLOOKUP(A374,tax_all!B:V,7,0)</f>
        <v xml:space="preserve"> Actinobacteria</v>
      </c>
      <c r="I374" t="str">
        <f>VLOOKUP(A374,tax_all!B:V,8,0)</f>
        <v xml:space="preserve"> Micrococcales</v>
      </c>
      <c r="J374" t="str">
        <f>VLOOKUP(A374,tax_all!B:V,9,0)</f>
        <v xml:space="preserve"> Cellulomonadaceae</v>
      </c>
      <c r="K374" t="str">
        <f>VLOOKUP(A374,tax_all!B:V,10,0)</f>
        <v>Cellulomonas.</v>
      </c>
      <c r="L374">
        <f>VLOOKUP(A374,tax_all!B:V,11,0)</f>
        <v>0</v>
      </c>
      <c r="M374">
        <f>VLOOKUP(A374,tax_all!B:V,12,0)</f>
        <v>0</v>
      </c>
      <c r="N374">
        <f>VLOOKUP(A374,tax_all!B:V,13,0)</f>
        <v>0</v>
      </c>
      <c r="O374">
        <f>VLOOKUP(A374,tax_all!B:V,14,0)</f>
        <v>0</v>
      </c>
      <c r="P374">
        <f>VLOOKUP(A374,tax_all!B:V,15,0)</f>
        <v>0</v>
      </c>
      <c r="Q374">
        <f>VLOOKUP(A374,tax_all!B:V,16,0)</f>
        <v>0</v>
      </c>
      <c r="R374">
        <f>VLOOKUP(A374,tax_all!B:V,17,0)</f>
        <v>0</v>
      </c>
    </row>
    <row r="375" spans="1:18" x14ac:dyDescent="0.25">
      <c r="A375" s="2" t="s">
        <v>789</v>
      </c>
      <c r="B375">
        <v>1</v>
      </c>
      <c r="C375">
        <v>1</v>
      </c>
      <c r="D375">
        <f>B375+C375</f>
        <v>2</v>
      </c>
      <c r="E375">
        <f>VLOOKUP(A375,'PF03067'!B:C,2,0)</f>
        <v>392</v>
      </c>
      <c r="G375" t="str">
        <f>VLOOKUP(A375,tax_all!B:V,6,0)</f>
        <v>Bacteria</v>
      </c>
      <c r="H375" t="str">
        <f>VLOOKUP(A375,tax_all!B:V,7,0)</f>
        <v xml:space="preserve"> Actinobacteria</v>
      </c>
      <c r="I375" t="str">
        <f>VLOOKUP(A375,tax_all!B:V,8,0)</f>
        <v xml:space="preserve"> Micrococcales</v>
      </c>
      <c r="J375" t="str">
        <f>VLOOKUP(A375,tax_all!B:V,9,0)</f>
        <v xml:space="preserve"> Cellulomonadaceae</v>
      </c>
      <c r="K375" t="str">
        <f>VLOOKUP(A375,tax_all!B:V,10,0)</f>
        <v>Cellulomonas.</v>
      </c>
      <c r="L375">
        <f>VLOOKUP(A375,tax_all!B:V,11,0)</f>
        <v>0</v>
      </c>
      <c r="M375">
        <f>VLOOKUP(A375,tax_all!B:V,12,0)</f>
        <v>0</v>
      </c>
      <c r="N375">
        <f>VLOOKUP(A375,tax_all!B:V,13,0)</f>
        <v>0</v>
      </c>
      <c r="O375">
        <f>VLOOKUP(A375,tax_all!B:V,14,0)</f>
        <v>0</v>
      </c>
      <c r="P375">
        <f>VLOOKUP(A375,tax_all!B:V,15,0)</f>
        <v>0</v>
      </c>
      <c r="Q375">
        <f>VLOOKUP(A375,tax_all!B:V,16,0)</f>
        <v>0</v>
      </c>
      <c r="R375">
        <f>VLOOKUP(A375,tax_all!B:V,17,0)</f>
        <v>0</v>
      </c>
    </row>
    <row r="376" spans="1:18" x14ac:dyDescent="0.25">
      <c r="A376" s="2" t="s">
        <v>791</v>
      </c>
      <c r="B376">
        <v>0</v>
      </c>
      <c r="C376">
        <v>1</v>
      </c>
      <c r="D376">
        <f>B376+C376</f>
        <v>1</v>
      </c>
      <c r="E376">
        <f>VLOOKUP(A376,'PF03067'!B:C,2,0)</f>
        <v>210</v>
      </c>
      <c r="G376" t="str">
        <f>VLOOKUP(A376,tax_all!B:V,6,0)</f>
        <v>Bacteria</v>
      </c>
      <c r="H376" t="str">
        <f>VLOOKUP(A376,tax_all!B:V,7,0)</f>
        <v xml:space="preserve"> Proteobacteria</v>
      </c>
      <c r="I376" t="str">
        <f>VLOOKUP(A376,tax_all!B:V,8,0)</f>
        <v xml:space="preserve"> Betaproteobacteria</v>
      </c>
      <c r="J376" t="str">
        <f>VLOOKUP(A376,tax_all!B:V,9,0)</f>
        <v xml:space="preserve"> Neisseriales</v>
      </c>
      <c r="K376" t="str">
        <f>VLOOKUP(A376,tax_all!B:V,10,0)</f>
        <v>Chromobacteriaceae</v>
      </c>
      <c r="L376" t="str">
        <f>VLOOKUP(A376,tax_all!B:V,11,0)</f>
        <v xml:space="preserve"> Chromobacterium.</v>
      </c>
      <c r="M376">
        <f>VLOOKUP(A376,tax_all!B:V,12,0)</f>
        <v>0</v>
      </c>
      <c r="N376">
        <f>VLOOKUP(A376,tax_all!B:V,13,0)</f>
        <v>0</v>
      </c>
      <c r="O376">
        <f>VLOOKUP(A376,tax_all!B:V,14,0)</f>
        <v>0</v>
      </c>
      <c r="P376">
        <f>VLOOKUP(A376,tax_all!B:V,15,0)</f>
        <v>0</v>
      </c>
      <c r="Q376">
        <f>VLOOKUP(A376,tax_all!B:V,16,0)</f>
        <v>0</v>
      </c>
      <c r="R376">
        <f>VLOOKUP(A376,tax_all!B:V,17,0)</f>
        <v>0</v>
      </c>
    </row>
    <row r="377" spans="1:18" x14ac:dyDescent="0.25">
      <c r="A377" s="2" t="s">
        <v>793</v>
      </c>
      <c r="B377">
        <v>0</v>
      </c>
      <c r="C377">
        <v>1</v>
      </c>
      <c r="D377">
        <f>B377+C377</f>
        <v>1</v>
      </c>
      <c r="E377">
        <f>VLOOKUP(A377,'PF03067'!B:C,2,0)</f>
        <v>443</v>
      </c>
      <c r="F377" t="s">
        <v>7039</v>
      </c>
      <c r="G377" t="str">
        <f>VLOOKUP(A377,tax_all!B:V,6,0)</f>
        <v>Bacteria</v>
      </c>
      <c r="H377" t="str">
        <f>VLOOKUP(A377,tax_all!B:V,7,0)</f>
        <v xml:space="preserve"> Proteobacteria</v>
      </c>
      <c r="I377" t="str">
        <f>VLOOKUP(A377,tax_all!B:V,8,0)</f>
        <v xml:space="preserve"> Betaproteobacteria</v>
      </c>
      <c r="J377" t="str">
        <f>VLOOKUP(A377,tax_all!B:V,9,0)</f>
        <v xml:space="preserve"> Neisseriales</v>
      </c>
      <c r="K377" t="str">
        <f>VLOOKUP(A377,tax_all!B:V,10,0)</f>
        <v>Chromobacteriaceae</v>
      </c>
      <c r="L377" t="str">
        <f>VLOOKUP(A377,tax_all!B:V,11,0)</f>
        <v xml:space="preserve"> Chromobacterium.</v>
      </c>
      <c r="M377">
        <f>VLOOKUP(A377,tax_all!B:V,12,0)</f>
        <v>0</v>
      </c>
      <c r="N377">
        <f>VLOOKUP(A377,tax_all!B:V,13,0)</f>
        <v>0</v>
      </c>
      <c r="O377">
        <f>VLOOKUP(A377,tax_all!B:V,14,0)</f>
        <v>0</v>
      </c>
      <c r="P377">
        <f>VLOOKUP(A377,tax_all!B:V,15,0)</f>
        <v>0</v>
      </c>
      <c r="Q377">
        <f>VLOOKUP(A377,tax_all!B:V,16,0)</f>
        <v>0</v>
      </c>
      <c r="R377">
        <f>VLOOKUP(A377,tax_all!B:V,17,0)</f>
        <v>0</v>
      </c>
    </row>
    <row r="378" spans="1:18" x14ac:dyDescent="0.25">
      <c r="A378" s="2" t="s">
        <v>795</v>
      </c>
      <c r="B378">
        <v>0</v>
      </c>
      <c r="C378">
        <v>1</v>
      </c>
      <c r="D378">
        <f>B378+C378</f>
        <v>1</v>
      </c>
      <c r="E378">
        <f>VLOOKUP(A378,'PF03067'!B:C,2,0)</f>
        <v>387</v>
      </c>
      <c r="F378" t="s">
        <v>7039</v>
      </c>
      <c r="G378" t="str">
        <f>VLOOKUP(A378,tax_all!B:V,6,0)</f>
        <v>Bacteria</v>
      </c>
      <c r="H378" t="str">
        <f>VLOOKUP(A378,tax_all!B:V,7,0)</f>
        <v xml:space="preserve"> Proteobacteria</v>
      </c>
      <c r="I378" t="str">
        <f>VLOOKUP(A378,tax_all!B:V,8,0)</f>
        <v xml:space="preserve"> Betaproteobacteria</v>
      </c>
      <c r="J378" t="str">
        <f>VLOOKUP(A378,tax_all!B:V,9,0)</f>
        <v xml:space="preserve"> Neisseriales</v>
      </c>
      <c r="K378" t="str">
        <f>VLOOKUP(A378,tax_all!B:V,10,0)</f>
        <v>Chromobacteriaceae</v>
      </c>
      <c r="L378" t="str">
        <f>VLOOKUP(A378,tax_all!B:V,11,0)</f>
        <v xml:space="preserve"> Chromobacterium.</v>
      </c>
      <c r="M378">
        <f>VLOOKUP(A378,tax_all!B:V,12,0)</f>
        <v>0</v>
      </c>
      <c r="N378">
        <f>VLOOKUP(A378,tax_all!B:V,13,0)</f>
        <v>0</v>
      </c>
      <c r="O378">
        <f>VLOOKUP(A378,tax_all!B:V,14,0)</f>
        <v>0</v>
      </c>
      <c r="P378">
        <f>VLOOKUP(A378,tax_all!B:V,15,0)</f>
        <v>0</v>
      </c>
      <c r="Q378">
        <f>VLOOKUP(A378,tax_all!B:V,16,0)</f>
        <v>0</v>
      </c>
      <c r="R378">
        <f>VLOOKUP(A378,tax_all!B:V,17,0)</f>
        <v>0</v>
      </c>
    </row>
    <row r="379" spans="1:18" x14ac:dyDescent="0.25">
      <c r="A379" s="2" t="s">
        <v>797</v>
      </c>
      <c r="B379">
        <v>0</v>
      </c>
      <c r="C379">
        <v>1</v>
      </c>
      <c r="D379">
        <f>B379+C379</f>
        <v>1</v>
      </c>
      <c r="E379">
        <f>VLOOKUP(A379,'PF03067'!B:C,2,0)</f>
        <v>297</v>
      </c>
      <c r="G379" t="str">
        <f>VLOOKUP(A379,tax_all!B:V,6,0)</f>
        <v>Eukaryota</v>
      </c>
      <c r="H379" t="str">
        <f>VLOOKUP(A379,tax_all!B:V,7,0)</f>
        <v xml:space="preserve"> Metazoa</v>
      </c>
      <c r="I379" t="str">
        <f>VLOOKUP(A379,tax_all!B:V,8,0)</f>
        <v xml:space="preserve"> Ecdysozoa</v>
      </c>
      <c r="J379" t="str">
        <f>VLOOKUP(A379,tax_all!B:V,9,0)</f>
        <v xml:space="preserve"> Arthropoda</v>
      </c>
      <c r="K379" t="str">
        <f>VLOOKUP(A379,tax_all!B:V,10,0)</f>
        <v xml:space="preserve"> Hexapoda</v>
      </c>
      <c r="L379" t="str">
        <f>VLOOKUP(A379,tax_all!B:V,11,0)</f>
        <v xml:space="preserve"> Insecta</v>
      </c>
      <c r="M379" t="str">
        <f>VLOOKUP(A379,tax_all!B:V,12,0)</f>
        <v>Pterygota</v>
      </c>
      <c r="N379" t="str">
        <f>VLOOKUP(A379,tax_all!B:V,13,0)</f>
        <v xml:space="preserve"> Neoptera</v>
      </c>
      <c r="O379" t="str">
        <f>VLOOKUP(A379,tax_all!B:V,14,0)</f>
        <v xml:space="preserve"> Holometabola</v>
      </c>
      <c r="P379" t="str">
        <f>VLOOKUP(A379,tax_all!B:V,15,0)</f>
        <v xml:space="preserve"> Hymenoptera</v>
      </c>
      <c r="Q379" t="str">
        <f>VLOOKUP(A379,tax_all!B:V,16,0)</f>
        <v xml:space="preserve"> Apocrita</v>
      </c>
      <c r="R379" t="str">
        <f>VLOOKUP(A379,tax_all!B:V,17,0)</f>
        <v xml:space="preserve"> Aculeata</v>
      </c>
    </row>
    <row r="380" spans="1:18" x14ac:dyDescent="0.25">
      <c r="A380" s="2" t="s">
        <v>799</v>
      </c>
      <c r="B380">
        <v>0</v>
      </c>
      <c r="C380">
        <v>1</v>
      </c>
      <c r="D380">
        <f>B380+C380</f>
        <v>1</v>
      </c>
      <c r="E380">
        <f>VLOOKUP(A380,'PF03067'!B:C,2,0)</f>
        <v>239</v>
      </c>
      <c r="G380" t="str">
        <f>VLOOKUP(A380,tax_all!B:V,6,0)</f>
        <v>Eukaryota</v>
      </c>
      <c r="H380" t="str">
        <f>VLOOKUP(A380,tax_all!B:V,7,0)</f>
        <v xml:space="preserve"> Metazoa</v>
      </c>
      <c r="I380" t="str">
        <f>VLOOKUP(A380,tax_all!B:V,8,0)</f>
        <v xml:space="preserve"> Ecdysozoa</v>
      </c>
      <c r="J380" t="str">
        <f>VLOOKUP(A380,tax_all!B:V,9,0)</f>
        <v xml:space="preserve"> Arthropoda</v>
      </c>
      <c r="K380" t="str">
        <f>VLOOKUP(A380,tax_all!B:V,10,0)</f>
        <v xml:space="preserve"> Hexapoda</v>
      </c>
      <c r="L380" t="str">
        <f>VLOOKUP(A380,tax_all!B:V,11,0)</f>
        <v xml:space="preserve"> Insecta</v>
      </c>
      <c r="M380" t="str">
        <f>VLOOKUP(A380,tax_all!B:V,12,0)</f>
        <v>Pterygota</v>
      </c>
      <c r="N380" t="str">
        <f>VLOOKUP(A380,tax_all!B:V,13,0)</f>
        <v xml:space="preserve"> Neoptera</v>
      </c>
      <c r="O380" t="str">
        <f>VLOOKUP(A380,tax_all!B:V,14,0)</f>
        <v xml:space="preserve"> Holometabola</v>
      </c>
      <c r="P380" t="str">
        <f>VLOOKUP(A380,tax_all!B:V,15,0)</f>
        <v xml:space="preserve"> Hymenoptera</v>
      </c>
      <c r="Q380" t="str">
        <f>VLOOKUP(A380,tax_all!B:V,16,0)</f>
        <v xml:space="preserve"> Apocrita</v>
      </c>
      <c r="R380" t="str">
        <f>VLOOKUP(A380,tax_all!B:V,17,0)</f>
        <v xml:space="preserve"> Aculeata</v>
      </c>
    </row>
    <row r="381" spans="1:18" x14ac:dyDescent="0.25">
      <c r="A381" s="2" t="s">
        <v>801</v>
      </c>
      <c r="B381">
        <v>0</v>
      </c>
      <c r="C381">
        <v>1</v>
      </c>
      <c r="D381">
        <f>B381+C381</f>
        <v>1</v>
      </c>
      <c r="E381">
        <f>VLOOKUP(A381,'PF03067'!B:C,2,0)</f>
        <v>1264</v>
      </c>
      <c r="G381" t="str">
        <f>VLOOKUP(A381,tax_all!B:V,6,0)</f>
        <v>Eukaryota</v>
      </c>
      <c r="H381" t="str">
        <f>VLOOKUP(A381,tax_all!B:V,7,0)</f>
        <v xml:space="preserve"> Metazoa</v>
      </c>
      <c r="I381" t="str">
        <f>VLOOKUP(A381,tax_all!B:V,8,0)</f>
        <v xml:space="preserve"> Ecdysozoa</v>
      </c>
      <c r="J381" t="str">
        <f>VLOOKUP(A381,tax_all!B:V,9,0)</f>
        <v xml:space="preserve"> Arthropoda</v>
      </c>
      <c r="K381" t="str">
        <f>VLOOKUP(A381,tax_all!B:V,10,0)</f>
        <v xml:space="preserve"> Hexapoda</v>
      </c>
      <c r="L381" t="str">
        <f>VLOOKUP(A381,tax_all!B:V,11,0)</f>
        <v xml:space="preserve"> Insecta</v>
      </c>
      <c r="M381" t="str">
        <f>VLOOKUP(A381,tax_all!B:V,12,0)</f>
        <v>Pterygota</v>
      </c>
      <c r="N381" t="str">
        <f>VLOOKUP(A381,tax_all!B:V,13,0)</f>
        <v xml:space="preserve"> Neoptera</v>
      </c>
      <c r="O381" t="str">
        <f>VLOOKUP(A381,tax_all!B:V,14,0)</f>
        <v xml:space="preserve"> Holometabola</v>
      </c>
      <c r="P381" t="str">
        <f>VLOOKUP(A381,tax_all!B:V,15,0)</f>
        <v xml:space="preserve"> Hymenoptera</v>
      </c>
      <c r="Q381" t="str">
        <f>VLOOKUP(A381,tax_all!B:V,16,0)</f>
        <v xml:space="preserve"> Apocrita</v>
      </c>
      <c r="R381" t="str">
        <f>VLOOKUP(A381,tax_all!B:V,17,0)</f>
        <v xml:space="preserve"> Aculeata</v>
      </c>
    </row>
    <row r="382" spans="1:18" x14ac:dyDescent="0.25">
      <c r="A382" s="2" t="s">
        <v>803</v>
      </c>
      <c r="B382">
        <v>0</v>
      </c>
      <c r="C382">
        <v>1</v>
      </c>
      <c r="D382">
        <f>B382+C382</f>
        <v>1</v>
      </c>
      <c r="E382">
        <f>VLOOKUP(A382,'PF03067'!B:C,2,0)</f>
        <v>193</v>
      </c>
      <c r="G382" t="str">
        <f>VLOOKUP(A382,tax_all!B:V,6,0)</f>
        <v>Eukaryota</v>
      </c>
      <c r="H382" t="str">
        <f>VLOOKUP(A382,tax_all!B:V,7,0)</f>
        <v xml:space="preserve"> Metazoa</v>
      </c>
      <c r="I382" t="str">
        <f>VLOOKUP(A382,tax_all!B:V,8,0)</f>
        <v xml:space="preserve"> Ecdysozoa</v>
      </c>
      <c r="J382" t="str">
        <f>VLOOKUP(A382,tax_all!B:V,9,0)</f>
        <v xml:space="preserve"> Arthropoda</v>
      </c>
      <c r="K382" t="str">
        <f>VLOOKUP(A382,tax_all!B:V,10,0)</f>
        <v xml:space="preserve"> Hexapoda</v>
      </c>
      <c r="L382" t="str">
        <f>VLOOKUP(A382,tax_all!B:V,11,0)</f>
        <v xml:space="preserve"> Insecta</v>
      </c>
      <c r="M382" t="str">
        <f>VLOOKUP(A382,tax_all!B:V,12,0)</f>
        <v>Pterygota</v>
      </c>
      <c r="N382" t="str">
        <f>VLOOKUP(A382,tax_all!B:V,13,0)</f>
        <v xml:space="preserve"> Neoptera</v>
      </c>
      <c r="O382" t="str">
        <f>VLOOKUP(A382,tax_all!B:V,14,0)</f>
        <v xml:space="preserve"> Holometabola</v>
      </c>
      <c r="P382" t="str">
        <f>VLOOKUP(A382,tax_all!B:V,15,0)</f>
        <v xml:space="preserve"> Hymenoptera</v>
      </c>
      <c r="Q382" t="str">
        <f>VLOOKUP(A382,tax_all!B:V,16,0)</f>
        <v xml:space="preserve"> Apocrita</v>
      </c>
      <c r="R382" t="str">
        <f>VLOOKUP(A382,tax_all!B:V,17,0)</f>
        <v xml:space="preserve"> Aculeata</v>
      </c>
    </row>
    <row r="383" spans="1:18" x14ac:dyDescent="0.25">
      <c r="A383" s="2" t="s">
        <v>805</v>
      </c>
      <c r="B383">
        <v>0</v>
      </c>
      <c r="C383">
        <v>1</v>
      </c>
      <c r="D383">
        <f>B383+C383</f>
        <v>1</v>
      </c>
      <c r="E383">
        <f>VLOOKUP(A383,'PF03067'!B:C,2,0)</f>
        <v>201</v>
      </c>
      <c r="G383" t="str">
        <f>VLOOKUP(A383,tax_all!B:V,6,0)</f>
        <v>Bacteria</v>
      </c>
      <c r="H383" t="str">
        <f>VLOOKUP(A383,tax_all!B:V,7,0)</f>
        <v xml:space="preserve"> Actinobacteria</v>
      </c>
      <c r="I383" t="str">
        <f>VLOOKUP(A383,tax_all!B:V,8,0)</f>
        <v xml:space="preserve"> Streptomycetales</v>
      </c>
      <c r="J383" t="str">
        <f>VLOOKUP(A383,tax_all!B:V,9,0)</f>
        <v xml:space="preserve"> Streptomycetaceae</v>
      </c>
      <c r="K383" t="str">
        <f>VLOOKUP(A383,tax_all!B:V,10,0)</f>
        <v>Streptomyces.</v>
      </c>
      <c r="L383">
        <f>VLOOKUP(A383,tax_all!B:V,11,0)</f>
        <v>0</v>
      </c>
      <c r="M383">
        <f>VLOOKUP(A383,tax_all!B:V,12,0)</f>
        <v>0</v>
      </c>
      <c r="N383">
        <f>VLOOKUP(A383,tax_all!B:V,13,0)</f>
        <v>0</v>
      </c>
      <c r="O383">
        <f>VLOOKUP(A383,tax_all!B:V,14,0)</f>
        <v>0</v>
      </c>
      <c r="P383">
        <f>VLOOKUP(A383,tax_all!B:V,15,0)</f>
        <v>0</v>
      </c>
      <c r="Q383">
        <f>VLOOKUP(A383,tax_all!B:V,16,0)</f>
        <v>0</v>
      </c>
      <c r="R383">
        <f>VLOOKUP(A383,tax_all!B:V,17,0)</f>
        <v>0</v>
      </c>
    </row>
    <row r="384" spans="1:18" x14ac:dyDescent="0.25">
      <c r="A384" s="2" t="s">
        <v>807</v>
      </c>
      <c r="B384">
        <v>0</v>
      </c>
      <c r="C384">
        <v>1</v>
      </c>
      <c r="D384">
        <f>B384+C384</f>
        <v>1</v>
      </c>
      <c r="E384">
        <f>VLOOKUP(A384,'PF03067'!B:C,2,0)</f>
        <v>323</v>
      </c>
      <c r="G384" t="str">
        <f>VLOOKUP(A384,tax_all!B:V,6,0)</f>
        <v>Bacteria</v>
      </c>
      <c r="H384" t="str">
        <f>VLOOKUP(A384,tax_all!B:V,7,0)</f>
        <v xml:space="preserve"> Actinobacteria</v>
      </c>
      <c r="I384" t="str">
        <f>VLOOKUP(A384,tax_all!B:V,8,0)</f>
        <v xml:space="preserve"> Streptomycetales</v>
      </c>
      <c r="J384" t="str">
        <f>VLOOKUP(A384,tax_all!B:V,9,0)</f>
        <v xml:space="preserve"> Streptomycetaceae</v>
      </c>
      <c r="K384" t="str">
        <f>VLOOKUP(A384,tax_all!B:V,10,0)</f>
        <v>Streptomyces.</v>
      </c>
      <c r="L384">
        <f>VLOOKUP(A384,tax_all!B:V,11,0)</f>
        <v>0</v>
      </c>
      <c r="M384">
        <f>VLOOKUP(A384,tax_all!B:V,12,0)</f>
        <v>0</v>
      </c>
      <c r="N384">
        <f>VLOOKUP(A384,tax_all!B:V,13,0)</f>
        <v>0</v>
      </c>
      <c r="O384">
        <f>VLOOKUP(A384,tax_all!B:V,14,0)</f>
        <v>0</v>
      </c>
      <c r="P384">
        <f>VLOOKUP(A384,tax_all!B:V,15,0)</f>
        <v>0</v>
      </c>
      <c r="Q384">
        <f>VLOOKUP(A384,tax_all!B:V,16,0)</f>
        <v>0</v>
      </c>
      <c r="R384">
        <f>VLOOKUP(A384,tax_all!B:V,17,0)</f>
        <v>0</v>
      </c>
    </row>
    <row r="385" spans="1:18" x14ac:dyDescent="0.25">
      <c r="A385" s="2" t="s">
        <v>809</v>
      </c>
      <c r="B385">
        <v>0</v>
      </c>
      <c r="C385">
        <v>1</v>
      </c>
      <c r="D385">
        <f>B385+C385</f>
        <v>1</v>
      </c>
      <c r="E385">
        <f>VLOOKUP(A385,'PF03067'!B:C,2,0)</f>
        <v>321</v>
      </c>
      <c r="G385" t="str">
        <f>VLOOKUP(A385,tax_all!B:V,6,0)</f>
        <v>Bacteria</v>
      </c>
      <c r="H385" t="str">
        <f>VLOOKUP(A385,tax_all!B:V,7,0)</f>
        <v xml:space="preserve"> Actinobacteria</v>
      </c>
      <c r="I385" t="str">
        <f>VLOOKUP(A385,tax_all!B:V,8,0)</f>
        <v xml:space="preserve"> Streptomycetales</v>
      </c>
      <c r="J385" t="str">
        <f>VLOOKUP(A385,tax_all!B:V,9,0)</f>
        <v xml:space="preserve"> Streptomycetaceae</v>
      </c>
      <c r="K385" t="str">
        <f>VLOOKUP(A385,tax_all!B:V,10,0)</f>
        <v>Streptomyces.</v>
      </c>
      <c r="L385">
        <f>VLOOKUP(A385,tax_all!B:V,11,0)</f>
        <v>0</v>
      </c>
      <c r="M385">
        <f>VLOOKUP(A385,tax_all!B:V,12,0)</f>
        <v>0</v>
      </c>
      <c r="N385">
        <f>VLOOKUP(A385,tax_all!B:V,13,0)</f>
        <v>0</v>
      </c>
      <c r="O385">
        <f>VLOOKUP(A385,tax_all!B:V,14,0)</f>
        <v>0</v>
      </c>
      <c r="P385">
        <f>VLOOKUP(A385,tax_all!B:V,15,0)</f>
        <v>0</v>
      </c>
      <c r="Q385">
        <f>VLOOKUP(A385,tax_all!B:V,16,0)</f>
        <v>0</v>
      </c>
      <c r="R385">
        <f>VLOOKUP(A385,tax_all!B:V,17,0)</f>
        <v>0</v>
      </c>
    </row>
    <row r="386" spans="1:18" x14ac:dyDescent="0.25">
      <c r="A386" s="2" t="s">
        <v>811</v>
      </c>
      <c r="B386">
        <v>1</v>
      </c>
      <c r="C386">
        <v>1</v>
      </c>
      <c r="D386">
        <f>B386+C386</f>
        <v>2</v>
      </c>
      <c r="E386">
        <f>VLOOKUP(A386,'PF03067'!B:C,2,0)</f>
        <v>346</v>
      </c>
      <c r="G386" t="str">
        <f>VLOOKUP(A386,tax_all!B:V,6,0)</f>
        <v>Bacteria</v>
      </c>
      <c r="H386" t="str">
        <f>VLOOKUP(A386,tax_all!B:V,7,0)</f>
        <v xml:space="preserve"> Actinobacteria</v>
      </c>
      <c r="I386" t="str">
        <f>VLOOKUP(A386,tax_all!B:V,8,0)</f>
        <v xml:space="preserve"> Streptomycetales</v>
      </c>
      <c r="J386" t="str">
        <f>VLOOKUP(A386,tax_all!B:V,9,0)</f>
        <v xml:space="preserve"> Streptomycetaceae</v>
      </c>
      <c r="K386" t="str">
        <f>VLOOKUP(A386,tax_all!B:V,10,0)</f>
        <v>Streptomyces.</v>
      </c>
      <c r="L386">
        <f>VLOOKUP(A386,tax_all!B:V,11,0)</f>
        <v>0</v>
      </c>
      <c r="M386">
        <f>VLOOKUP(A386,tax_all!B:V,12,0)</f>
        <v>0</v>
      </c>
      <c r="N386">
        <f>VLOOKUP(A386,tax_all!B:V,13,0)</f>
        <v>0</v>
      </c>
      <c r="O386">
        <f>VLOOKUP(A386,tax_all!B:V,14,0)</f>
        <v>0</v>
      </c>
      <c r="P386">
        <f>VLOOKUP(A386,tax_all!B:V,15,0)</f>
        <v>0</v>
      </c>
      <c r="Q386">
        <f>VLOOKUP(A386,tax_all!B:V,16,0)</f>
        <v>0</v>
      </c>
      <c r="R386">
        <f>VLOOKUP(A386,tax_all!B:V,17,0)</f>
        <v>0</v>
      </c>
    </row>
    <row r="387" spans="1:18" x14ac:dyDescent="0.25">
      <c r="A387" s="2" t="s">
        <v>813</v>
      </c>
      <c r="B387">
        <v>0</v>
      </c>
      <c r="C387">
        <v>1</v>
      </c>
      <c r="D387">
        <f>B387+C387</f>
        <v>1</v>
      </c>
      <c r="E387">
        <f>VLOOKUP(A387,'PF03067'!B:C,2,0)</f>
        <v>482</v>
      </c>
      <c r="G387" t="str">
        <f>VLOOKUP(A387,tax_all!B:V,6,0)</f>
        <v>Bacteria.</v>
      </c>
      <c r="H387">
        <f>VLOOKUP(A387,tax_all!B:V,7,0)</f>
        <v>0</v>
      </c>
      <c r="I387">
        <f>VLOOKUP(A387,tax_all!B:V,8,0)</f>
        <v>0</v>
      </c>
      <c r="J387">
        <f>VLOOKUP(A387,tax_all!B:V,9,0)</f>
        <v>0</v>
      </c>
      <c r="K387">
        <f>VLOOKUP(A387,tax_all!B:V,10,0)</f>
        <v>0</v>
      </c>
      <c r="L387">
        <f>VLOOKUP(A387,tax_all!B:V,11,0)</f>
        <v>0</v>
      </c>
      <c r="M387">
        <f>VLOOKUP(A387,tax_all!B:V,12,0)</f>
        <v>0</v>
      </c>
      <c r="N387">
        <f>VLOOKUP(A387,tax_all!B:V,13,0)</f>
        <v>0</v>
      </c>
      <c r="O387">
        <f>VLOOKUP(A387,tax_all!B:V,14,0)</f>
        <v>0</v>
      </c>
      <c r="P387">
        <f>VLOOKUP(A387,tax_all!B:V,15,0)</f>
        <v>0</v>
      </c>
      <c r="Q387">
        <f>VLOOKUP(A387,tax_all!B:V,16,0)</f>
        <v>0</v>
      </c>
      <c r="R387">
        <f>VLOOKUP(A387,tax_all!B:V,17,0)</f>
        <v>0</v>
      </c>
    </row>
    <row r="388" spans="1:18" x14ac:dyDescent="0.25">
      <c r="A388" s="2" t="s">
        <v>815</v>
      </c>
      <c r="B388">
        <v>0</v>
      </c>
      <c r="C388">
        <v>1</v>
      </c>
      <c r="D388">
        <f>B388+C388</f>
        <v>1</v>
      </c>
      <c r="E388">
        <f>VLOOKUP(A388,'PF03067'!B:C,2,0)</f>
        <v>316</v>
      </c>
      <c r="G388" t="str">
        <f>VLOOKUP(A388,tax_all!B:V,6,0)</f>
        <v>Eukaryota</v>
      </c>
      <c r="H388" t="str">
        <f>VLOOKUP(A388,tax_all!B:V,7,0)</f>
        <v xml:space="preserve"> Fungi</v>
      </c>
      <c r="I388" t="str">
        <f>VLOOKUP(A388,tax_all!B:V,8,0)</f>
        <v xml:space="preserve"> Dikarya</v>
      </c>
      <c r="J388" t="str">
        <f>VLOOKUP(A388,tax_all!B:V,9,0)</f>
        <v xml:space="preserve"> Ascomycota</v>
      </c>
      <c r="K388" t="str">
        <f>VLOOKUP(A388,tax_all!B:V,10,0)</f>
        <v xml:space="preserve"> Pezizomycotina</v>
      </c>
      <c r="L388" t="str">
        <f>VLOOKUP(A388,tax_all!B:V,11,0)</f>
        <v>Sordariomycetes</v>
      </c>
      <c r="M388" t="str">
        <f>VLOOKUP(A388,tax_all!B:V,12,0)</f>
        <v xml:space="preserve"> Hypocreomycetidae</v>
      </c>
      <c r="N388" t="str">
        <f>VLOOKUP(A388,tax_all!B:V,13,0)</f>
        <v xml:space="preserve"> Hypocreales</v>
      </c>
      <c r="O388" t="str">
        <f>VLOOKUP(A388,tax_all!B:V,14,0)</f>
        <v xml:space="preserve"> Nectriaceae</v>
      </c>
      <c r="P388" t="str">
        <f>VLOOKUP(A388,tax_all!B:V,15,0)</f>
        <v>Fusarium</v>
      </c>
      <c r="Q388" t="str">
        <f>VLOOKUP(A388,tax_all!B:V,16,0)</f>
        <v xml:space="preserve"> Fusarium oxysporum species complex.</v>
      </c>
      <c r="R388">
        <f>VLOOKUP(A388,tax_all!B:V,17,0)</f>
        <v>0</v>
      </c>
    </row>
    <row r="389" spans="1:18" x14ac:dyDescent="0.25">
      <c r="A389" s="2" t="s">
        <v>817</v>
      </c>
      <c r="B389">
        <v>0</v>
      </c>
      <c r="C389">
        <v>1</v>
      </c>
      <c r="D389">
        <f>B389+C389</f>
        <v>1</v>
      </c>
      <c r="E389">
        <f>VLOOKUP(A389,'PF03067'!B:C,2,0)</f>
        <v>1846</v>
      </c>
      <c r="G389" t="str">
        <f>VLOOKUP(A389,tax_all!B:V,6,0)</f>
        <v>Eukaryota</v>
      </c>
      <c r="H389" t="str">
        <f>VLOOKUP(A389,tax_all!B:V,7,0)</f>
        <v xml:space="preserve"> Metazoa</v>
      </c>
      <c r="I389" t="str">
        <f>VLOOKUP(A389,tax_all!B:V,8,0)</f>
        <v xml:space="preserve"> Ecdysozoa</v>
      </c>
      <c r="J389" t="str">
        <f>VLOOKUP(A389,tax_all!B:V,9,0)</f>
        <v xml:space="preserve"> Nematoda</v>
      </c>
      <c r="K389" t="str">
        <f>VLOOKUP(A389,tax_all!B:V,10,0)</f>
        <v xml:space="preserve"> Chromadorea</v>
      </c>
      <c r="L389" t="str">
        <f>VLOOKUP(A389,tax_all!B:V,11,0)</f>
        <v xml:space="preserve"> Spirurida</v>
      </c>
      <c r="M389" t="str">
        <f>VLOOKUP(A389,tax_all!B:V,12,0)</f>
        <v>Spiruromorpha</v>
      </c>
      <c r="N389" t="str">
        <f>VLOOKUP(A389,tax_all!B:V,13,0)</f>
        <v xml:space="preserve"> Filarioidea</v>
      </c>
      <c r="O389" t="str">
        <f>VLOOKUP(A389,tax_all!B:V,14,0)</f>
        <v xml:space="preserve"> Onchocercidae</v>
      </c>
      <c r="P389" t="str">
        <f>VLOOKUP(A389,tax_all!B:V,15,0)</f>
        <v xml:space="preserve"> Brugia.</v>
      </c>
      <c r="Q389">
        <f>VLOOKUP(A389,tax_all!B:V,16,0)</f>
        <v>0</v>
      </c>
      <c r="R389">
        <f>VLOOKUP(A389,tax_all!B:V,17,0)</f>
        <v>0</v>
      </c>
    </row>
    <row r="390" spans="1:18" x14ac:dyDescent="0.25">
      <c r="A390" s="2" t="s">
        <v>821</v>
      </c>
      <c r="B390">
        <v>0</v>
      </c>
      <c r="C390">
        <v>1</v>
      </c>
      <c r="D390">
        <f>B390+C390</f>
        <v>1</v>
      </c>
      <c r="E390">
        <f>VLOOKUP(A390,'PF03067'!B:C,2,0)</f>
        <v>188</v>
      </c>
      <c r="G390" t="str">
        <f>VLOOKUP(A390,tax_all!B:V,6,0)</f>
        <v>Eukaryota</v>
      </c>
      <c r="H390" t="str">
        <f>VLOOKUP(A390,tax_all!B:V,7,0)</f>
        <v xml:space="preserve"> Fungi</v>
      </c>
      <c r="I390" t="str">
        <f>VLOOKUP(A390,tax_all!B:V,8,0)</f>
        <v xml:space="preserve"> Dikarya</v>
      </c>
      <c r="J390" t="str">
        <f>VLOOKUP(A390,tax_all!B:V,9,0)</f>
        <v xml:space="preserve"> Basidiomycota</v>
      </c>
      <c r="K390" t="str">
        <f>VLOOKUP(A390,tax_all!B:V,10,0)</f>
        <v xml:space="preserve"> Agaricomycotina</v>
      </c>
      <c r="L390" t="str">
        <f>VLOOKUP(A390,tax_all!B:V,11,0)</f>
        <v>Agaricomycetes</v>
      </c>
      <c r="M390" t="str">
        <f>VLOOKUP(A390,tax_all!B:V,12,0)</f>
        <v xml:space="preserve"> Cantharellales</v>
      </c>
      <c r="N390" t="str">
        <f>VLOOKUP(A390,tax_all!B:V,13,0)</f>
        <v xml:space="preserve"> Ceratobasidiaceae</v>
      </c>
      <c r="O390" t="str">
        <f>VLOOKUP(A390,tax_all!B:V,14,0)</f>
        <v xml:space="preserve"> Rhizoctonia.</v>
      </c>
      <c r="P390">
        <f>VLOOKUP(A390,tax_all!B:V,15,0)</f>
        <v>0</v>
      </c>
      <c r="Q390">
        <f>VLOOKUP(A390,tax_all!B:V,16,0)</f>
        <v>0</v>
      </c>
      <c r="R390">
        <f>VLOOKUP(A390,tax_all!B:V,17,0)</f>
        <v>0</v>
      </c>
    </row>
    <row r="391" spans="1:18" x14ac:dyDescent="0.25">
      <c r="A391" s="2" t="s">
        <v>823</v>
      </c>
      <c r="B391">
        <v>0</v>
      </c>
      <c r="C391">
        <v>1</v>
      </c>
      <c r="D391">
        <f>B391+C391</f>
        <v>1</v>
      </c>
      <c r="E391">
        <f>VLOOKUP(A391,'PF03067'!B:C,2,0)</f>
        <v>302</v>
      </c>
      <c r="G391" t="str">
        <f>VLOOKUP(A391,tax_all!B:V,6,0)</f>
        <v>Eukaryota</v>
      </c>
      <c r="H391" t="str">
        <f>VLOOKUP(A391,tax_all!B:V,7,0)</f>
        <v xml:space="preserve"> Fungi</v>
      </c>
      <c r="I391" t="str">
        <f>VLOOKUP(A391,tax_all!B:V,8,0)</f>
        <v xml:space="preserve"> Dikarya</v>
      </c>
      <c r="J391" t="str">
        <f>VLOOKUP(A391,tax_all!B:V,9,0)</f>
        <v xml:space="preserve"> Basidiomycota</v>
      </c>
      <c r="K391" t="str">
        <f>VLOOKUP(A391,tax_all!B:V,10,0)</f>
        <v xml:space="preserve"> Agaricomycotina</v>
      </c>
      <c r="L391" t="str">
        <f>VLOOKUP(A391,tax_all!B:V,11,0)</f>
        <v>Agaricomycetes</v>
      </c>
      <c r="M391" t="str">
        <f>VLOOKUP(A391,tax_all!B:V,12,0)</f>
        <v xml:space="preserve"> Cantharellales</v>
      </c>
      <c r="N391" t="str">
        <f>VLOOKUP(A391,tax_all!B:V,13,0)</f>
        <v xml:space="preserve"> Ceratobasidiaceae</v>
      </c>
      <c r="O391" t="str">
        <f>VLOOKUP(A391,tax_all!B:V,14,0)</f>
        <v xml:space="preserve"> Rhizoctonia.</v>
      </c>
      <c r="P391">
        <f>VLOOKUP(A391,tax_all!B:V,15,0)</f>
        <v>0</v>
      </c>
      <c r="Q391">
        <f>VLOOKUP(A391,tax_all!B:V,16,0)</f>
        <v>0</v>
      </c>
      <c r="R391">
        <f>VLOOKUP(A391,tax_all!B:V,17,0)</f>
        <v>0</v>
      </c>
    </row>
    <row r="392" spans="1:18" x14ac:dyDescent="0.25">
      <c r="A392" s="2" t="s">
        <v>825</v>
      </c>
      <c r="B392">
        <v>0</v>
      </c>
      <c r="C392">
        <v>1</v>
      </c>
      <c r="D392">
        <f>B392+C392</f>
        <v>1</v>
      </c>
      <c r="E392">
        <f>VLOOKUP(A392,'PF03067'!B:C,2,0)</f>
        <v>182</v>
      </c>
      <c r="G392" t="str">
        <f>VLOOKUP(A392,tax_all!B:V,6,0)</f>
        <v>Eukaryota</v>
      </c>
      <c r="H392" t="str">
        <f>VLOOKUP(A392,tax_all!B:V,7,0)</f>
        <v xml:space="preserve"> Fungi</v>
      </c>
      <c r="I392" t="str">
        <f>VLOOKUP(A392,tax_all!B:V,8,0)</f>
        <v xml:space="preserve"> Dikarya</v>
      </c>
      <c r="J392" t="str">
        <f>VLOOKUP(A392,tax_all!B:V,9,0)</f>
        <v xml:space="preserve"> Basidiomycota</v>
      </c>
      <c r="K392" t="str">
        <f>VLOOKUP(A392,tax_all!B:V,10,0)</f>
        <v xml:space="preserve"> Agaricomycotina</v>
      </c>
      <c r="L392" t="str">
        <f>VLOOKUP(A392,tax_all!B:V,11,0)</f>
        <v>Agaricomycetes</v>
      </c>
      <c r="M392" t="str">
        <f>VLOOKUP(A392,tax_all!B:V,12,0)</f>
        <v xml:space="preserve"> Cantharellales</v>
      </c>
      <c r="N392" t="str">
        <f>VLOOKUP(A392,tax_all!B:V,13,0)</f>
        <v xml:space="preserve"> Ceratobasidiaceae</v>
      </c>
      <c r="O392" t="str">
        <f>VLOOKUP(A392,tax_all!B:V,14,0)</f>
        <v xml:space="preserve"> Rhizoctonia.</v>
      </c>
      <c r="P392">
        <f>VLOOKUP(A392,tax_all!B:V,15,0)</f>
        <v>0</v>
      </c>
      <c r="Q392">
        <f>VLOOKUP(A392,tax_all!B:V,16,0)</f>
        <v>0</v>
      </c>
      <c r="R392">
        <f>VLOOKUP(A392,tax_all!B:V,17,0)</f>
        <v>0</v>
      </c>
    </row>
    <row r="393" spans="1:18" x14ac:dyDescent="0.25">
      <c r="A393" s="2" t="s">
        <v>827</v>
      </c>
      <c r="B393">
        <v>0</v>
      </c>
      <c r="C393">
        <v>1</v>
      </c>
      <c r="D393">
        <f>B393+C393</f>
        <v>1</v>
      </c>
      <c r="E393">
        <f>VLOOKUP(A393,'PF03067'!B:C,2,0)</f>
        <v>485</v>
      </c>
      <c r="G393" t="str">
        <f>VLOOKUP(A393,tax_all!B:V,6,0)</f>
        <v>Eukaryota</v>
      </c>
      <c r="H393" t="str">
        <f>VLOOKUP(A393,tax_all!B:V,7,0)</f>
        <v xml:space="preserve"> Fungi</v>
      </c>
      <c r="I393" t="str">
        <f>VLOOKUP(A393,tax_all!B:V,8,0)</f>
        <v xml:space="preserve"> Dikarya</v>
      </c>
      <c r="J393" t="str">
        <f>VLOOKUP(A393,tax_all!B:V,9,0)</f>
        <v xml:space="preserve"> Ascomycota</v>
      </c>
      <c r="K393" t="str">
        <f>VLOOKUP(A393,tax_all!B:V,10,0)</f>
        <v xml:space="preserve"> Pezizomycotina</v>
      </c>
      <c r="L393" t="str">
        <f>VLOOKUP(A393,tax_all!B:V,11,0)</f>
        <v xml:space="preserve"> Eurotiomycetes</v>
      </c>
      <c r="M393" t="str">
        <f>VLOOKUP(A393,tax_all!B:V,12,0)</f>
        <v>Eurotiomycetidae</v>
      </c>
      <c r="N393" t="str">
        <f>VLOOKUP(A393,tax_all!B:V,13,0)</f>
        <v xml:space="preserve"> Eurotiales</v>
      </c>
      <c r="O393" t="str">
        <f>VLOOKUP(A393,tax_all!B:V,14,0)</f>
        <v xml:space="preserve"> Aspergillaceae</v>
      </c>
      <c r="P393" t="str">
        <f>VLOOKUP(A393,tax_all!B:V,15,0)</f>
        <v xml:space="preserve"> Aspergillus.</v>
      </c>
      <c r="Q393">
        <f>VLOOKUP(A393,tax_all!B:V,16,0)</f>
        <v>0</v>
      </c>
      <c r="R393">
        <f>VLOOKUP(A393,tax_all!B:V,17,0)</f>
        <v>0</v>
      </c>
    </row>
    <row r="394" spans="1:18" x14ac:dyDescent="0.25">
      <c r="A394" s="2" t="s">
        <v>831</v>
      </c>
      <c r="B394">
        <v>0</v>
      </c>
      <c r="C394">
        <v>1</v>
      </c>
      <c r="D394">
        <f>B394+C394</f>
        <v>1</v>
      </c>
      <c r="E394">
        <f>VLOOKUP(A394,'PF03067'!B:C,2,0)</f>
        <v>251</v>
      </c>
      <c r="G394" t="str">
        <f>VLOOKUP(A394,tax_all!B:V,6,0)</f>
        <v>Eukaryota</v>
      </c>
      <c r="H394" t="str">
        <f>VLOOKUP(A394,tax_all!B:V,7,0)</f>
        <v xml:space="preserve"> Fungi</v>
      </c>
      <c r="I394" t="str">
        <f>VLOOKUP(A394,tax_all!B:V,8,0)</f>
        <v xml:space="preserve"> Dikarya</v>
      </c>
      <c r="J394" t="str">
        <f>VLOOKUP(A394,tax_all!B:V,9,0)</f>
        <v xml:space="preserve"> Ascomycota</v>
      </c>
      <c r="K394" t="str">
        <f>VLOOKUP(A394,tax_all!B:V,10,0)</f>
        <v xml:space="preserve"> Pezizomycotina</v>
      </c>
      <c r="L394" t="str">
        <f>VLOOKUP(A394,tax_all!B:V,11,0)</f>
        <v xml:space="preserve"> Eurotiomycetes</v>
      </c>
      <c r="M394" t="str">
        <f>VLOOKUP(A394,tax_all!B:V,12,0)</f>
        <v>Eurotiomycetidae</v>
      </c>
      <c r="N394" t="str">
        <f>VLOOKUP(A394,tax_all!B:V,13,0)</f>
        <v xml:space="preserve"> Eurotiales</v>
      </c>
      <c r="O394" t="str">
        <f>VLOOKUP(A394,tax_all!B:V,14,0)</f>
        <v xml:space="preserve"> Aspergillaceae</v>
      </c>
      <c r="P394" t="str">
        <f>VLOOKUP(A394,tax_all!B:V,15,0)</f>
        <v xml:space="preserve"> Aspergillus.</v>
      </c>
      <c r="Q394">
        <f>VLOOKUP(A394,tax_all!B:V,16,0)</f>
        <v>0</v>
      </c>
      <c r="R394">
        <f>VLOOKUP(A394,tax_all!B:V,17,0)</f>
        <v>0</v>
      </c>
    </row>
    <row r="395" spans="1:18" x14ac:dyDescent="0.25">
      <c r="A395" s="2" t="s">
        <v>833</v>
      </c>
      <c r="B395">
        <v>0</v>
      </c>
      <c r="C395">
        <v>1</v>
      </c>
      <c r="D395">
        <f>B395+C395</f>
        <v>1</v>
      </c>
      <c r="E395">
        <f>VLOOKUP(A395,'PF03067'!B:C,2,0)</f>
        <v>294</v>
      </c>
      <c r="G395" t="str">
        <f>VLOOKUP(A395,tax_all!B:V,6,0)</f>
        <v>Eukaryota</v>
      </c>
      <c r="H395" t="str">
        <f>VLOOKUP(A395,tax_all!B:V,7,0)</f>
        <v xml:space="preserve"> Fungi</v>
      </c>
      <c r="I395" t="str">
        <f>VLOOKUP(A395,tax_all!B:V,8,0)</f>
        <v xml:space="preserve"> Dikarya</v>
      </c>
      <c r="J395" t="str">
        <f>VLOOKUP(A395,tax_all!B:V,9,0)</f>
        <v xml:space="preserve"> Ascomycota</v>
      </c>
      <c r="K395" t="str">
        <f>VLOOKUP(A395,tax_all!B:V,10,0)</f>
        <v xml:space="preserve"> Pezizomycotina</v>
      </c>
      <c r="L395" t="str">
        <f>VLOOKUP(A395,tax_all!B:V,11,0)</f>
        <v xml:space="preserve"> Eurotiomycetes</v>
      </c>
      <c r="M395" t="str">
        <f>VLOOKUP(A395,tax_all!B:V,12,0)</f>
        <v>Eurotiomycetidae</v>
      </c>
      <c r="N395" t="str">
        <f>VLOOKUP(A395,tax_all!B:V,13,0)</f>
        <v xml:space="preserve"> Eurotiales</v>
      </c>
      <c r="O395" t="str">
        <f>VLOOKUP(A395,tax_all!B:V,14,0)</f>
        <v xml:space="preserve"> Aspergillaceae</v>
      </c>
      <c r="P395" t="str">
        <f>VLOOKUP(A395,tax_all!B:V,15,0)</f>
        <v xml:space="preserve"> Aspergillus.</v>
      </c>
      <c r="Q395">
        <f>VLOOKUP(A395,tax_all!B:V,16,0)</f>
        <v>0</v>
      </c>
      <c r="R395">
        <f>VLOOKUP(A395,tax_all!B:V,17,0)</f>
        <v>0</v>
      </c>
    </row>
    <row r="396" spans="1:18" x14ac:dyDescent="0.25">
      <c r="A396" s="2" t="s">
        <v>835</v>
      </c>
      <c r="B396">
        <v>0</v>
      </c>
      <c r="C396">
        <v>1</v>
      </c>
      <c r="D396">
        <f>B396+C396</f>
        <v>1</v>
      </c>
      <c r="E396">
        <f>VLOOKUP(A396,'PF03067'!B:C,2,0)</f>
        <v>197</v>
      </c>
      <c r="G396" t="str">
        <f>VLOOKUP(A396,tax_all!B:V,6,0)</f>
        <v>Bacteria</v>
      </c>
      <c r="H396" t="str">
        <f>VLOOKUP(A396,tax_all!B:V,7,0)</f>
        <v xml:space="preserve"> Actinobacteria</v>
      </c>
      <c r="I396" t="str">
        <f>VLOOKUP(A396,tax_all!B:V,8,0)</f>
        <v xml:space="preserve"> Streptomycetales</v>
      </c>
      <c r="J396" t="str">
        <f>VLOOKUP(A396,tax_all!B:V,9,0)</f>
        <v xml:space="preserve"> Streptomycetaceae</v>
      </c>
      <c r="K396" t="str">
        <f>VLOOKUP(A396,tax_all!B:V,10,0)</f>
        <v>Streptomyces.</v>
      </c>
      <c r="L396">
        <f>VLOOKUP(A396,tax_all!B:V,11,0)</f>
        <v>0</v>
      </c>
      <c r="M396">
        <f>VLOOKUP(A396,tax_all!B:V,12,0)</f>
        <v>0</v>
      </c>
      <c r="N396">
        <f>VLOOKUP(A396,tax_all!B:V,13,0)</f>
        <v>0</v>
      </c>
      <c r="O396">
        <f>VLOOKUP(A396,tax_all!B:V,14,0)</f>
        <v>0</v>
      </c>
      <c r="P396">
        <f>VLOOKUP(A396,tax_all!B:V,15,0)</f>
        <v>0</v>
      </c>
      <c r="Q396">
        <f>VLOOKUP(A396,tax_all!B:V,16,0)</f>
        <v>0</v>
      </c>
      <c r="R396">
        <f>VLOOKUP(A396,tax_all!B:V,17,0)</f>
        <v>0</v>
      </c>
    </row>
    <row r="397" spans="1:18" x14ac:dyDescent="0.25">
      <c r="A397" s="2" t="s">
        <v>837</v>
      </c>
      <c r="B397">
        <v>0</v>
      </c>
      <c r="C397">
        <v>1</v>
      </c>
      <c r="D397">
        <f>B397+C397</f>
        <v>1</v>
      </c>
      <c r="E397">
        <f>VLOOKUP(A397,'PF03067'!B:C,2,0)</f>
        <v>385</v>
      </c>
      <c r="G397" t="str">
        <f>VLOOKUP(A397,tax_all!B:V,6,0)</f>
        <v>Eukaryota</v>
      </c>
      <c r="H397" t="str">
        <f>VLOOKUP(A397,tax_all!B:V,7,0)</f>
        <v xml:space="preserve"> Metazoa</v>
      </c>
      <c r="I397" t="str">
        <f>VLOOKUP(A397,tax_all!B:V,8,0)</f>
        <v xml:space="preserve"> Ecdysozoa</v>
      </c>
      <c r="J397" t="str">
        <f>VLOOKUP(A397,tax_all!B:V,9,0)</f>
        <v xml:space="preserve"> Arthropoda</v>
      </c>
      <c r="K397" t="str">
        <f>VLOOKUP(A397,tax_all!B:V,10,0)</f>
        <v xml:space="preserve"> Hexapoda</v>
      </c>
      <c r="L397" t="str">
        <f>VLOOKUP(A397,tax_all!B:V,11,0)</f>
        <v xml:space="preserve"> Insecta</v>
      </c>
      <c r="M397" t="str">
        <f>VLOOKUP(A397,tax_all!B:V,12,0)</f>
        <v>Pterygota</v>
      </c>
      <c r="N397" t="str">
        <f>VLOOKUP(A397,tax_all!B:V,13,0)</f>
        <v xml:space="preserve"> Neoptera</v>
      </c>
      <c r="O397" t="str">
        <f>VLOOKUP(A397,tax_all!B:V,14,0)</f>
        <v xml:space="preserve"> Holometabola</v>
      </c>
      <c r="P397" t="str">
        <f>VLOOKUP(A397,tax_all!B:V,15,0)</f>
        <v xml:space="preserve"> Diptera</v>
      </c>
      <c r="Q397" t="str">
        <f>VLOOKUP(A397,tax_all!B:V,16,0)</f>
        <v xml:space="preserve"> Brachycera</v>
      </c>
      <c r="R397" t="str">
        <f>VLOOKUP(A397,tax_all!B:V,17,0)</f>
        <v xml:space="preserve"> Muscomorpha</v>
      </c>
    </row>
    <row r="398" spans="1:18" x14ac:dyDescent="0.25">
      <c r="A398" s="2" t="s">
        <v>839</v>
      </c>
      <c r="B398">
        <v>0</v>
      </c>
      <c r="C398">
        <v>1</v>
      </c>
      <c r="D398">
        <f>B398+C398</f>
        <v>1</v>
      </c>
      <c r="E398">
        <f>VLOOKUP(A398,'PF03067'!B:C,2,0)</f>
        <v>355</v>
      </c>
      <c r="G398" t="str">
        <f>VLOOKUP(A398,tax_all!B:V,6,0)</f>
        <v>Eukaryota</v>
      </c>
      <c r="H398" t="str">
        <f>VLOOKUP(A398,tax_all!B:V,7,0)</f>
        <v xml:space="preserve"> Metazoa</v>
      </c>
      <c r="I398" t="str">
        <f>VLOOKUP(A398,tax_all!B:V,8,0)</f>
        <v xml:space="preserve"> Ecdysozoa</v>
      </c>
      <c r="J398" t="str">
        <f>VLOOKUP(A398,tax_all!B:V,9,0)</f>
        <v xml:space="preserve"> Arthropoda</v>
      </c>
      <c r="K398" t="str">
        <f>VLOOKUP(A398,tax_all!B:V,10,0)</f>
        <v xml:space="preserve"> Hexapoda</v>
      </c>
      <c r="L398" t="str">
        <f>VLOOKUP(A398,tax_all!B:V,11,0)</f>
        <v xml:space="preserve"> Insecta</v>
      </c>
      <c r="M398" t="str">
        <f>VLOOKUP(A398,tax_all!B:V,12,0)</f>
        <v>Pterygota</v>
      </c>
      <c r="N398" t="str">
        <f>VLOOKUP(A398,tax_all!B:V,13,0)</f>
        <v xml:space="preserve"> Neoptera</v>
      </c>
      <c r="O398" t="str">
        <f>VLOOKUP(A398,tax_all!B:V,14,0)</f>
        <v xml:space="preserve"> Holometabola</v>
      </c>
      <c r="P398" t="str">
        <f>VLOOKUP(A398,tax_all!B:V,15,0)</f>
        <v xml:space="preserve"> Diptera</v>
      </c>
      <c r="Q398" t="str">
        <f>VLOOKUP(A398,tax_all!B:V,16,0)</f>
        <v xml:space="preserve"> Brachycera</v>
      </c>
      <c r="R398" t="str">
        <f>VLOOKUP(A398,tax_all!B:V,17,0)</f>
        <v xml:space="preserve"> Muscomorpha</v>
      </c>
    </row>
    <row r="399" spans="1:18" x14ac:dyDescent="0.25">
      <c r="A399" s="2" t="s">
        <v>841</v>
      </c>
      <c r="B399">
        <v>0</v>
      </c>
      <c r="C399">
        <v>1</v>
      </c>
      <c r="D399">
        <f>B399+C399</f>
        <v>1</v>
      </c>
      <c r="E399">
        <f>VLOOKUP(A399,'PF03067'!B:C,2,0)</f>
        <v>245</v>
      </c>
      <c r="G399" t="str">
        <f>VLOOKUP(A399,tax_all!B:V,6,0)</f>
        <v>Eukaryota</v>
      </c>
      <c r="H399" t="str">
        <f>VLOOKUP(A399,tax_all!B:V,7,0)</f>
        <v xml:space="preserve"> Metazoa</v>
      </c>
      <c r="I399" t="str">
        <f>VLOOKUP(A399,tax_all!B:V,8,0)</f>
        <v xml:space="preserve"> Ecdysozoa</v>
      </c>
      <c r="J399" t="str">
        <f>VLOOKUP(A399,tax_all!B:V,9,0)</f>
        <v xml:space="preserve"> Arthropoda</v>
      </c>
      <c r="K399" t="str">
        <f>VLOOKUP(A399,tax_all!B:V,10,0)</f>
        <v xml:space="preserve"> Hexapoda</v>
      </c>
      <c r="L399" t="str">
        <f>VLOOKUP(A399,tax_all!B:V,11,0)</f>
        <v xml:space="preserve"> Insecta</v>
      </c>
      <c r="M399" t="str">
        <f>VLOOKUP(A399,tax_all!B:V,12,0)</f>
        <v>Pterygota</v>
      </c>
      <c r="N399" t="str">
        <f>VLOOKUP(A399,tax_all!B:V,13,0)</f>
        <v xml:space="preserve"> Neoptera</v>
      </c>
      <c r="O399" t="str">
        <f>VLOOKUP(A399,tax_all!B:V,14,0)</f>
        <v xml:space="preserve"> Holometabola</v>
      </c>
      <c r="P399" t="str">
        <f>VLOOKUP(A399,tax_all!B:V,15,0)</f>
        <v xml:space="preserve"> Diptera</v>
      </c>
      <c r="Q399" t="str">
        <f>VLOOKUP(A399,tax_all!B:V,16,0)</f>
        <v xml:space="preserve"> Brachycera</v>
      </c>
      <c r="R399" t="str">
        <f>VLOOKUP(A399,tax_all!B:V,17,0)</f>
        <v xml:space="preserve"> Muscomorpha</v>
      </c>
    </row>
    <row r="400" spans="1:18" x14ac:dyDescent="0.25">
      <c r="A400" s="2" t="s">
        <v>843</v>
      </c>
      <c r="B400">
        <v>0</v>
      </c>
      <c r="C400">
        <v>1</v>
      </c>
      <c r="D400">
        <f>B400+C400</f>
        <v>1</v>
      </c>
      <c r="E400">
        <f>VLOOKUP(A400,'PF03067'!B:C,2,0)</f>
        <v>364</v>
      </c>
      <c r="G400" t="str">
        <f>VLOOKUP(A400,tax_all!B:V,6,0)</f>
        <v>Eukaryota</v>
      </c>
      <c r="H400" t="str">
        <f>VLOOKUP(A400,tax_all!B:V,7,0)</f>
        <v xml:space="preserve"> Ichthyosporea</v>
      </c>
      <c r="I400" t="str">
        <f>VLOOKUP(A400,tax_all!B:V,8,0)</f>
        <v xml:space="preserve"> Ichthyophonida</v>
      </c>
      <c r="J400" t="str">
        <f>VLOOKUP(A400,tax_all!B:V,9,0)</f>
        <v xml:space="preserve"> Sphaeroforma.</v>
      </c>
      <c r="K400">
        <f>VLOOKUP(A400,tax_all!B:V,10,0)</f>
        <v>0</v>
      </c>
      <c r="L400">
        <f>VLOOKUP(A400,tax_all!B:V,11,0)</f>
        <v>0</v>
      </c>
      <c r="M400">
        <f>VLOOKUP(A400,tax_all!B:V,12,0)</f>
        <v>0</v>
      </c>
      <c r="N400">
        <f>VLOOKUP(A400,tax_all!B:V,13,0)</f>
        <v>0</v>
      </c>
      <c r="O400">
        <f>VLOOKUP(A400,tax_all!B:V,14,0)</f>
        <v>0</v>
      </c>
      <c r="P400">
        <f>VLOOKUP(A400,tax_all!B:V,15,0)</f>
        <v>0</v>
      </c>
      <c r="Q400">
        <f>VLOOKUP(A400,tax_all!B:V,16,0)</f>
        <v>0</v>
      </c>
      <c r="R400">
        <f>VLOOKUP(A400,tax_all!B:V,17,0)</f>
        <v>0</v>
      </c>
    </row>
    <row r="401" spans="1:18" x14ac:dyDescent="0.25">
      <c r="A401" s="2" t="s">
        <v>845</v>
      </c>
      <c r="B401">
        <v>0</v>
      </c>
      <c r="C401">
        <v>1</v>
      </c>
      <c r="D401">
        <f>B401+C401</f>
        <v>1</v>
      </c>
      <c r="E401">
        <f>VLOOKUP(A401,'PF03067'!B:C,2,0)</f>
        <v>500</v>
      </c>
      <c r="G401" t="str">
        <f>VLOOKUP(A401,tax_all!B:V,6,0)</f>
        <v>Eukaryota</v>
      </c>
      <c r="H401" t="str">
        <f>VLOOKUP(A401,tax_all!B:V,7,0)</f>
        <v xml:space="preserve"> Ichthyosporea</v>
      </c>
      <c r="I401" t="str">
        <f>VLOOKUP(A401,tax_all!B:V,8,0)</f>
        <v xml:space="preserve"> Ichthyophonida</v>
      </c>
      <c r="J401" t="str">
        <f>VLOOKUP(A401,tax_all!B:V,9,0)</f>
        <v xml:space="preserve"> Sphaeroforma.</v>
      </c>
      <c r="K401">
        <f>VLOOKUP(A401,tax_all!B:V,10,0)</f>
        <v>0</v>
      </c>
      <c r="L401">
        <f>VLOOKUP(A401,tax_all!B:V,11,0)</f>
        <v>0</v>
      </c>
      <c r="M401">
        <f>VLOOKUP(A401,tax_all!B:V,12,0)</f>
        <v>0</v>
      </c>
      <c r="N401">
        <f>VLOOKUP(A401,tax_all!B:V,13,0)</f>
        <v>0</v>
      </c>
      <c r="O401">
        <f>VLOOKUP(A401,tax_all!B:V,14,0)</f>
        <v>0</v>
      </c>
      <c r="P401">
        <f>VLOOKUP(A401,tax_all!B:V,15,0)</f>
        <v>0</v>
      </c>
      <c r="Q401">
        <f>VLOOKUP(A401,tax_all!B:V,16,0)</f>
        <v>0</v>
      </c>
      <c r="R401">
        <f>VLOOKUP(A401,tax_all!B:V,17,0)</f>
        <v>0</v>
      </c>
    </row>
    <row r="402" spans="1:18" x14ac:dyDescent="0.25">
      <c r="A402" s="2" t="s">
        <v>847</v>
      </c>
      <c r="B402">
        <v>0</v>
      </c>
      <c r="C402">
        <v>1</v>
      </c>
      <c r="D402">
        <f>B402+C402</f>
        <v>1</v>
      </c>
      <c r="E402">
        <f>VLOOKUP(A402,'PF03067'!B:C,2,0)</f>
        <v>364</v>
      </c>
      <c r="G402" t="str">
        <f>VLOOKUP(A402,tax_all!B:V,6,0)</f>
        <v>Eukaryota</v>
      </c>
      <c r="H402" t="str">
        <f>VLOOKUP(A402,tax_all!B:V,7,0)</f>
        <v xml:space="preserve"> Ichthyosporea</v>
      </c>
      <c r="I402" t="str">
        <f>VLOOKUP(A402,tax_all!B:V,8,0)</f>
        <v xml:space="preserve"> Ichthyophonida</v>
      </c>
      <c r="J402" t="str">
        <f>VLOOKUP(A402,tax_all!B:V,9,0)</f>
        <v xml:space="preserve"> Sphaeroforma.</v>
      </c>
      <c r="K402">
        <f>VLOOKUP(A402,tax_all!B:V,10,0)</f>
        <v>0</v>
      </c>
      <c r="L402">
        <f>VLOOKUP(A402,tax_all!B:V,11,0)</f>
        <v>0</v>
      </c>
      <c r="M402">
        <f>VLOOKUP(A402,tax_all!B:V,12,0)</f>
        <v>0</v>
      </c>
      <c r="N402">
        <f>VLOOKUP(A402,tax_all!B:V,13,0)</f>
        <v>0</v>
      </c>
      <c r="O402">
        <f>VLOOKUP(A402,tax_all!B:V,14,0)</f>
        <v>0</v>
      </c>
      <c r="P402">
        <f>VLOOKUP(A402,tax_all!B:V,15,0)</f>
        <v>0</v>
      </c>
      <c r="Q402">
        <f>VLOOKUP(A402,tax_all!B:V,16,0)</f>
        <v>0</v>
      </c>
      <c r="R402">
        <f>VLOOKUP(A402,tax_all!B:V,17,0)</f>
        <v>0</v>
      </c>
    </row>
    <row r="403" spans="1:18" x14ac:dyDescent="0.25">
      <c r="A403" s="2" t="s">
        <v>849</v>
      </c>
      <c r="B403">
        <v>0</v>
      </c>
      <c r="C403">
        <v>1</v>
      </c>
      <c r="D403">
        <f>B403+C403</f>
        <v>1</v>
      </c>
      <c r="E403">
        <f>VLOOKUP(A403,'PF03067'!B:C,2,0)</f>
        <v>242</v>
      </c>
      <c r="G403" t="str">
        <f>VLOOKUP(A403,tax_all!B:V,6,0)</f>
        <v>Eukaryota</v>
      </c>
      <c r="H403" t="str">
        <f>VLOOKUP(A403,tax_all!B:V,7,0)</f>
        <v xml:space="preserve"> Ichthyosporea</v>
      </c>
      <c r="I403" t="str">
        <f>VLOOKUP(A403,tax_all!B:V,8,0)</f>
        <v xml:space="preserve"> Ichthyophonida</v>
      </c>
      <c r="J403" t="str">
        <f>VLOOKUP(A403,tax_all!B:V,9,0)</f>
        <v xml:space="preserve"> Sphaeroforma.</v>
      </c>
      <c r="K403">
        <f>VLOOKUP(A403,tax_all!B:V,10,0)</f>
        <v>0</v>
      </c>
      <c r="L403">
        <f>VLOOKUP(A403,tax_all!B:V,11,0)</f>
        <v>0</v>
      </c>
      <c r="M403">
        <f>VLOOKUP(A403,tax_all!B:V,12,0)</f>
        <v>0</v>
      </c>
      <c r="N403">
        <f>VLOOKUP(A403,tax_all!B:V,13,0)</f>
        <v>0</v>
      </c>
      <c r="O403">
        <f>VLOOKUP(A403,tax_all!B:V,14,0)</f>
        <v>0</v>
      </c>
      <c r="P403">
        <f>VLOOKUP(A403,tax_all!B:V,15,0)</f>
        <v>0</v>
      </c>
      <c r="Q403">
        <f>VLOOKUP(A403,tax_all!B:V,16,0)</f>
        <v>0</v>
      </c>
      <c r="R403">
        <f>VLOOKUP(A403,tax_all!B:V,17,0)</f>
        <v>0</v>
      </c>
    </row>
    <row r="404" spans="1:18" x14ac:dyDescent="0.25">
      <c r="A404" s="2" t="s">
        <v>851</v>
      </c>
      <c r="B404">
        <v>0</v>
      </c>
      <c r="C404">
        <v>1</v>
      </c>
      <c r="D404">
        <f>B404+C404</f>
        <v>1</v>
      </c>
      <c r="E404">
        <f>VLOOKUP(A404,'PF03067'!B:C,2,0)</f>
        <v>250</v>
      </c>
      <c r="G404" t="str">
        <f>VLOOKUP(A404,tax_all!B:V,6,0)</f>
        <v>Eukaryota</v>
      </c>
      <c r="H404" t="str">
        <f>VLOOKUP(A404,tax_all!B:V,7,0)</f>
        <v xml:space="preserve"> Ichthyosporea</v>
      </c>
      <c r="I404" t="str">
        <f>VLOOKUP(A404,tax_all!B:V,8,0)</f>
        <v xml:space="preserve"> Ichthyophonida</v>
      </c>
      <c r="J404" t="str">
        <f>VLOOKUP(A404,tax_all!B:V,9,0)</f>
        <v xml:space="preserve"> Sphaeroforma.</v>
      </c>
      <c r="K404">
        <f>VLOOKUP(A404,tax_all!B:V,10,0)</f>
        <v>0</v>
      </c>
      <c r="L404">
        <f>VLOOKUP(A404,tax_all!B:V,11,0)</f>
        <v>0</v>
      </c>
      <c r="M404">
        <f>VLOOKUP(A404,tax_all!B:V,12,0)</f>
        <v>0</v>
      </c>
      <c r="N404">
        <f>VLOOKUP(A404,tax_all!B:V,13,0)</f>
        <v>0</v>
      </c>
      <c r="O404">
        <f>VLOOKUP(A404,tax_all!B:V,14,0)</f>
        <v>0</v>
      </c>
      <c r="P404">
        <f>VLOOKUP(A404,tax_all!B:V,15,0)</f>
        <v>0</v>
      </c>
      <c r="Q404">
        <f>VLOOKUP(A404,tax_all!B:V,16,0)</f>
        <v>0</v>
      </c>
      <c r="R404">
        <f>VLOOKUP(A404,tax_all!B:V,17,0)</f>
        <v>0</v>
      </c>
    </row>
    <row r="405" spans="1:18" x14ac:dyDescent="0.25">
      <c r="A405" s="2" t="s">
        <v>853</v>
      </c>
      <c r="B405">
        <v>0</v>
      </c>
      <c r="C405">
        <v>1</v>
      </c>
      <c r="D405">
        <f>B405+C405</f>
        <v>1</v>
      </c>
      <c r="E405">
        <f>VLOOKUP(A405,'PF03067'!B:C,2,0)</f>
        <v>484</v>
      </c>
      <c r="G405" t="str">
        <f>VLOOKUP(A405,tax_all!B:V,6,0)</f>
        <v>Eukaryota</v>
      </c>
      <c r="H405" t="str">
        <f>VLOOKUP(A405,tax_all!B:V,7,0)</f>
        <v xml:space="preserve"> Ichthyosporea</v>
      </c>
      <c r="I405" t="str">
        <f>VLOOKUP(A405,tax_all!B:V,8,0)</f>
        <v xml:space="preserve"> Ichthyophonida</v>
      </c>
      <c r="J405" t="str">
        <f>VLOOKUP(A405,tax_all!B:V,9,0)</f>
        <v xml:space="preserve"> Sphaeroforma.</v>
      </c>
      <c r="K405">
        <f>VLOOKUP(A405,tax_all!B:V,10,0)</f>
        <v>0</v>
      </c>
      <c r="L405">
        <f>VLOOKUP(A405,tax_all!B:V,11,0)</f>
        <v>0</v>
      </c>
      <c r="M405">
        <f>VLOOKUP(A405,tax_all!B:V,12,0)</f>
        <v>0</v>
      </c>
      <c r="N405">
        <f>VLOOKUP(A405,tax_all!B:V,13,0)</f>
        <v>0</v>
      </c>
      <c r="O405">
        <f>VLOOKUP(A405,tax_all!B:V,14,0)</f>
        <v>0</v>
      </c>
      <c r="P405">
        <f>VLOOKUP(A405,tax_all!B:V,15,0)</f>
        <v>0</v>
      </c>
      <c r="Q405">
        <f>VLOOKUP(A405,tax_all!B:V,16,0)</f>
        <v>0</v>
      </c>
      <c r="R405">
        <f>VLOOKUP(A405,tax_all!B:V,17,0)</f>
        <v>0</v>
      </c>
    </row>
    <row r="406" spans="1:18" x14ac:dyDescent="0.25">
      <c r="A406" s="2" t="s">
        <v>855</v>
      </c>
      <c r="B406">
        <v>0</v>
      </c>
      <c r="C406">
        <v>1</v>
      </c>
      <c r="D406">
        <f>B406+C406</f>
        <v>1</v>
      </c>
      <c r="E406">
        <f>VLOOKUP(A406,'PF03067'!B:C,2,0)</f>
        <v>518</v>
      </c>
      <c r="G406" t="str">
        <f>VLOOKUP(A406,tax_all!B:V,6,0)</f>
        <v>Eukaryota</v>
      </c>
      <c r="H406" t="str">
        <f>VLOOKUP(A406,tax_all!B:V,7,0)</f>
        <v xml:space="preserve"> Ichthyosporea</v>
      </c>
      <c r="I406" t="str">
        <f>VLOOKUP(A406,tax_all!B:V,8,0)</f>
        <v xml:space="preserve"> Ichthyophonida</v>
      </c>
      <c r="J406" t="str">
        <f>VLOOKUP(A406,tax_all!B:V,9,0)</f>
        <v xml:space="preserve"> Sphaeroforma.</v>
      </c>
      <c r="K406">
        <f>VLOOKUP(A406,tax_all!B:V,10,0)</f>
        <v>0</v>
      </c>
      <c r="L406">
        <f>VLOOKUP(A406,tax_all!B:V,11,0)</f>
        <v>0</v>
      </c>
      <c r="M406">
        <f>VLOOKUP(A406,tax_all!B:V,12,0)</f>
        <v>0</v>
      </c>
      <c r="N406">
        <f>VLOOKUP(A406,tax_all!B:V,13,0)</f>
        <v>0</v>
      </c>
      <c r="O406">
        <f>VLOOKUP(A406,tax_all!B:V,14,0)</f>
        <v>0</v>
      </c>
      <c r="P406">
        <f>VLOOKUP(A406,tax_all!B:V,15,0)</f>
        <v>0</v>
      </c>
      <c r="Q406">
        <f>VLOOKUP(A406,tax_all!B:V,16,0)</f>
        <v>0</v>
      </c>
      <c r="R406">
        <f>VLOOKUP(A406,tax_all!B:V,17,0)</f>
        <v>0</v>
      </c>
    </row>
    <row r="407" spans="1:18" x14ac:dyDescent="0.25">
      <c r="A407" s="2" t="s">
        <v>857</v>
      </c>
      <c r="B407">
        <v>0</v>
      </c>
      <c r="C407">
        <v>1</v>
      </c>
      <c r="D407">
        <f>B407+C407</f>
        <v>1</v>
      </c>
      <c r="E407">
        <f>VLOOKUP(A407,'PF03067'!B:C,2,0)</f>
        <v>143</v>
      </c>
      <c r="G407" t="str">
        <f>VLOOKUP(A407,tax_all!B:V,6,0)</f>
        <v>Eukaryota</v>
      </c>
      <c r="H407" t="str">
        <f>VLOOKUP(A407,tax_all!B:V,7,0)</f>
        <v xml:space="preserve"> Ichthyosporea</v>
      </c>
      <c r="I407" t="str">
        <f>VLOOKUP(A407,tax_all!B:V,8,0)</f>
        <v xml:space="preserve"> Ichthyophonida</v>
      </c>
      <c r="J407" t="str">
        <f>VLOOKUP(A407,tax_all!B:V,9,0)</f>
        <v xml:space="preserve"> Sphaeroforma.</v>
      </c>
      <c r="K407">
        <f>VLOOKUP(A407,tax_all!B:V,10,0)</f>
        <v>0</v>
      </c>
      <c r="L407">
        <f>VLOOKUP(A407,tax_all!B:V,11,0)</f>
        <v>0</v>
      </c>
      <c r="M407">
        <f>VLOOKUP(A407,tax_all!B:V,12,0)</f>
        <v>0</v>
      </c>
      <c r="N407">
        <f>VLOOKUP(A407,tax_all!B:V,13,0)</f>
        <v>0</v>
      </c>
      <c r="O407">
        <f>VLOOKUP(A407,tax_all!B:V,14,0)</f>
        <v>0</v>
      </c>
      <c r="P407">
        <f>VLOOKUP(A407,tax_all!B:V,15,0)</f>
        <v>0</v>
      </c>
      <c r="Q407">
        <f>VLOOKUP(A407,tax_all!B:V,16,0)</f>
        <v>0</v>
      </c>
      <c r="R407">
        <f>VLOOKUP(A407,tax_all!B:V,17,0)</f>
        <v>0</v>
      </c>
    </row>
    <row r="408" spans="1:18" x14ac:dyDescent="0.25">
      <c r="A408" s="2" t="s">
        <v>859</v>
      </c>
      <c r="B408">
        <v>0</v>
      </c>
      <c r="C408">
        <v>1</v>
      </c>
      <c r="D408">
        <f>B408+C408</f>
        <v>1</v>
      </c>
      <c r="E408">
        <f>VLOOKUP(A408,'PF03067'!B:C,2,0)</f>
        <v>269</v>
      </c>
      <c r="G408" t="str">
        <f>VLOOKUP(A408,tax_all!B:V,6,0)</f>
        <v>Eukaryota</v>
      </c>
      <c r="H408" t="str">
        <f>VLOOKUP(A408,tax_all!B:V,7,0)</f>
        <v xml:space="preserve"> Ichthyosporea</v>
      </c>
      <c r="I408" t="str">
        <f>VLOOKUP(A408,tax_all!B:V,8,0)</f>
        <v xml:space="preserve"> Ichthyophonida</v>
      </c>
      <c r="J408" t="str">
        <f>VLOOKUP(A408,tax_all!B:V,9,0)</f>
        <v xml:space="preserve"> Sphaeroforma.</v>
      </c>
      <c r="K408">
        <f>VLOOKUP(A408,tax_all!B:V,10,0)</f>
        <v>0</v>
      </c>
      <c r="L408">
        <f>VLOOKUP(A408,tax_all!B:V,11,0)</f>
        <v>0</v>
      </c>
      <c r="M408">
        <f>VLOOKUP(A408,tax_all!B:V,12,0)</f>
        <v>0</v>
      </c>
      <c r="N408">
        <f>VLOOKUP(A408,tax_all!B:V,13,0)</f>
        <v>0</v>
      </c>
      <c r="O408">
        <f>VLOOKUP(A408,tax_all!B:V,14,0)</f>
        <v>0</v>
      </c>
      <c r="P408">
        <f>VLOOKUP(A408,tax_all!B:V,15,0)</f>
        <v>0</v>
      </c>
      <c r="Q408">
        <f>VLOOKUP(A408,tax_all!B:V,16,0)</f>
        <v>0</v>
      </c>
      <c r="R408">
        <f>VLOOKUP(A408,tax_all!B:V,17,0)</f>
        <v>0</v>
      </c>
    </row>
    <row r="409" spans="1:18" x14ac:dyDescent="0.25">
      <c r="A409" s="2" t="s">
        <v>861</v>
      </c>
      <c r="B409">
        <v>0</v>
      </c>
      <c r="C409">
        <v>1</v>
      </c>
      <c r="D409">
        <f>B409+C409</f>
        <v>1</v>
      </c>
      <c r="E409">
        <f>VLOOKUP(A409,'PF03067'!B:C,2,0)</f>
        <v>751</v>
      </c>
      <c r="G409" t="str">
        <f>VLOOKUP(A409,tax_all!B:V,6,0)</f>
        <v>Eukaryota</v>
      </c>
      <c r="H409" t="str">
        <f>VLOOKUP(A409,tax_all!B:V,7,0)</f>
        <v xml:space="preserve"> Ichthyosporea</v>
      </c>
      <c r="I409" t="str">
        <f>VLOOKUP(A409,tax_all!B:V,8,0)</f>
        <v xml:space="preserve"> Ichthyophonida</v>
      </c>
      <c r="J409" t="str">
        <f>VLOOKUP(A409,tax_all!B:V,9,0)</f>
        <v xml:space="preserve"> Sphaeroforma.</v>
      </c>
      <c r="K409">
        <f>VLOOKUP(A409,tax_all!B:V,10,0)</f>
        <v>0</v>
      </c>
      <c r="L409">
        <f>VLOOKUP(A409,tax_all!B:V,11,0)</f>
        <v>0</v>
      </c>
      <c r="M409">
        <f>VLOOKUP(A409,tax_all!B:V,12,0)</f>
        <v>0</v>
      </c>
      <c r="N409">
        <f>VLOOKUP(A409,tax_all!B:V,13,0)</f>
        <v>0</v>
      </c>
      <c r="O409">
        <f>VLOOKUP(A409,tax_all!B:V,14,0)</f>
        <v>0</v>
      </c>
      <c r="P409">
        <f>VLOOKUP(A409,tax_all!B:V,15,0)</f>
        <v>0</v>
      </c>
      <c r="Q409">
        <f>VLOOKUP(A409,tax_all!B:V,16,0)</f>
        <v>0</v>
      </c>
      <c r="R409">
        <f>VLOOKUP(A409,tax_all!B:V,17,0)</f>
        <v>0</v>
      </c>
    </row>
    <row r="410" spans="1:18" x14ac:dyDescent="0.25">
      <c r="A410" s="2" t="s">
        <v>863</v>
      </c>
      <c r="B410">
        <v>0</v>
      </c>
      <c r="C410">
        <v>1</v>
      </c>
      <c r="D410">
        <f>B410+C410</f>
        <v>1</v>
      </c>
      <c r="E410">
        <f>VLOOKUP(A410,'PF03067'!B:C,2,0)</f>
        <v>164</v>
      </c>
      <c r="G410" t="str">
        <f>VLOOKUP(A410,tax_all!B:V,6,0)</f>
        <v>Eukaryota</v>
      </c>
      <c r="H410" t="str">
        <f>VLOOKUP(A410,tax_all!B:V,7,0)</f>
        <v xml:space="preserve"> Ichthyosporea</v>
      </c>
      <c r="I410" t="str">
        <f>VLOOKUP(A410,tax_all!B:V,8,0)</f>
        <v xml:space="preserve"> Ichthyophonida</v>
      </c>
      <c r="J410" t="str">
        <f>VLOOKUP(A410,tax_all!B:V,9,0)</f>
        <v xml:space="preserve"> Sphaeroforma.</v>
      </c>
      <c r="K410">
        <f>VLOOKUP(A410,tax_all!B:V,10,0)</f>
        <v>0</v>
      </c>
      <c r="L410">
        <f>VLOOKUP(A410,tax_all!B:V,11,0)</f>
        <v>0</v>
      </c>
      <c r="M410">
        <f>VLOOKUP(A410,tax_all!B:V,12,0)</f>
        <v>0</v>
      </c>
      <c r="N410">
        <f>VLOOKUP(A410,tax_all!B:V,13,0)</f>
        <v>0</v>
      </c>
      <c r="O410">
        <f>VLOOKUP(A410,tax_all!B:V,14,0)</f>
        <v>0</v>
      </c>
      <c r="P410">
        <f>VLOOKUP(A410,tax_all!B:V,15,0)</f>
        <v>0</v>
      </c>
      <c r="Q410">
        <f>VLOOKUP(A410,tax_all!B:V,16,0)</f>
        <v>0</v>
      </c>
      <c r="R410">
        <f>VLOOKUP(A410,tax_all!B:V,17,0)</f>
        <v>0</v>
      </c>
    </row>
    <row r="411" spans="1:18" x14ac:dyDescent="0.25">
      <c r="A411" s="2" t="s">
        <v>865</v>
      </c>
      <c r="B411">
        <v>0</v>
      </c>
      <c r="C411">
        <v>1</v>
      </c>
      <c r="D411">
        <f>B411+C411</f>
        <v>1</v>
      </c>
      <c r="E411">
        <f>VLOOKUP(A411,'PF03067'!B:C,2,0)</f>
        <v>246</v>
      </c>
      <c r="G411" t="str">
        <f>VLOOKUP(A411,tax_all!B:V,6,0)</f>
        <v>Eukaryota</v>
      </c>
      <c r="H411" t="str">
        <f>VLOOKUP(A411,tax_all!B:V,7,0)</f>
        <v xml:space="preserve"> Ichthyosporea</v>
      </c>
      <c r="I411" t="str">
        <f>VLOOKUP(A411,tax_all!B:V,8,0)</f>
        <v xml:space="preserve"> Ichthyophonida</v>
      </c>
      <c r="J411" t="str">
        <f>VLOOKUP(A411,tax_all!B:V,9,0)</f>
        <v xml:space="preserve"> Sphaeroforma.</v>
      </c>
      <c r="K411">
        <f>VLOOKUP(A411,tax_all!B:V,10,0)</f>
        <v>0</v>
      </c>
      <c r="L411">
        <f>VLOOKUP(A411,tax_all!B:V,11,0)</f>
        <v>0</v>
      </c>
      <c r="M411">
        <f>VLOOKUP(A411,tax_all!B:V,12,0)</f>
        <v>0</v>
      </c>
      <c r="N411">
        <f>VLOOKUP(A411,tax_all!B:V,13,0)</f>
        <v>0</v>
      </c>
      <c r="O411">
        <f>VLOOKUP(A411,tax_all!B:V,14,0)</f>
        <v>0</v>
      </c>
      <c r="P411">
        <f>VLOOKUP(A411,tax_all!B:V,15,0)</f>
        <v>0</v>
      </c>
      <c r="Q411">
        <f>VLOOKUP(A411,tax_all!B:V,16,0)</f>
        <v>0</v>
      </c>
      <c r="R411">
        <f>VLOOKUP(A411,tax_all!B:V,17,0)</f>
        <v>0</v>
      </c>
    </row>
    <row r="412" spans="1:18" x14ac:dyDescent="0.25">
      <c r="A412" s="2" t="s">
        <v>867</v>
      </c>
      <c r="B412">
        <v>0</v>
      </c>
      <c r="C412">
        <v>1</v>
      </c>
      <c r="D412">
        <f>B412+C412</f>
        <v>1</v>
      </c>
      <c r="E412">
        <f>VLOOKUP(A412,'PF03067'!B:C,2,0)</f>
        <v>925</v>
      </c>
      <c r="G412" t="str">
        <f>VLOOKUP(A412,tax_all!B:V,6,0)</f>
        <v>Eukaryota</v>
      </c>
      <c r="H412" t="str">
        <f>VLOOKUP(A412,tax_all!B:V,7,0)</f>
        <v xml:space="preserve"> Ichthyosporea</v>
      </c>
      <c r="I412" t="str">
        <f>VLOOKUP(A412,tax_all!B:V,8,0)</f>
        <v xml:space="preserve"> Ichthyophonida</v>
      </c>
      <c r="J412" t="str">
        <f>VLOOKUP(A412,tax_all!B:V,9,0)</f>
        <v xml:space="preserve"> Sphaeroforma.</v>
      </c>
      <c r="K412">
        <f>VLOOKUP(A412,tax_all!B:V,10,0)</f>
        <v>0</v>
      </c>
      <c r="L412">
        <f>VLOOKUP(A412,tax_all!B:V,11,0)</f>
        <v>0</v>
      </c>
      <c r="M412">
        <f>VLOOKUP(A412,tax_all!B:V,12,0)</f>
        <v>0</v>
      </c>
      <c r="N412">
        <f>VLOOKUP(A412,tax_all!B:V,13,0)</f>
        <v>0</v>
      </c>
      <c r="O412">
        <f>VLOOKUP(A412,tax_all!B:V,14,0)</f>
        <v>0</v>
      </c>
      <c r="P412">
        <f>VLOOKUP(A412,tax_all!B:V,15,0)</f>
        <v>0</v>
      </c>
      <c r="Q412">
        <f>VLOOKUP(A412,tax_all!B:V,16,0)</f>
        <v>0</v>
      </c>
      <c r="R412">
        <f>VLOOKUP(A412,tax_all!B:V,17,0)</f>
        <v>0</v>
      </c>
    </row>
    <row r="413" spans="1:18" x14ac:dyDescent="0.25">
      <c r="A413" s="2" t="s">
        <v>871</v>
      </c>
      <c r="B413">
        <v>0</v>
      </c>
      <c r="C413">
        <v>1</v>
      </c>
      <c r="D413">
        <f>B413+C413</f>
        <v>1</v>
      </c>
      <c r="E413">
        <f>VLOOKUP(A413,'PF03067'!B:C,2,0)</f>
        <v>287</v>
      </c>
      <c r="G413" t="str">
        <f>VLOOKUP(A413,tax_all!B:V,6,0)</f>
        <v>Eukaryota</v>
      </c>
      <c r="H413" t="str">
        <f>VLOOKUP(A413,tax_all!B:V,7,0)</f>
        <v xml:space="preserve"> Fungi</v>
      </c>
      <c r="I413" t="str">
        <f>VLOOKUP(A413,tax_all!B:V,8,0)</f>
        <v xml:space="preserve"> Chytridiomycota</v>
      </c>
      <c r="J413" t="str">
        <f>VLOOKUP(A413,tax_all!B:V,9,0)</f>
        <v xml:space="preserve"> Chytridiomycetes</v>
      </c>
      <c r="K413" t="str">
        <f>VLOOKUP(A413,tax_all!B:V,10,0)</f>
        <v>Spizellomycetales</v>
      </c>
      <c r="L413" t="str">
        <f>VLOOKUP(A413,tax_all!B:V,11,0)</f>
        <v xml:space="preserve"> Spizellomycetaceae</v>
      </c>
      <c r="M413" t="str">
        <f>VLOOKUP(A413,tax_all!B:V,12,0)</f>
        <v xml:space="preserve"> Spizellomyces.</v>
      </c>
      <c r="N413">
        <f>VLOOKUP(A413,tax_all!B:V,13,0)</f>
        <v>0</v>
      </c>
      <c r="O413">
        <f>VLOOKUP(A413,tax_all!B:V,14,0)</f>
        <v>0</v>
      </c>
      <c r="P413">
        <f>VLOOKUP(A413,tax_all!B:V,15,0)</f>
        <v>0</v>
      </c>
      <c r="Q413">
        <f>VLOOKUP(A413,tax_all!B:V,16,0)</f>
        <v>0</v>
      </c>
      <c r="R413">
        <f>VLOOKUP(A413,tax_all!B:V,17,0)</f>
        <v>0</v>
      </c>
    </row>
    <row r="414" spans="1:18" x14ac:dyDescent="0.25">
      <c r="A414" s="2" t="s">
        <v>873</v>
      </c>
      <c r="B414">
        <v>0</v>
      </c>
      <c r="C414">
        <v>1</v>
      </c>
      <c r="D414">
        <f>B414+C414</f>
        <v>1</v>
      </c>
      <c r="E414">
        <f>VLOOKUP(A414,'PF03067'!B:C,2,0)</f>
        <v>317</v>
      </c>
      <c r="G414" t="str">
        <f>VLOOKUP(A414,tax_all!B:V,6,0)</f>
        <v>Eukaryota</v>
      </c>
      <c r="H414" t="str">
        <f>VLOOKUP(A414,tax_all!B:V,7,0)</f>
        <v xml:space="preserve"> Fungi</v>
      </c>
      <c r="I414" t="str">
        <f>VLOOKUP(A414,tax_all!B:V,8,0)</f>
        <v xml:space="preserve"> Chytridiomycota</v>
      </c>
      <c r="J414" t="str">
        <f>VLOOKUP(A414,tax_all!B:V,9,0)</f>
        <v xml:space="preserve"> Chytridiomycetes</v>
      </c>
      <c r="K414" t="str">
        <f>VLOOKUP(A414,tax_all!B:V,10,0)</f>
        <v>Spizellomycetales</v>
      </c>
      <c r="L414" t="str">
        <f>VLOOKUP(A414,tax_all!B:V,11,0)</f>
        <v xml:space="preserve"> Spizellomycetaceae</v>
      </c>
      <c r="M414" t="str">
        <f>VLOOKUP(A414,tax_all!B:V,12,0)</f>
        <v xml:space="preserve"> Spizellomyces.</v>
      </c>
      <c r="N414">
        <f>VLOOKUP(A414,tax_all!B:V,13,0)</f>
        <v>0</v>
      </c>
      <c r="O414">
        <f>VLOOKUP(A414,tax_all!B:V,14,0)</f>
        <v>0</v>
      </c>
      <c r="P414">
        <f>VLOOKUP(A414,tax_all!B:V,15,0)</f>
        <v>0</v>
      </c>
      <c r="Q414">
        <f>VLOOKUP(A414,tax_all!B:V,16,0)</f>
        <v>0</v>
      </c>
      <c r="R414">
        <f>VLOOKUP(A414,tax_all!B:V,17,0)</f>
        <v>0</v>
      </c>
    </row>
    <row r="415" spans="1:18" x14ac:dyDescent="0.25">
      <c r="A415" s="2" t="s">
        <v>875</v>
      </c>
      <c r="B415">
        <v>0</v>
      </c>
      <c r="C415">
        <v>1</v>
      </c>
      <c r="D415">
        <f>B415+C415</f>
        <v>1</v>
      </c>
      <c r="E415">
        <f>VLOOKUP(A415,'PF03067'!B:C,2,0)</f>
        <v>183</v>
      </c>
      <c r="G415" t="str">
        <f>VLOOKUP(A415,tax_all!B:V,6,0)</f>
        <v>Eukaryota</v>
      </c>
      <c r="H415" t="str">
        <f>VLOOKUP(A415,tax_all!B:V,7,0)</f>
        <v xml:space="preserve"> Fungi</v>
      </c>
      <c r="I415" t="str">
        <f>VLOOKUP(A415,tax_all!B:V,8,0)</f>
        <v xml:space="preserve"> Chytridiomycota</v>
      </c>
      <c r="J415" t="str">
        <f>VLOOKUP(A415,tax_all!B:V,9,0)</f>
        <v xml:space="preserve"> Chytridiomycetes</v>
      </c>
      <c r="K415" t="str">
        <f>VLOOKUP(A415,tax_all!B:V,10,0)</f>
        <v>Spizellomycetales</v>
      </c>
      <c r="L415" t="str">
        <f>VLOOKUP(A415,tax_all!B:V,11,0)</f>
        <v xml:space="preserve"> Spizellomycetaceae</v>
      </c>
      <c r="M415" t="str">
        <f>VLOOKUP(A415,tax_all!B:V,12,0)</f>
        <v xml:space="preserve"> Spizellomyces.</v>
      </c>
      <c r="N415">
        <f>VLOOKUP(A415,tax_all!B:V,13,0)</f>
        <v>0</v>
      </c>
      <c r="O415">
        <f>VLOOKUP(A415,tax_all!B:V,14,0)</f>
        <v>0</v>
      </c>
      <c r="P415">
        <f>VLOOKUP(A415,tax_all!B:V,15,0)</f>
        <v>0</v>
      </c>
      <c r="Q415">
        <f>VLOOKUP(A415,tax_all!B:V,16,0)</f>
        <v>0</v>
      </c>
      <c r="R415">
        <f>VLOOKUP(A415,tax_all!B:V,17,0)</f>
        <v>0</v>
      </c>
    </row>
    <row r="416" spans="1:18" x14ac:dyDescent="0.25">
      <c r="A416" s="2" t="s">
        <v>877</v>
      </c>
      <c r="B416">
        <v>1</v>
      </c>
      <c r="C416">
        <v>1</v>
      </c>
      <c r="D416">
        <f>B416+C416</f>
        <v>2</v>
      </c>
      <c r="E416">
        <f>VLOOKUP(A416,'PF03067'!B:C,2,0)</f>
        <v>354</v>
      </c>
      <c r="G416" t="str">
        <f>VLOOKUP(A416,tax_all!B:V,6,0)</f>
        <v>Bacteria</v>
      </c>
      <c r="H416" t="str">
        <f>VLOOKUP(A416,tax_all!B:V,7,0)</f>
        <v xml:space="preserve"> Actinobacteria</v>
      </c>
      <c r="I416" t="str">
        <f>VLOOKUP(A416,tax_all!B:V,8,0)</f>
        <v xml:space="preserve"> Streptomycetales</v>
      </c>
      <c r="J416" t="str">
        <f>VLOOKUP(A416,tax_all!B:V,9,0)</f>
        <v xml:space="preserve"> Streptomycetaceae</v>
      </c>
      <c r="K416" t="str">
        <f>VLOOKUP(A416,tax_all!B:V,10,0)</f>
        <v>Streptomyces.</v>
      </c>
      <c r="L416">
        <f>VLOOKUP(A416,tax_all!B:V,11,0)</f>
        <v>0</v>
      </c>
      <c r="M416">
        <f>VLOOKUP(A416,tax_all!B:V,12,0)</f>
        <v>0</v>
      </c>
      <c r="N416">
        <f>VLOOKUP(A416,tax_all!B:V,13,0)</f>
        <v>0</v>
      </c>
      <c r="O416">
        <f>VLOOKUP(A416,tax_all!B:V,14,0)</f>
        <v>0</v>
      </c>
      <c r="P416">
        <f>VLOOKUP(A416,tax_all!B:V,15,0)</f>
        <v>0</v>
      </c>
      <c r="Q416">
        <f>VLOOKUP(A416,tax_all!B:V,16,0)</f>
        <v>0</v>
      </c>
      <c r="R416">
        <f>VLOOKUP(A416,tax_all!B:V,17,0)</f>
        <v>0</v>
      </c>
    </row>
    <row r="417" spans="1:18" x14ac:dyDescent="0.25">
      <c r="A417" s="2" t="s">
        <v>879</v>
      </c>
      <c r="B417">
        <v>0</v>
      </c>
      <c r="C417">
        <v>1</v>
      </c>
      <c r="D417">
        <f>B417+C417</f>
        <v>1</v>
      </c>
      <c r="E417">
        <f>VLOOKUP(A417,'PF03067'!B:C,2,0)</f>
        <v>299</v>
      </c>
      <c r="G417" t="str">
        <f>VLOOKUP(A417,tax_all!B:V,6,0)</f>
        <v>Bacteria</v>
      </c>
      <c r="H417" t="str">
        <f>VLOOKUP(A417,tax_all!B:V,7,0)</f>
        <v xml:space="preserve"> Actinobacteria</v>
      </c>
      <c r="I417" t="str">
        <f>VLOOKUP(A417,tax_all!B:V,8,0)</f>
        <v xml:space="preserve"> Streptomycetales</v>
      </c>
      <c r="J417" t="str">
        <f>VLOOKUP(A417,tax_all!B:V,9,0)</f>
        <v xml:space="preserve"> Streptomycetaceae</v>
      </c>
      <c r="K417" t="str">
        <f>VLOOKUP(A417,tax_all!B:V,10,0)</f>
        <v>Streptomyces.</v>
      </c>
      <c r="L417">
        <f>VLOOKUP(A417,tax_all!B:V,11,0)</f>
        <v>0</v>
      </c>
      <c r="M417">
        <f>VLOOKUP(A417,tax_all!B:V,12,0)</f>
        <v>0</v>
      </c>
      <c r="N417">
        <f>VLOOKUP(A417,tax_all!B:V,13,0)</f>
        <v>0</v>
      </c>
      <c r="O417">
        <f>VLOOKUP(A417,tax_all!B:V,14,0)</f>
        <v>0</v>
      </c>
      <c r="P417">
        <f>VLOOKUP(A417,tax_all!B:V,15,0)</f>
        <v>0</v>
      </c>
      <c r="Q417">
        <f>VLOOKUP(A417,tax_all!B:V,16,0)</f>
        <v>0</v>
      </c>
      <c r="R417">
        <f>VLOOKUP(A417,tax_all!B:V,17,0)</f>
        <v>0</v>
      </c>
    </row>
    <row r="418" spans="1:18" x14ac:dyDescent="0.25">
      <c r="A418" s="2" t="s">
        <v>881</v>
      </c>
      <c r="B418">
        <v>0</v>
      </c>
      <c r="C418">
        <v>1</v>
      </c>
      <c r="D418">
        <f>B418+C418</f>
        <v>1</v>
      </c>
      <c r="E418">
        <f>VLOOKUP(A418,'PF03067'!B:C,2,0)</f>
        <v>362</v>
      </c>
      <c r="G418" t="str">
        <f>VLOOKUP(A418,tax_all!B:V,6,0)</f>
        <v>Eukaryota</v>
      </c>
      <c r="H418" t="str">
        <f>VLOOKUP(A418,tax_all!B:V,7,0)</f>
        <v xml:space="preserve"> Fungi</v>
      </c>
      <c r="I418" t="str">
        <f>VLOOKUP(A418,tax_all!B:V,8,0)</f>
        <v xml:space="preserve"> Dikarya</v>
      </c>
      <c r="J418" t="str">
        <f>VLOOKUP(A418,tax_all!B:V,9,0)</f>
        <v xml:space="preserve"> Ascomycota</v>
      </c>
      <c r="K418" t="str">
        <f>VLOOKUP(A418,tax_all!B:V,10,0)</f>
        <v xml:space="preserve"> Pezizomycotina</v>
      </c>
      <c r="L418" t="str">
        <f>VLOOKUP(A418,tax_all!B:V,11,0)</f>
        <v>Dothideomycetes</v>
      </c>
      <c r="M418" t="str">
        <f>VLOOKUP(A418,tax_all!B:V,12,0)</f>
        <v xml:space="preserve"> Pleosporomycetidae</v>
      </c>
      <c r="N418" t="str">
        <f>VLOOKUP(A418,tax_all!B:V,13,0)</f>
        <v xml:space="preserve"> Pleosporales</v>
      </c>
      <c r="O418" t="str">
        <f>VLOOKUP(A418,tax_all!B:V,14,0)</f>
        <v xml:space="preserve"> Pleosporineae</v>
      </c>
      <c r="P418" t="str">
        <f>VLOOKUP(A418,tax_all!B:V,15,0)</f>
        <v>Pleosporaceae</v>
      </c>
      <c r="Q418" t="str">
        <f>VLOOKUP(A418,tax_all!B:V,16,0)</f>
        <v xml:space="preserve"> Stemphylium.</v>
      </c>
      <c r="R418">
        <f>VLOOKUP(A418,tax_all!B:V,17,0)</f>
        <v>0</v>
      </c>
    </row>
    <row r="419" spans="1:18" x14ac:dyDescent="0.25">
      <c r="A419" s="2" t="s">
        <v>883</v>
      </c>
      <c r="B419">
        <v>0</v>
      </c>
      <c r="C419">
        <v>1</v>
      </c>
      <c r="D419">
        <f>B419+C419</f>
        <v>1</v>
      </c>
      <c r="E419">
        <f>VLOOKUP(A419,'PF03067'!B:C,2,0)</f>
        <v>291</v>
      </c>
      <c r="G419" t="str">
        <f>VLOOKUP(A419,tax_all!B:V,6,0)</f>
        <v>Eukaryota</v>
      </c>
      <c r="H419" t="str">
        <f>VLOOKUP(A419,tax_all!B:V,7,0)</f>
        <v xml:space="preserve"> Fungi</v>
      </c>
      <c r="I419" t="str">
        <f>VLOOKUP(A419,tax_all!B:V,8,0)</f>
        <v xml:space="preserve"> Dikarya</v>
      </c>
      <c r="J419" t="str">
        <f>VLOOKUP(A419,tax_all!B:V,9,0)</f>
        <v xml:space="preserve"> Ascomycota</v>
      </c>
      <c r="K419" t="str">
        <f>VLOOKUP(A419,tax_all!B:V,10,0)</f>
        <v xml:space="preserve"> Pezizomycotina</v>
      </c>
      <c r="L419" t="str">
        <f>VLOOKUP(A419,tax_all!B:V,11,0)</f>
        <v>Dothideomycetes</v>
      </c>
      <c r="M419" t="str">
        <f>VLOOKUP(A419,tax_all!B:V,12,0)</f>
        <v xml:space="preserve"> Pleosporomycetidae</v>
      </c>
      <c r="N419" t="str">
        <f>VLOOKUP(A419,tax_all!B:V,13,0)</f>
        <v xml:space="preserve"> Pleosporales</v>
      </c>
      <c r="O419" t="str">
        <f>VLOOKUP(A419,tax_all!B:V,14,0)</f>
        <v xml:space="preserve"> Pleosporineae</v>
      </c>
      <c r="P419" t="str">
        <f>VLOOKUP(A419,tax_all!B:V,15,0)</f>
        <v>Pleosporaceae</v>
      </c>
      <c r="Q419" t="str">
        <f>VLOOKUP(A419,tax_all!B:V,16,0)</f>
        <v xml:space="preserve"> Stemphylium.</v>
      </c>
      <c r="R419">
        <f>VLOOKUP(A419,tax_all!B:V,17,0)</f>
        <v>0</v>
      </c>
    </row>
    <row r="420" spans="1:18" x14ac:dyDescent="0.25">
      <c r="A420" s="2" t="s">
        <v>885</v>
      </c>
      <c r="B420">
        <v>0</v>
      </c>
      <c r="C420">
        <v>1</v>
      </c>
      <c r="D420">
        <f>B420+C420</f>
        <v>1</v>
      </c>
      <c r="E420">
        <f>VLOOKUP(A420,'PF03067'!B:C,2,0)</f>
        <v>251</v>
      </c>
      <c r="G420" t="str">
        <f>VLOOKUP(A420,tax_all!B:V,6,0)</f>
        <v>Eukaryota</v>
      </c>
      <c r="H420" t="str">
        <f>VLOOKUP(A420,tax_all!B:V,7,0)</f>
        <v xml:space="preserve"> Fungi</v>
      </c>
      <c r="I420" t="str">
        <f>VLOOKUP(A420,tax_all!B:V,8,0)</f>
        <v xml:space="preserve"> Dikarya</v>
      </c>
      <c r="J420" t="str">
        <f>VLOOKUP(A420,tax_all!B:V,9,0)</f>
        <v xml:space="preserve"> Ascomycota</v>
      </c>
      <c r="K420" t="str">
        <f>VLOOKUP(A420,tax_all!B:V,10,0)</f>
        <v xml:space="preserve"> Pezizomycotina</v>
      </c>
      <c r="L420" t="str">
        <f>VLOOKUP(A420,tax_all!B:V,11,0)</f>
        <v xml:space="preserve"> Eurotiomycetes</v>
      </c>
      <c r="M420" t="str">
        <f>VLOOKUP(A420,tax_all!B:V,12,0)</f>
        <v>Eurotiomycetidae</v>
      </c>
      <c r="N420" t="str">
        <f>VLOOKUP(A420,tax_all!B:V,13,0)</f>
        <v xml:space="preserve"> Eurotiales</v>
      </c>
      <c r="O420" t="str">
        <f>VLOOKUP(A420,tax_all!B:V,14,0)</f>
        <v xml:space="preserve"> Aspergillaceae</v>
      </c>
      <c r="P420" t="str">
        <f>VLOOKUP(A420,tax_all!B:V,15,0)</f>
        <v xml:space="preserve"> Aspergillus.</v>
      </c>
      <c r="Q420">
        <f>VLOOKUP(A420,tax_all!B:V,16,0)</f>
        <v>0</v>
      </c>
      <c r="R420">
        <f>VLOOKUP(A420,tax_all!B:V,17,0)</f>
        <v>0</v>
      </c>
    </row>
    <row r="421" spans="1:18" x14ac:dyDescent="0.25">
      <c r="A421" s="2" t="s">
        <v>887</v>
      </c>
      <c r="B421">
        <v>0</v>
      </c>
      <c r="C421">
        <v>1</v>
      </c>
      <c r="D421">
        <f>B421+C421</f>
        <v>1</v>
      </c>
      <c r="E421">
        <f>VLOOKUP(A421,'PF03067'!B:C,2,0)</f>
        <v>284</v>
      </c>
      <c r="G421" t="str">
        <f>VLOOKUP(A421,tax_all!B:V,6,0)</f>
        <v>Eukaryota</v>
      </c>
      <c r="H421" t="str">
        <f>VLOOKUP(A421,tax_all!B:V,7,0)</f>
        <v xml:space="preserve"> Fungi</v>
      </c>
      <c r="I421" t="str">
        <f>VLOOKUP(A421,tax_all!B:V,8,0)</f>
        <v xml:space="preserve"> Dikarya</v>
      </c>
      <c r="J421" t="str">
        <f>VLOOKUP(A421,tax_all!B:V,9,0)</f>
        <v xml:space="preserve"> Ascomycota</v>
      </c>
      <c r="K421" t="str">
        <f>VLOOKUP(A421,tax_all!B:V,10,0)</f>
        <v xml:space="preserve"> Pezizomycotina</v>
      </c>
      <c r="L421" t="str">
        <f>VLOOKUP(A421,tax_all!B:V,11,0)</f>
        <v xml:space="preserve"> Eurotiomycetes</v>
      </c>
      <c r="M421" t="str">
        <f>VLOOKUP(A421,tax_all!B:V,12,0)</f>
        <v>Eurotiomycetidae</v>
      </c>
      <c r="N421" t="str">
        <f>VLOOKUP(A421,tax_all!B:V,13,0)</f>
        <v xml:space="preserve"> Eurotiales</v>
      </c>
      <c r="O421" t="str">
        <f>VLOOKUP(A421,tax_all!B:V,14,0)</f>
        <v xml:space="preserve"> Aspergillaceae</v>
      </c>
      <c r="P421" t="str">
        <f>VLOOKUP(A421,tax_all!B:V,15,0)</f>
        <v xml:space="preserve"> Aspergillus.</v>
      </c>
      <c r="Q421">
        <f>VLOOKUP(A421,tax_all!B:V,16,0)</f>
        <v>0</v>
      </c>
      <c r="R421">
        <f>VLOOKUP(A421,tax_all!B:V,17,0)</f>
        <v>0</v>
      </c>
    </row>
    <row r="422" spans="1:18" x14ac:dyDescent="0.25">
      <c r="A422" s="2" t="s">
        <v>889</v>
      </c>
      <c r="B422">
        <v>0</v>
      </c>
      <c r="C422">
        <v>1</v>
      </c>
      <c r="D422">
        <f>B422+C422</f>
        <v>1</v>
      </c>
      <c r="E422">
        <f>VLOOKUP(A422,'PF03067'!B:C,2,0)</f>
        <v>235</v>
      </c>
      <c r="G422" t="str">
        <f>VLOOKUP(A422,tax_all!B:V,6,0)</f>
        <v>Eukaryota</v>
      </c>
      <c r="H422" t="str">
        <f>VLOOKUP(A422,tax_all!B:V,7,0)</f>
        <v xml:space="preserve"> Metazoa</v>
      </c>
      <c r="I422" t="str">
        <f>VLOOKUP(A422,tax_all!B:V,8,0)</f>
        <v xml:space="preserve"> Ecdysozoa</v>
      </c>
      <c r="J422" t="str">
        <f>VLOOKUP(A422,tax_all!B:V,9,0)</f>
        <v xml:space="preserve"> Arthropoda</v>
      </c>
      <c r="K422" t="str">
        <f>VLOOKUP(A422,tax_all!B:V,10,0)</f>
        <v xml:space="preserve"> Hexapoda</v>
      </c>
      <c r="L422" t="str">
        <f>VLOOKUP(A422,tax_all!B:V,11,0)</f>
        <v xml:space="preserve"> Insecta</v>
      </c>
      <c r="M422" t="str">
        <f>VLOOKUP(A422,tax_all!B:V,12,0)</f>
        <v>Pterygota</v>
      </c>
      <c r="N422" t="str">
        <f>VLOOKUP(A422,tax_all!B:V,13,0)</f>
        <v xml:space="preserve"> Neoptera</v>
      </c>
      <c r="O422" t="str">
        <f>VLOOKUP(A422,tax_all!B:V,14,0)</f>
        <v xml:space="preserve"> Holometabola</v>
      </c>
      <c r="P422" t="str">
        <f>VLOOKUP(A422,tax_all!B:V,15,0)</f>
        <v xml:space="preserve"> Lepidoptera</v>
      </c>
      <c r="Q422" t="str">
        <f>VLOOKUP(A422,tax_all!B:V,16,0)</f>
        <v xml:space="preserve"> Glossata</v>
      </c>
      <c r="R422" t="str">
        <f>VLOOKUP(A422,tax_all!B:V,17,0)</f>
        <v xml:space="preserve"> Ditrysia</v>
      </c>
    </row>
    <row r="423" spans="1:18" x14ac:dyDescent="0.25">
      <c r="A423" s="2" t="s">
        <v>891</v>
      </c>
      <c r="B423">
        <v>0</v>
      </c>
      <c r="C423">
        <v>1</v>
      </c>
      <c r="D423">
        <f>B423+C423</f>
        <v>1</v>
      </c>
      <c r="E423">
        <f>VLOOKUP(A423,'PF03067'!B:C,2,0)</f>
        <v>330</v>
      </c>
      <c r="G423" t="str">
        <f>VLOOKUP(A423,tax_all!B:V,6,0)</f>
        <v>Eukaryota</v>
      </c>
      <c r="H423" t="str">
        <f>VLOOKUP(A423,tax_all!B:V,7,0)</f>
        <v xml:space="preserve"> Metazoa</v>
      </c>
      <c r="I423" t="str">
        <f>VLOOKUP(A423,tax_all!B:V,8,0)</f>
        <v xml:space="preserve"> Ecdysozoa</v>
      </c>
      <c r="J423" t="str">
        <f>VLOOKUP(A423,tax_all!B:V,9,0)</f>
        <v xml:space="preserve"> Arthropoda</v>
      </c>
      <c r="K423" t="str">
        <f>VLOOKUP(A423,tax_all!B:V,10,0)</f>
        <v xml:space="preserve"> Hexapoda</v>
      </c>
      <c r="L423" t="str">
        <f>VLOOKUP(A423,tax_all!B:V,11,0)</f>
        <v xml:space="preserve"> Insecta</v>
      </c>
      <c r="M423" t="str">
        <f>VLOOKUP(A423,tax_all!B:V,12,0)</f>
        <v>Pterygota</v>
      </c>
      <c r="N423" t="str">
        <f>VLOOKUP(A423,tax_all!B:V,13,0)</f>
        <v xml:space="preserve"> Neoptera</v>
      </c>
      <c r="O423" t="str">
        <f>VLOOKUP(A423,tax_all!B:V,14,0)</f>
        <v xml:space="preserve"> Holometabola</v>
      </c>
      <c r="P423" t="str">
        <f>VLOOKUP(A423,tax_all!B:V,15,0)</f>
        <v xml:space="preserve"> Lepidoptera</v>
      </c>
      <c r="Q423" t="str">
        <f>VLOOKUP(A423,tax_all!B:V,16,0)</f>
        <v xml:space="preserve"> Glossata</v>
      </c>
      <c r="R423" t="str">
        <f>VLOOKUP(A423,tax_all!B:V,17,0)</f>
        <v xml:space="preserve"> Ditrysia</v>
      </c>
    </row>
    <row r="424" spans="1:18" x14ac:dyDescent="0.25">
      <c r="A424" s="2" t="s">
        <v>893</v>
      </c>
      <c r="B424">
        <v>0</v>
      </c>
      <c r="C424">
        <v>1</v>
      </c>
      <c r="D424">
        <f>B424+C424</f>
        <v>1</v>
      </c>
      <c r="E424">
        <f>VLOOKUP(A424,'PF03067'!B:C,2,0)</f>
        <v>230</v>
      </c>
      <c r="G424" t="str">
        <f>VLOOKUP(A424,tax_all!B:V,6,0)</f>
        <v>Eukaryota</v>
      </c>
      <c r="H424" t="str">
        <f>VLOOKUP(A424,tax_all!B:V,7,0)</f>
        <v xml:space="preserve"> Metazoa</v>
      </c>
      <c r="I424" t="str">
        <f>VLOOKUP(A424,tax_all!B:V,8,0)</f>
        <v xml:space="preserve"> Ecdysozoa</v>
      </c>
      <c r="J424" t="str">
        <f>VLOOKUP(A424,tax_all!B:V,9,0)</f>
        <v xml:space="preserve"> Arthropoda</v>
      </c>
      <c r="K424" t="str">
        <f>VLOOKUP(A424,tax_all!B:V,10,0)</f>
        <v xml:space="preserve"> Hexapoda</v>
      </c>
      <c r="L424" t="str">
        <f>VLOOKUP(A424,tax_all!B:V,11,0)</f>
        <v xml:space="preserve"> Insecta</v>
      </c>
      <c r="M424" t="str">
        <f>VLOOKUP(A424,tax_all!B:V,12,0)</f>
        <v>Pterygota</v>
      </c>
      <c r="N424" t="str">
        <f>VLOOKUP(A424,tax_all!B:V,13,0)</f>
        <v xml:space="preserve"> Neoptera</v>
      </c>
      <c r="O424" t="str">
        <f>VLOOKUP(A424,tax_all!B:V,14,0)</f>
        <v xml:space="preserve"> Holometabola</v>
      </c>
      <c r="P424" t="str">
        <f>VLOOKUP(A424,tax_all!B:V,15,0)</f>
        <v xml:space="preserve"> Lepidoptera</v>
      </c>
      <c r="Q424" t="str">
        <f>VLOOKUP(A424,tax_all!B:V,16,0)</f>
        <v xml:space="preserve"> Glossata</v>
      </c>
      <c r="R424" t="str">
        <f>VLOOKUP(A424,tax_all!B:V,17,0)</f>
        <v xml:space="preserve"> Ditrysia</v>
      </c>
    </row>
    <row r="425" spans="1:18" x14ac:dyDescent="0.25">
      <c r="A425" s="2" t="s">
        <v>895</v>
      </c>
      <c r="B425">
        <v>0</v>
      </c>
      <c r="C425">
        <v>2</v>
      </c>
      <c r="D425">
        <f>B425+C425</f>
        <v>2</v>
      </c>
      <c r="E425">
        <f>VLOOKUP(A425,'PF03067'!B:C,2,0)</f>
        <v>277</v>
      </c>
      <c r="G425" t="str">
        <f>VLOOKUP(A425,tax_all!B:V,6,0)</f>
        <v>Eukaryota</v>
      </c>
      <c r="H425" t="str">
        <f>VLOOKUP(A425,tax_all!B:V,7,0)</f>
        <v xml:space="preserve"> Metazoa</v>
      </c>
      <c r="I425" t="str">
        <f>VLOOKUP(A425,tax_all!B:V,8,0)</f>
        <v xml:space="preserve"> Ecdysozoa</v>
      </c>
      <c r="J425" t="str">
        <f>VLOOKUP(A425,tax_all!B:V,9,0)</f>
        <v xml:space="preserve"> Arthropoda</v>
      </c>
      <c r="K425" t="str">
        <f>VLOOKUP(A425,tax_all!B:V,10,0)</f>
        <v xml:space="preserve"> Hexapoda</v>
      </c>
      <c r="L425" t="str">
        <f>VLOOKUP(A425,tax_all!B:V,11,0)</f>
        <v xml:space="preserve"> Insecta</v>
      </c>
      <c r="M425" t="str">
        <f>VLOOKUP(A425,tax_all!B:V,12,0)</f>
        <v>Pterygota</v>
      </c>
      <c r="N425" t="str">
        <f>VLOOKUP(A425,tax_all!B:V,13,0)</f>
        <v xml:space="preserve"> Neoptera</v>
      </c>
      <c r="O425" t="str">
        <f>VLOOKUP(A425,tax_all!B:V,14,0)</f>
        <v xml:space="preserve"> Holometabola</v>
      </c>
      <c r="P425" t="str">
        <f>VLOOKUP(A425,tax_all!B:V,15,0)</f>
        <v xml:space="preserve"> Lepidoptera</v>
      </c>
      <c r="Q425" t="str">
        <f>VLOOKUP(A425,tax_all!B:V,16,0)</f>
        <v xml:space="preserve"> Glossata</v>
      </c>
      <c r="R425" t="str">
        <f>VLOOKUP(A425,tax_all!B:V,17,0)</f>
        <v xml:space="preserve"> Ditrysia</v>
      </c>
    </row>
    <row r="426" spans="1:18" x14ac:dyDescent="0.25">
      <c r="A426" s="2" t="s">
        <v>897</v>
      </c>
      <c r="B426">
        <v>0</v>
      </c>
      <c r="C426">
        <v>1</v>
      </c>
      <c r="D426">
        <f>B426+C426</f>
        <v>1</v>
      </c>
      <c r="E426">
        <f>VLOOKUP(A426,'PF03067'!B:C,2,0)</f>
        <v>214</v>
      </c>
      <c r="G426" t="str">
        <f>VLOOKUP(A426,tax_all!B:V,6,0)</f>
        <v>Eukaryota</v>
      </c>
      <c r="H426" t="str">
        <f>VLOOKUP(A426,tax_all!B:V,7,0)</f>
        <v xml:space="preserve"> Metazoa</v>
      </c>
      <c r="I426" t="str">
        <f>VLOOKUP(A426,tax_all!B:V,8,0)</f>
        <v xml:space="preserve"> Ecdysozoa</v>
      </c>
      <c r="J426" t="str">
        <f>VLOOKUP(A426,tax_all!B:V,9,0)</f>
        <v xml:space="preserve"> Arthropoda</v>
      </c>
      <c r="K426" t="str">
        <f>VLOOKUP(A426,tax_all!B:V,10,0)</f>
        <v xml:space="preserve"> Hexapoda</v>
      </c>
      <c r="L426" t="str">
        <f>VLOOKUP(A426,tax_all!B:V,11,0)</f>
        <v xml:space="preserve"> Insecta</v>
      </c>
      <c r="M426" t="str">
        <f>VLOOKUP(A426,tax_all!B:V,12,0)</f>
        <v>Pterygota</v>
      </c>
      <c r="N426" t="str">
        <f>VLOOKUP(A426,tax_all!B:V,13,0)</f>
        <v xml:space="preserve"> Neoptera</v>
      </c>
      <c r="O426" t="str">
        <f>VLOOKUP(A426,tax_all!B:V,14,0)</f>
        <v xml:space="preserve"> Holometabola</v>
      </c>
      <c r="P426" t="str">
        <f>VLOOKUP(A426,tax_all!B:V,15,0)</f>
        <v xml:space="preserve"> Hymenoptera</v>
      </c>
      <c r="Q426" t="str">
        <f>VLOOKUP(A426,tax_all!B:V,16,0)</f>
        <v xml:space="preserve"> Apocrita</v>
      </c>
      <c r="R426" t="str">
        <f>VLOOKUP(A426,tax_all!B:V,17,0)</f>
        <v xml:space="preserve"> Aculeata</v>
      </c>
    </row>
    <row r="427" spans="1:18" x14ac:dyDescent="0.25">
      <c r="A427" s="2" t="s">
        <v>899</v>
      </c>
      <c r="B427">
        <v>0</v>
      </c>
      <c r="C427">
        <v>1</v>
      </c>
      <c r="D427">
        <f>B427+C427</f>
        <v>1</v>
      </c>
      <c r="E427">
        <f>VLOOKUP(A427,'PF03067'!B:C,2,0)</f>
        <v>539</v>
      </c>
      <c r="G427" t="str">
        <f>VLOOKUP(A427,tax_all!B:V,6,0)</f>
        <v>Eukaryota</v>
      </c>
      <c r="H427" t="str">
        <f>VLOOKUP(A427,tax_all!B:V,7,0)</f>
        <v xml:space="preserve"> Metazoa</v>
      </c>
      <c r="I427" t="str">
        <f>VLOOKUP(A427,tax_all!B:V,8,0)</f>
        <v xml:space="preserve"> Ecdysozoa</v>
      </c>
      <c r="J427" t="str">
        <f>VLOOKUP(A427,tax_all!B:V,9,0)</f>
        <v xml:space="preserve"> Arthropoda</v>
      </c>
      <c r="K427" t="str">
        <f>VLOOKUP(A427,tax_all!B:V,10,0)</f>
        <v xml:space="preserve"> Hexapoda</v>
      </c>
      <c r="L427" t="str">
        <f>VLOOKUP(A427,tax_all!B:V,11,0)</f>
        <v xml:space="preserve"> Insecta</v>
      </c>
      <c r="M427" t="str">
        <f>VLOOKUP(A427,tax_all!B:V,12,0)</f>
        <v>Pterygota</v>
      </c>
      <c r="N427" t="str">
        <f>VLOOKUP(A427,tax_all!B:V,13,0)</f>
        <v xml:space="preserve"> Neoptera</v>
      </c>
      <c r="O427" t="str">
        <f>VLOOKUP(A427,tax_all!B:V,14,0)</f>
        <v xml:space="preserve"> Holometabola</v>
      </c>
      <c r="P427" t="str">
        <f>VLOOKUP(A427,tax_all!B:V,15,0)</f>
        <v xml:space="preserve"> Hymenoptera</v>
      </c>
      <c r="Q427" t="str">
        <f>VLOOKUP(A427,tax_all!B:V,16,0)</f>
        <v xml:space="preserve"> Apocrita</v>
      </c>
      <c r="R427" t="str">
        <f>VLOOKUP(A427,tax_all!B:V,17,0)</f>
        <v xml:space="preserve"> Aculeata</v>
      </c>
    </row>
    <row r="428" spans="1:18" x14ac:dyDescent="0.25">
      <c r="A428" s="2" t="s">
        <v>901</v>
      </c>
      <c r="B428">
        <v>0</v>
      </c>
      <c r="C428">
        <v>1</v>
      </c>
      <c r="D428">
        <f>B428+C428</f>
        <v>1</v>
      </c>
      <c r="E428">
        <f>VLOOKUP(A428,'PF03067'!B:C,2,0)</f>
        <v>1208</v>
      </c>
      <c r="G428" t="str">
        <f>VLOOKUP(A428,tax_all!B:V,6,0)</f>
        <v>Eukaryota</v>
      </c>
      <c r="H428" t="str">
        <f>VLOOKUP(A428,tax_all!B:V,7,0)</f>
        <v xml:space="preserve"> Metazoa</v>
      </c>
      <c r="I428" t="str">
        <f>VLOOKUP(A428,tax_all!B:V,8,0)</f>
        <v xml:space="preserve"> Ecdysozoa</v>
      </c>
      <c r="J428" t="str">
        <f>VLOOKUP(A428,tax_all!B:V,9,0)</f>
        <v xml:space="preserve"> Arthropoda</v>
      </c>
      <c r="K428" t="str">
        <f>VLOOKUP(A428,tax_all!B:V,10,0)</f>
        <v xml:space="preserve"> Hexapoda</v>
      </c>
      <c r="L428" t="str">
        <f>VLOOKUP(A428,tax_all!B:V,11,0)</f>
        <v xml:space="preserve"> Insecta</v>
      </c>
      <c r="M428" t="str">
        <f>VLOOKUP(A428,tax_all!B:V,12,0)</f>
        <v>Pterygota</v>
      </c>
      <c r="N428" t="str">
        <f>VLOOKUP(A428,tax_all!B:V,13,0)</f>
        <v xml:space="preserve"> Neoptera</v>
      </c>
      <c r="O428" t="str">
        <f>VLOOKUP(A428,tax_all!B:V,14,0)</f>
        <v xml:space="preserve"> Holometabola</v>
      </c>
      <c r="P428" t="str">
        <f>VLOOKUP(A428,tax_all!B:V,15,0)</f>
        <v xml:space="preserve"> Hymenoptera</v>
      </c>
      <c r="Q428" t="str">
        <f>VLOOKUP(A428,tax_all!B:V,16,0)</f>
        <v xml:space="preserve"> Apocrita</v>
      </c>
      <c r="R428" t="str">
        <f>VLOOKUP(A428,tax_all!B:V,17,0)</f>
        <v xml:space="preserve"> Aculeata</v>
      </c>
    </row>
    <row r="429" spans="1:18" x14ac:dyDescent="0.25">
      <c r="A429" s="2" t="s">
        <v>903</v>
      </c>
      <c r="B429">
        <v>0</v>
      </c>
      <c r="C429">
        <v>1</v>
      </c>
      <c r="D429">
        <f>B429+C429</f>
        <v>1</v>
      </c>
      <c r="E429">
        <f>VLOOKUP(A429,'PF03067'!B:C,2,0)</f>
        <v>555</v>
      </c>
      <c r="G429" t="str">
        <f>VLOOKUP(A429,tax_all!B:V,6,0)</f>
        <v>Bacteria</v>
      </c>
      <c r="H429" t="str">
        <f>VLOOKUP(A429,tax_all!B:V,7,0)</f>
        <v xml:space="preserve"> Proteobacteria</v>
      </c>
      <c r="I429" t="str">
        <f>VLOOKUP(A429,tax_all!B:V,8,0)</f>
        <v xml:space="preserve"> Gammaproteobacteria</v>
      </c>
      <c r="J429" t="str">
        <f>VLOOKUP(A429,tax_all!B:V,9,0)</f>
        <v xml:space="preserve"> Enterobacterales</v>
      </c>
      <c r="K429" t="str">
        <f>VLOOKUP(A429,tax_all!B:V,10,0)</f>
        <v>Erwiniaceae</v>
      </c>
      <c r="L429" t="str">
        <f>VLOOKUP(A429,tax_all!B:V,11,0)</f>
        <v xml:space="preserve"> Erwinia.</v>
      </c>
      <c r="M429">
        <f>VLOOKUP(A429,tax_all!B:V,12,0)</f>
        <v>0</v>
      </c>
      <c r="N429">
        <f>VLOOKUP(A429,tax_all!B:V,13,0)</f>
        <v>0</v>
      </c>
      <c r="O429">
        <f>VLOOKUP(A429,tax_all!B:V,14,0)</f>
        <v>0</v>
      </c>
      <c r="P429">
        <f>VLOOKUP(A429,tax_all!B:V,15,0)</f>
        <v>0</v>
      </c>
      <c r="Q429">
        <f>VLOOKUP(A429,tax_all!B:V,16,0)</f>
        <v>0</v>
      </c>
      <c r="R429">
        <f>VLOOKUP(A429,tax_all!B:V,17,0)</f>
        <v>0</v>
      </c>
    </row>
    <row r="430" spans="1:18" x14ac:dyDescent="0.25">
      <c r="A430" s="2" t="s">
        <v>905</v>
      </c>
      <c r="B430">
        <v>0</v>
      </c>
      <c r="C430">
        <v>1</v>
      </c>
      <c r="D430">
        <f>B430+C430</f>
        <v>1</v>
      </c>
      <c r="E430">
        <f>VLOOKUP(A430,'PF03067'!B:C,2,0)</f>
        <v>661</v>
      </c>
      <c r="G430" t="str">
        <f>VLOOKUP(A430,tax_all!B:V,6,0)</f>
        <v>Eukaryota</v>
      </c>
      <c r="H430" t="str">
        <f>VLOOKUP(A430,tax_all!B:V,7,0)</f>
        <v xml:space="preserve"> Metazoa</v>
      </c>
      <c r="I430" t="str">
        <f>VLOOKUP(A430,tax_all!B:V,8,0)</f>
        <v xml:space="preserve"> Lophotrochozoa</v>
      </c>
      <c r="J430" t="str">
        <f>VLOOKUP(A430,tax_all!B:V,9,0)</f>
        <v xml:space="preserve"> Mollusca</v>
      </c>
      <c r="K430" t="str">
        <f>VLOOKUP(A430,tax_all!B:V,10,0)</f>
        <v xml:space="preserve"> Cephalopoda</v>
      </c>
      <c r="L430" t="str">
        <f>VLOOKUP(A430,tax_all!B:V,11,0)</f>
        <v xml:space="preserve"> Coleoidea</v>
      </c>
      <c r="M430" t="str">
        <f>VLOOKUP(A430,tax_all!B:V,12,0)</f>
        <v>Neocoleoidea</v>
      </c>
      <c r="N430" t="str">
        <f>VLOOKUP(A430,tax_all!B:V,13,0)</f>
        <v xml:space="preserve"> Octopodiformes</v>
      </c>
      <c r="O430" t="str">
        <f>VLOOKUP(A430,tax_all!B:V,14,0)</f>
        <v xml:space="preserve"> Octopoda</v>
      </c>
      <c r="P430" t="str">
        <f>VLOOKUP(A430,tax_all!B:V,15,0)</f>
        <v xml:space="preserve"> Incirrata</v>
      </c>
      <c r="Q430" t="str">
        <f>VLOOKUP(A430,tax_all!B:V,16,0)</f>
        <v xml:space="preserve"> Octopodidae</v>
      </c>
      <c r="R430" t="str">
        <f>VLOOKUP(A430,tax_all!B:V,17,0)</f>
        <v>Octopus.</v>
      </c>
    </row>
    <row r="431" spans="1:18" x14ac:dyDescent="0.25">
      <c r="A431" s="2" t="s">
        <v>907</v>
      </c>
      <c r="B431">
        <v>0</v>
      </c>
      <c r="C431">
        <v>1</v>
      </c>
      <c r="D431">
        <f>B431+C431</f>
        <v>1</v>
      </c>
      <c r="E431">
        <f>VLOOKUP(A431,'PF03067'!B:C,2,0)</f>
        <v>679</v>
      </c>
      <c r="G431" t="str">
        <f>VLOOKUP(A431,tax_all!B:V,6,0)</f>
        <v>Eukaryota</v>
      </c>
      <c r="H431" t="str">
        <f>VLOOKUP(A431,tax_all!B:V,7,0)</f>
        <v xml:space="preserve"> Metazoa</v>
      </c>
      <c r="I431" t="str">
        <f>VLOOKUP(A431,tax_all!B:V,8,0)</f>
        <v xml:space="preserve"> Lophotrochozoa</v>
      </c>
      <c r="J431" t="str">
        <f>VLOOKUP(A431,tax_all!B:V,9,0)</f>
        <v xml:space="preserve"> Mollusca</v>
      </c>
      <c r="K431" t="str">
        <f>VLOOKUP(A431,tax_all!B:V,10,0)</f>
        <v xml:space="preserve"> Cephalopoda</v>
      </c>
      <c r="L431" t="str">
        <f>VLOOKUP(A431,tax_all!B:V,11,0)</f>
        <v xml:space="preserve"> Coleoidea</v>
      </c>
      <c r="M431" t="str">
        <f>VLOOKUP(A431,tax_all!B:V,12,0)</f>
        <v>Neocoleoidea</v>
      </c>
      <c r="N431" t="str">
        <f>VLOOKUP(A431,tax_all!B:V,13,0)</f>
        <v xml:space="preserve"> Octopodiformes</v>
      </c>
      <c r="O431" t="str">
        <f>VLOOKUP(A431,tax_all!B:V,14,0)</f>
        <v xml:space="preserve"> Octopoda</v>
      </c>
      <c r="P431" t="str">
        <f>VLOOKUP(A431,tax_all!B:V,15,0)</f>
        <v xml:space="preserve"> Incirrata</v>
      </c>
      <c r="Q431" t="str">
        <f>VLOOKUP(A431,tax_all!B:V,16,0)</f>
        <v xml:space="preserve"> Octopodidae</v>
      </c>
      <c r="R431" t="str">
        <f>VLOOKUP(A431,tax_all!B:V,17,0)</f>
        <v>Octopus.</v>
      </c>
    </row>
    <row r="432" spans="1:18" x14ac:dyDescent="0.25">
      <c r="A432" s="2" t="s">
        <v>909</v>
      </c>
      <c r="B432">
        <v>0</v>
      </c>
      <c r="C432">
        <v>1</v>
      </c>
      <c r="D432">
        <f>B432+C432</f>
        <v>1</v>
      </c>
      <c r="E432">
        <f>VLOOKUP(A432,'PF03067'!B:C,2,0)</f>
        <v>287</v>
      </c>
      <c r="G432" t="str">
        <f>VLOOKUP(A432,tax_all!B:V,6,0)</f>
        <v>Eukaryota</v>
      </c>
      <c r="H432" t="str">
        <f>VLOOKUP(A432,tax_all!B:V,7,0)</f>
        <v xml:space="preserve"> Metazoa</v>
      </c>
      <c r="I432" t="str">
        <f>VLOOKUP(A432,tax_all!B:V,8,0)</f>
        <v xml:space="preserve"> Lophotrochozoa</v>
      </c>
      <c r="J432" t="str">
        <f>VLOOKUP(A432,tax_all!B:V,9,0)</f>
        <v xml:space="preserve"> Mollusca</v>
      </c>
      <c r="K432" t="str">
        <f>VLOOKUP(A432,tax_all!B:V,10,0)</f>
        <v xml:space="preserve"> Cephalopoda</v>
      </c>
      <c r="L432" t="str">
        <f>VLOOKUP(A432,tax_all!B:V,11,0)</f>
        <v xml:space="preserve"> Coleoidea</v>
      </c>
      <c r="M432" t="str">
        <f>VLOOKUP(A432,tax_all!B:V,12,0)</f>
        <v>Neocoleoidea</v>
      </c>
      <c r="N432" t="str">
        <f>VLOOKUP(A432,tax_all!B:V,13,0)</f>
        <v xml:space="preserve"> Octopodiformes</v>
      </c>
      <c r="O432" t="str">
        <f>VLOOKUP(A432,tax_all!B:V,14,0)</f>
        <v xml:space="preserve"> Octopoda</v>
      </c>
      <c r="P432" t="str">
        <f>VLOOKUP(A432,tax_all!B:V,15,0)</f>
        <v xml:space="preserve"> Incirrata</v>
      </c>
      <c r="Q432" t="str">
        <f>VLOOKUP(A432,tax_all!B:V,16,0)</f>
        <v xml:space="preserve"> Octopodidae</v>
      </c>
      <c r="R432" t="str">
        <f>VLOOKUP(A432,tax_all!B:V,17,0)</f>
        <v>Octopus.</v>
      </c>
    </row>
    <row r="433" spans="1:18" x14ac:dyDescent="0.25">
      <c r="A433" s="2" t="s">
        <v>911</v>
      </c>
      <c r="B433">
        <v>0</v>
      </c>
      <c r="C433">
        <v>1</v>
      </c>
      <c r="D433">
        <f>B433+C433</f>
        <v>1</v>
      </c>
      <c r="E433">
        <f>VLOOKUP(A433,'PF03067'!B:C,2,0)</f>
        <v>327</v>
      </c>
      <c r="G433" t="str">
        <f>VLOOKUP(A433,tax_all!B:V,6,0)</f>
        <v>Eukaryota</v>
      </c>
      <c r="H433" t="str">
        <f>VLOOKUP(A433,tax_all!B:V,7,0)</f>
        <v xml:space="preserve"> Metazoa</v>
      </c>
      <c r="I433" t="str">
        <f>VLOOKUP(A433,tax_all!B:V,8,0)</f>
        <v xml:space="preserve"> Lophotrochozoa</v>
      </c>
      <c r="J433" t="str">
        <f>VLOOKUP(A433,tax_all!B:V,9,0)</f>
        <v xml:space="preserve"> Mollusca</v>
      </c>
      <c r="K433" t="str">
        <f>VLOOKUP(A433,tax_all!B:V,10,0)</f>
        <v xml:space="preserve"> Cephalopoda</v>
      </c>
      <c r="L433" t="str">
        <f>VLOOKUP(A433,tax_all!B:V,11,0)</f>
        <v xml:space="preserve"> Coleoidea</v>
      </c>
      <c r="M433" t="str">
        <f>VLOOKUP(A433,tax_all!B:V,12,0)</f>
        <v>Neocoleoidea</v>
      </c>
      <c r="N433" t="str">
        <f>VLOOKUP(A433,tax_all!B:V,13,0)</f>
        <v xml:space="preserve"> Octopodiformes</v>
      </c>
      <c r="O433" t="str">
        <f>VLOOKUP(A433,tax_all!B:V,14,0)</f>
        <v xml:space="preserve"> Octopoda</v>
      </c>
      <c r="P433" t="str">
        <f>VLOOKUP(A433,tax_all!B:V,15,0)</f>
        <v xml:space="preserve"> Incirrata</v>
      </c>
      <c r="Q433" t="str">
        <f>VLOOKUP(A433,tax_all!B:V,16,0)</f>
        <v xml:space="preserve"> Octopodidae</v>
      </c>
      <c r="R433" t="str">
        <f>VLOOKUP(A433,tax_all!B:V,17,0)</f>
        <v>Octopus.</v>
      </c>
    </row>
    <row r="434" spans="1:18" x14ac:dyDescent="0.25">
      <c r="A434" s="2" t="s">
        <v>913</v>
      </c>
      <c r="B434">
        <v>0</v>
      </c>
      <c r="C434">
        <v>1</v>
      </c>
      <c r="D434">
        <f>B434+C434</f>
        <v>1</v>
      </c>
      <c r="E434">
        <f>VLOOKUP(A434,'PF03067'!B:C,2,0)</f>
        <v>609</v>
      </c>
      <c r="G434" t="str">
        <f>VLOOKUP(A434,tax_all!B:V,6,0)</f>
        <v>Eukaryota</v>
      </c>
      <c r="H434" t="str">
        <f>VLOOKUP(A434,tax_all!B:V,7,0)</f>
        <v xml:space="preserve"> Metazoa</v>
      </c>
      <c r="I434" t="str">
        <f>VLOOKUP(A434,tax_all!B:V,8,0)</f>
        <v xml:space="preserve"> Lophotrochozoa</v>
      </c>
      <c r="J434" t="str">
        <f>VLOOKUP(A434,tax_all!B:V,9,0)</f>
        <v xml:space="preserve"> Mollusca</v>
      </c>
      <c r="K434" t="str">
        <f>VLOOKUP(A434,tax_all!B:V,10,0)</f>
        <v xml:space="preserve"> Cephalopoda</v>
      </c>
      <c r="L434" t="str">
        <f>VLOOKUP(A434,tax_all!B:V,11,0)</f>
        <v xml:space="preserve"> Coleoidea</v>
      </c>
      <c r="M434" t="str">
        <f>VLOOKUP(A434,tax_all!B:V,12,0)</f>
        <v>Neocoleoidea</v>
      </c>
      <c r="N434" t="str">
        <f>VLOOKUP(A434,tax_all!B:V,13,0)</f>
        <v xml:space="preserve"> Octopodiformes</v>
      </c>
      <c r="O434" t="str">
        <f>VLOOKUP(A434,tax_all!B:V,14,0)</f>
        <v xml:space="preserve"> Octopoda</v>
      </c>
      <c r="P434" t="str">
        <f>VLOOKUP(A434,tax_all!B:V,15,0)</f>
        <v xml:space="preserve"> Incirrata</v>
      </c>
      <c r="Q434" t="str">
        <f>VLOOKUP(A434,tax_all!B:V,16,0)</f>
        <v xml:space="preserve"> Octopodidae</v>
      </c>
      <c r="R434" t="str">
        <f>VLOOKUP(A434,tax_all!B:V,17,0)</f>
        <v>Octopus.</v>
      </c>
    </row>
    <row r="435" spans="1:18" x14ac:dyDescent="0.25">
      <c r="A435" s="2" t="s">
        <v>915</v>
      </c>
      <c r="B435">
        <v>0</v>
      </c>
      <c r="C435">
        <v>1</v>
      </c>
      <c r="D435">
        <f>B435+C435</f>
        <v>1</v>
      </c>
      <c r="E435">
        <f>VLOOKUP(A435,'PF03067'!B:C,2,0)</f>
        <v>196</v>
      </c>
      <c r="G435" t="str">
        <f>VLOOKUP(A435,tax_all!B:V,6,0)</f>
        <v>Eukaryota</v>
      </c>
      <c r="H435" t="str">
        <f>VLOOKUP(A435,tax_all!B:V,7,0)</f>
        <v xml:space="preserve"> Metazoa</v>
      </c>
      <c r="I435" t="str">
        <f>VLOOKUP(A435,tax_all!B:V,8,0)</f>
        <v xml:space="preserve"> Lophotrochozoa</v>
      </c>
      <c r="J435" t="str">
        <f>VLOOKUP(A435,tax_all!B:V,9,0)</f>
        <v xml:space="preserve"> Mollusca</v>
      </c>
      <c r="K435" t="str">
        <f>VLOOKUP(A435,tax_all!B:V,10,0)</f>
        <v xml:space="preserve"> Cephalopoda</v>
      </c>
      <c r="L435" t="str">
        <f>VLOOKUP(A435,tax_all!B:V,11,0)</f>
        <v xml:space="preserve"> Coleoidea</v>
      </c>
      <c r="M435" t="str">
        <f>VLOOKUP(A435,tax_all!B:V,12,0)</f>
        <v>Neocoleoidea</v>
      </c>
      <c r="N435" t="str">
        <f>VLOOKUP(A435,tax_all!B:V,13,0)</f>
        <v xml:space="preserve"> Octopodiformes</v>
      </c>
      <c r="O435" t="str">
        <f>VLOOKUP(A435,tax_all!B:V,14,0)</f>
        <v xml:space="preserve"> Octopoda</v>
      </c>
      <c r="P435" t="str">
        <f>VLOOKUP(A435,tax_all!B:V,15,0)</f>
        <v xml:space="preserve"> Incirrata</v>
      </c>
      <c r="Q435" t="str">
        <f>VLOOKUP(A435,tax_all!B:V,16,0)</f>
        <v xml:space="preserve"> Octopodidae</v>
      </c>
      <c r="R435" t="str">
        <f>VLOOKUP(A435,tax_all!B:V,17,0)</f>
        <v>Octopus.</v>
      </c>
    </row>
    <row r="436" spans="1:18" x14ac:dyDescent="0.25">
      <c r="A436" s="2" t="s">
        <v>917</v>
      </c>
      <c r="B436">
        <v>0</v>
      </c>
      <c r="C436">
        <v>1</v>
      </c>
      <c r="D436">
        <f>B436+C436</f>
        <v>1</v>
      </c>
      <c r="E436">
        <f>VLOOKUP(A436,'PF03067'!B:C,2,0)</f>
        <v>403</v>
      </c>
      <c r="G436" t="str">
        <f>VLOOKUP(A436,tax_all!B:V,6,0)</f>
        <v>Eukaryota</v>
      </c>
      <c r="H436" t="str">
        <f>VLOOKUP(A436,tax_all!B:V,7,0)</f>
        <v xml:space="preserve"> Metazoa</v>
      </c>
      <c r="I436" t="str">
        <f>VLOOKUP(A436,tax_all!B:V,8,0)</f>
        <v xml:space="preserve"> Lophotrochozoa</v>
      </c>
      <c r="J436" t="str">
        <f>VLOOKUP(A436,tax_all!B:V,9,0)</f>
        <v xml:space="preserve"> Mollusca</v>
      </c>
      <c r="K436" t="str">
        <f>VLOOKUP(A436,tax_all!B:V,10,0)</f>
        <v xml:space="preserve"> Cephalopoda</v>
      </c>
      <c r="L436" t="str">
        <f>VLOOKUP(A436,tax_all!B:V,11,0)</f>
        <v xml:space="preserve"> Coleoidea</v>
      </c>
      <c r="M436" t="str">
        <f>VLOOKUP(A436,tax_all!B:V,12,0)</f>
        <v>Neocoleoidea</v>
      </c>
      <c r="N436" t="str">
        <f>VLOOKUP(A436,tax_all!B:V,13,0)</f>
        <v xml:space="preserve"> Octopodiformes</v>
      </c>
      <c r="O436" t="str">
        <f>VLOOKUP(A436,tax_all!B:V,14,0)</f>
        <v xml:space="preserve"> Octopoda</v>
      </c>
      <c r="P436" t="str">
        <f>VLOOKUP(A436,tax_all!B:V,15,0)</f>
        <v xml:space="preserve"> Incirrata</v>
      </c>
      <c r="Q436" t="str">
        <f>VLOOKUP(A436,tax_all!B:V,16,0)</f>
        <v xml:space="preserve"> Octopodidae</v>
      </c>
      <c r="R436" t="str">
        <f>VLOOKUP(A436,tax_all!B:V,17,0)</f>
        <v>Octopus.</v>
      </c>
    </row>
    <row r="437" spans="1:18" x14ac:dyDescent="0.25">
      <c r="A437" s="2" t="s">
        <v>919</v>
      </c>
      <c r="B437">
        <v>0</v>
      </c>
      <c r="C437">
        <v>1</v>
      </c>
      <c r="D437">
        <f>B437+C437</f>
        <v>1</v>
      </c>
      <c r="E437">
        <f>VLOOKUP(A437,'PF03067'!B:C,2,0)</f>
        <v>295</v>
      </c>
      <c r="G437" t="str">
        <f>VLOOKUP(A437,tax_all!B:V,6,0)</f>
        <v>Eukaryota</v>
      </c>
      <c r="H437" t="str">
        <f>VLOOKUP(A437,tax_all!B:V,7,0)</f>
        <v xml:space="preserve"> Metazoa</v>
      </c>
      <c r="I437" t="str">
        <f>VLOOKUP(A437,tax_all!B:V,8,0)</f>
        <v xml:space="preserve"> Lophotrochozoa</v>
      </c>
      <c r="J437" t="str">
        <f>VLOOKUP(A437,tax_all!B:V,9,0)</f>
        <v xml:space="preserve"> Mollusca</v>
      </c>
      <c r="K437" t="str">
        <f>VLOOKUP(A437,tax_all!B:V,10,0)</f>
        <v xml:space="preserve"> Cephalopoda</v>
      </c>
      <c r="L437" t="str">
        <f>VLOOKUP(A437,tax_all!B:V,11,0)</f>
        <v xml:space="preserve"> Coleoidea</v>
      </c>
      <c r="M437" t="str">
        <f>VLOOKUP(A437,tax_all!B:V,12,0)</f>
        <v>Neocoleoidea</v>
      </c>
      <c r="N437" t="str">
        <f>VLOOKUP(A437,tax_all!B:V,13,0)</f>
        <v xml:space="preserve"> Octopodiformes</v>
      </c>
      <c r="O437" t="str">
        <f>VLOOKUP(A437,tax_all!B:V,14,0)</f>
        <v xml:space="preserve"> Octopoda</v>
      </c>
      <c r="P437" t="str">
        <f>VLOOKUP(A437,tax_all!B:V,15,0)</f>
        <v xml:space="preserve"> Incirrata</v>
      </c>
      <c r="Q437" t="str">
        <f>VLOOKUP(A437,tax_all!B:V,16,0)</f>
        <v xml:space="preserve"> Octopodidae</v>
      </c>
      <c r="R437" t="str">
        <f>VLOOKUP(A437,tax_all!B:V,17,0)</f>
        <v>Octopus.</v>
      </c>
    </row>
    <row r="438" spans="1:18" x14ac:dyDescent="0.25">
      <c r="A438" s="2" t="s">
        <v>921</v>
      </c>
      <c r="B438">
        <v>0</v>
      </c>
      <c r="C438">
        <v>1</v>
      </c>
      <c r="D438">
        <f>B438+C438</f>
        <v>1</v>
      </c>
      <c r="E438">
        <f>VLOOKUP(A438,'PF03067'!B:C,2,0)</f>
        <v>283</v>
      </c>
      <c r="G438" t="str">
        <f>VLOOKUP(A438,tax_all!B:V,6,0)</f>
        <v>Eukaryota</v>
      </c>
      <c r="H438" t="str">
        <f>VLOOKUP(A438,tax_all!B:V,7,0)</f>
        <v xml:space="preserve"> Metazoa</v>
      </c>
      <c r="I438" t="str">
        <f>VLOOKUP(A438,tax_all!B:V,8,0)</f>
        <v xml:space="preserve"> Lophotrochozoa</v>
      </c>
      <c r="J438" t="str">
        <f>VLOOKUP(A438,tax_all!B:V,9,0)</f>
        <v xml:space="preserve"> Mollusca</v>
      </c>
      <c r="K438" t="str">
        <f>VLOOKUP(A438,tax_all!B:V,10,0)</f>
        <v xml:space="preserve"> Cephalopoda</v>
      </c>
      <c r="L438" t="str">
        <f>VLOOKUP(A438,tax_all!B:V,11,0)</f>
        <v xml:space="preserve"> Coleoidea</v>
      </c>
      <c r="M438" t="str">
        <f>VLOOKUP(A438,tax_all!B:V,12,0)</f>
        <v>Neocoleoidea</v>
      </c>
      <c r="N438" t="str">
        <f>VLOOKUP(A438,tax_all!B:V,13,0)</f>
        <v xml:space="preserve"> Octopodiformes</v>
      </c>
      <c r="O438" t="str">
        <f>VLOOKUP(A438,tax_all!B:V,14,0)</f>
        <v xml:space="preserve"> Octopoda</v>
      </c>
      <c r="P438" t="str">
        <f>VLOOKUP(A438,tax_all!B:V,15,0)</f>
        <v xml:space="preserve"> Incirrata</v>
      </c>
      <c r="Q438" t="str">
        <f>VLOOKUP(A438,tax_all!B:V,16,0)</f>
        <v xml:space="preserve"> Octopodidae</v>
      </c>
      <c r="R438" t="str">
        <f>VLOOKUP(A438,tax_all!B:V,17,0)</f>
        <v>Octopus.</v>
      </c>
    </row>
    <row r="439" spans="1:18" x14ac:dyDescent="0.25">
      <c r="A439" s="2" t="s">
        <v>923</v>
      </c>
      <c r="B439">
        <v>0</v>
      </c>
      <c r="C439">
        <v>1</v>
      </c>
      <c r="D439">
        <f>B439+C439</f>
        <v>1</v>
      </c>
      <c r="E439">
        <f>VLOOKUP(A439,'PF03067'!B:C,2,0)</f>
        <v>196</v>
      </c>
      <c r="G439" t="str">
        <f>VLOOKUP(A439,tax_all!B:V,6,0)</f>
        <v>Bacteria</v>
      </c>
      <c r="H439" t="str">
        <f>VLOOKUP(A439,tax_all!B:V,7,0)</f>
        <v xml:space="preserve"> Actinobacteria</v>
      </c>
      <c r="I439" t="str">
        <f>VLOOKUP(A439,tax_all!B:V,8,0)</f>
        <v xml:space="preserve"> Streptomycetales</v>
      </c>
      <c r="J439" t="str">
        <f>VLOOKUP(A439,tax_all!B:V,9,0)</f>
        <v xml:space="preserve"> Streptomycetaceae</v>
      </c>
      <c r="K439" t="str">
        <f>VLOOKUP(A439,tax_all!B:V,10,0)</f>
        <v>Streptomyces.</v>
      </c>
      <c r="L439">
        <f>VLOOKUP(A439,tax_all!B:V,11,0)</f>
        <v>0</v>
      </c>
      <c r="M439">
        <f>VLOOKUP(A439,tax_all!B:V,12,0)</f>
        <v>0</v>
      </c>
      <c r="N439">
        <f>VLOOKUP(A439,tax_all!B:V,13,0)</f>
        <v>0</v>
      </c>
      <c r="O439">
        <f>VLOOKUP(A439,tax_all!B:V,14,0)</f>
        <v>0</v>
      </c>
      <c r="P439">
        <f>VLOOKUP(A439,tax_all!B:V,15,0)</f>
        <v>0</v>
      </c>
      <c r="Q439">
        <f>VLOOKUP(A439,tax_all!B:V,16,0)</f>
        <v>0</v>
      </c>
      <c r="R439">
        <f>VLOOKUP(A439,tax_all!B:V,17,0)</f>
        <v>0</v>
      </c>
    </row>
    <row r="440" spans="1:18" x14ac:dyDescent="0.25">
      <c r="A440" s="2" t="s">
        <v>925</v>
      </c>
      <c r="B440">
        <v>0</v>
      </c>
      <c r="C440">
        <v>1</v>
      </c>
      <c r="D440">
        <f>B440+C440</f>
        <v>1</v>
      </c>
      <c r="E440">
        <f>VLOOKUP(A440,'PF03067'!B:C,2,0)</f>
        <v>172</v>
      </c>
      <c r="G440" t="str">
        <f>VLOOKUP(A440,tax_all!B:V,6,0)</f>
        <v>Bacteria</v>
      </c>
      <c r="H440" t="str">
        <f>VLOOKUP(A440,tax_all!B:V,7,0)</f>
        <v xml:space="preserve"> Actinobacteria</v>
      </c>
      <c r="I440" t="str">
        <f>VLOOKUP(A440,tax_all!B:V,8,0)</f>
        <v xml:space="preserve"> Streptomycetales</v>
      </c>
      <c r="J440" t="str">
        <f>VLOOKUP(A440,tax_all!B:V,9,0)</f>
        <v xml:space="preserve"> Streptomycetaceae</v>
      </c>
      <c r="K440" t="str">
        <f>VLOOKUP(A440,tax_all!B:V,10,0)</f>
        <v>Streptomyces.</v>
      </c>
      <c r="L440">
        <f>VLOOKUP(A440,tax_all!B:V,11,0)</f>
        <v>0</v>
      </c>
      <c r="M440">
        <f>VLOOKUP(A440,tax_all!B:V,12,0)</f>
        <v>0</v>
      </c>
      <c r="N440">
        <f>VLOOKUP(A440,tax_all!B:V,13,0)</f>
        <v>0</v>
      </c>
      <c r="O440">
        <f>VLOOKUP(A440,tax_all!B:V,14,0)</f>
        <v>0</v>
      </c>
      <c r="P440">
        <f>VLOOKUP(A440,tax_all!B:V,15,0)</f>
        <v>0</v>
      </c>
      <c r="Q440">
        <f>VLOOKUP(A440,tax_all!B:V,16,0)</f>
        <v>0</v>
      </c>
      <c r="R440">
        <f>VLOOKUP(A440,tax_all!B:V,17,0)</f>
        <v>0</v>
      </c>
    </row>
    <row r="441" spans="1:18" x14ac:dyDescent="0.25">
      <c r="A441" s="2" t="s">
        <v>927</v>
      </c>
      <c r="B441">
        <v>0</v>
      </c>
      <c r="C441">
        <v>1</v>
      </c>
      <c r="D441">
        <f>B441+C441</f>
        <v>1</v>
      </c>
      <c r="E441">
        <f>VLOOKUP(A441,'PF03067'!B:C,2,0)</f>
        <v>224</v>
      </c>
      <c r="G441" t="e">
        <f>VLOOKUP(A441,tax_all!B:V,6,0)</f>
        <v>#N/A</v>
      </c>
      <c r="H441" t="e">
        <f>VLOOKUP(A441,tax_all!B:V,7,0)</f>
        <v>#N/A</v>
      </c>
      <c r="I441" t="e">
        <f>VLOOKUP(A441,tax_all!B:V,8,0)</f>
        <v>#N/A</v>
      </c>
      <c r="J441" t="e">
        <f>VLOOKUP(A441,tax_all!B:V,9,0)</f>
        <v>#N/A</v>
      </c>
      <c r="K441" t="e">
        <f>VLOOKUP(A441,tax_all!B:V,10,0)</f>
        <v>#N/A</v>
      </c>
      <c r="L441" t="e">
        <f>VLOOKUP(A441,tax_all!B:V,11,0)</f>
        <v>#N/A</v>
      </c>
      <c r="M441" t="e">
        <f>VLOOKUP(A441,tax_all!B:V,12,0)</f>
        <v>#N/A</v>
      </c>
      <c r="N441" t="e">
        <f>VLOOKUP(A441,tax_all!B:V,13,0)</f>
        <v>#N/A</v>
      </c>
      <c r="O441" t="e">
        <f>VLOOKUP(A441,tax_all!B:V,14,0)</f>
        <v>#N/A</v>
      </c>
      <c r="P441" t="e">
        <f>VLOOKUP(A441,tax_all!B:V,15,0)</f>
        <v>#N/A</v>
      </c>
      <c r="Q441" t="e">
        <f>VLOOKUP(A441,tax_all!B:V,16,0)</f>
        <v>#N/A</v>
      </c>
      <c r="R441" t="e">
        <f>VLOOKUP(A441,tax_all!B:V,17,0)</f>
        <v>#N/A</v>
      </c>
    </row>
    <row r="442" spans="1:18" x14ac:dyDescent="0.25">
      <c r="A442" s="2" t="s">
        <v>929</v>
      </c>
      <c r="B442">
        <v>0</v>
      </c>
      <c r="C442">
        <v>1</v>
      </c>
      <c r="D442">
        <f>B442+C442</f>
        <v>1</v>
      </c>
      <c r="E442">
        <f>VLOOKUP(A442,'PF03067'!B:C,2,0)</f>
        <v>184</v>
      </c>
      <c r="G442" t="e">
        <f>VLOOKUP(A442,tax_all!B:V,6,0)</f>
        <v>#N/A</v>
      </c>
      <c r="H442" t="e">
        <f>VLOOKUP(A442,tax_all!B:V,7,0)</f>
        <v>#N/A</v>
      </c>
      <c r="I442" t="e">
        <f>VLOOKUP(A442,tax_all!B:V,8,0)</f>
        <v>#N/A</v>
      </c>
      <c r="J442" t="e">
        <f>VLOOKUP(A442,tax_all!B:V,9,0)</f>
        <v>#N/A</v>
      </c>
      <c r="K442" t="e">
        <f>VLOOKUP(A442,tax_all!B:V,10,0)</f>
        <v>#N/A</v>
      </c>
      <c r="L442" t="e">
        <f>VLOOKUP(A442,tax_all!B:V,11,0)</f>
        <v>#N/A</v>
      </c>
      <c r="M442" t="e">
        <f>VLOOKUP(A442,tax_all!B:V,12,0)</f>
        <v>#N/A</v>
      </c>
      <c r="N442" t="e">
        <f>VLOOKUP(A442,tax_all!B:V,13,0)</f>
        <v>#N/A</v>
      </c>
      <c r="O442" t="e">
        <f>VLOOKUP(A442,tax_all!B:V,14,0)</f>
        <v>#N/A</v>
      </c>
      <c r="P442" t="e">
        <f>VLOOKUP(A442,tax_all!B:V,15,0)</f>
        <v>#N/A</v>
      </c>
      <c r="Q442" t="e">
        <f>VLOOKUP(A442,tax_all!B:V,16,0)</f>
        <v>#N/A</v>
      </c>
      <c r="R442" t="e">
        <f>VLOOKUP(A442,tax_all!B:V,17,0)</f>
        <v>#N/A</v>
      </c>
    </row>
    <row r="443" spans="1:18" x14ac:dyDescent="0.25">
      <c r="A443" s="2" t="s">
        <v>931</v>
      </c>
      <c r="B443">
        <v>0</v>
      </c>
      <c r="C443">
        <v>1</v>
      </c>
      <c r="D443">
        <f>B443+C443</f>
        <v>1</v>
      </c>
      <c r="E443">
        <f>VLOOKUP(A443,'PF03067'!B:C,2,0)</f>
        <v>134</v>
      </c>
      <c r="G443" t="str">
        <f>VLOOKUP(A443,tax_all!B:V,6,0)</f>
        <v>Bacteria</v>
      </c>
      <c r="H443" t="str">
        <f>VLOOKUP(A443,tax_all!B:V,7,0)</f>
        <v xml:space="preserve"> Proteobacteria</v>
      </c>
      <c r="I443" t="str">
        <f>VLOOKUP(A443,tax_all!B:V,8,0)</f>
        <v xml:space="preserve"> Gammaproteobacteria</v>
      </c>
      <c r="J443" t="str">
        <f>VLOOKUP(A443,tax_all!B:V,9,0)</f>
        <v xml:space="preserve"> Vibrionales</v>
      </c>
      <c r="K443" t="str">
        <f>VLOOKUP(A443,tax_all!B:V,10,0)</f>
        <v>Vibrionaceae</v>
      </c>
      <c r="L443" t="str">
        <f>VLOOKUP(A443,tax_all!B:V,11,0)</f>
        <v xml:space="preserve"> Vibrio.</v>
      </c>
      <c r="M443">
        <f>VLOOKUP(A443,tax_all!B:V,12,0)</f>
        <v>0</v>
      </c>
      <c r="N443">
        <f>VLOOKUP(A443,tax_all!B:V,13,0)</f>
        <v>0</v>
      </c>
      <c r="O443">
        <f>VLOOKUP(A443,tax_all!B:V,14,0)</f>
        <v>0</v>
      </c>
      <c r="P443">
        <f>VLOOKUP(A443,tax_all!B:V,15,0)</f>
        <v>0</v>
      </c>
      <c r="Q443">
        <f>VLOOKUP(A443,tax_all!B:V,16,0)</f>
        <v>0</v>
      </c>
      <c r="R443">
        <f>VLOOKUP(A443,tax_all!B:V,17,0)</f>
        <v>0</v>
      </c>
    </row>
    <row r="444" spans="1:18" x14ac:dyDescent="0.25">
      <c r="A444" s="2" t="s">
        <v>933</v>
      </c>
      <c r="B444">
        <v>0</v>
      </c>
      <c r="C444">
        <v>1</v>
      </c>
      <c r="D444">
        <f>B444+C444</f>
        <v>1</v>
      </c>
      <c r="E444">
        <f>VLOOKUP(A444,'PF03067'!B:C,2,0)</f>
        <v>391</v>
      </c>
      <c r="G444" t="str">
        <f>VLOOKUP(A444,tax_all!B:V,6,0)</f>
        <v>Bacteria</v>
      </c>
      <c r="H444" t="str">
        <f>VLOOKUP(A444,tax_all!B:V,7,0)</f>
        <v xml:space="preserve"> Proteobacteria</v>
      </c>
      <c r="I444" t="str">
        <f>VLOOKUP(A444,tax_all!B:V,8,0)</f>
        <v xml:space="preserve"> Gammaproteobacteria</v>
      </c>
      <c r="J444" t="str">
        <f>VLOOKUP(A444,tax_all!B:V,9,0)</f>
        <v xml:space="preserve"> Vibrionales</v>
      </c>
      <c r="K444" t="str">
        <f>VLOOKUP(A444,tax_all!B:V,10,0)</f>
        <v>Vibrionaceae</v>
      </c>
      <c r="L444" t="str">
        <f>VLOOKUP(A444,tax_all!B:V,11,0)</f>
        <v xml:space="preserve"> Vibrio.</v>
      </c>
      <c r="M444">
        <f>VLOOKUP(A444,tax_all!B:V,12,0)</f>
        <v>0</v>
      </c>
      <c r="N444">
        <f>VLOOKUP(A444,tax_all!B:V,13,0)</f>
        <v>0</v>
      </c>
      <c r="O444">
        <f>VLOOKUP(A444,tax_all!B:V,14,0)</f>
        <v>0</v>
      </c>
      <c r="P444">
        <f>VLOOKUP(A444,tax_all!B:V,15,0)</f>
        <v>0</v>
      </c>
      <c r="Q444">
        <f>VLOOKUP(A444,tax_all!B:V,16,0)</f>
        <v>0</v>
      </c>
      <c r="R444">
        <f>VLOOKUP(A444,tax_all!B:V,17,0)</f>
        <v>0</v>
      </c>
    </row>
    <row r="445" spans="1:18" x14ac:dyDescent="0.25">
      <c r="A445" s="2" t="s">
        <v>935</v>
      </c>
      <c r="B445">
        <v>0</v>
      </c>
      <c r="C445">
        <v>1</v>
      </c>
      <c r="D445">
        <f>B445+C445</f>
        <v>1</v>
      </c>
      <c r="E445">
        <f>VLOOKUP(A445,'PF03067'!B:C,2,0)</f>
        <v>487</v>
      </c>
      <c r="G445" t="str">
        <f>VLOOKUP(A445,tax_all!B:V,6,0)</f>
        <v>Bacteria</v>
      </c>
      <c r="H445" t="str">
        <f>VLOOKUP(A445,tax_all!B:V,7,0)</f>
        <v xml:space="preserve"> Proteobacteria</v>
      </c>
      <c r="I445" t="str">
        <f>VLOOKUP(A445,tax_all!B:V,8,0)</f>
        <v xml:space="preserve"> Gammaproteobacteria</v>
      </c>
      <c r="J445" t="str">
        <f>VLOOKUP(A445,tax_all!B:V,9,0)</f>
        <v xml:space="preserve"> Vibrionales</v>
      </c>
      <c r="K445" t="str">
        <f>VLOOKUP(A445,tax_all!B:V,10,0)</f>
        <v>Vibrionaceae</v>
      </c>
      <c r="L445" t="str">
        <f>VLOOKUP(A445,tax_all!B:V,11,0)</f>
        <v xml:space="preserve"> Vibrio.</v>
      </c>
      <c r="M445">
        <f>VLOOKUP(A445,tax_all!B:V,12,0)</f>
        <v>0</v>
      </c>
      <c r="N445">
        <f>VLOOKUP(A445,tax_all!B:V,13,0)</f>
        <v>0</v>
      </c>
      <c r="O445">
        <f>VLOOKUP(A445,tax_all!B:V,14,0)</f>
        <v>0</v>
      </c>
      <c r="P445">
        <f>VLOOKUP(A445,tax_all!B:V,15,0)</f>
        <v>0</v>
      </c>
      <c r="Q445">
        <f>VLOOKUP(A445,tax_all!B:V,16,0)</f>
        <v>0</v>
      </c>
      <c r="R445">
        <f>VLOOKUP(A445,tax_all!B:V,17,0)</f>
        <v>0</v>
      </c>
    </row>
    <row r="446" spans="1:18" x14ac:dyDescent="0.25">
      <c r="A446" s="2" t="s">
        <v>937</v>
      </c>
      <c r="B446">
        <v>0</v>
      </c>
      <c r="C446">
        <v>1</v>
      </c>
      <c r="D446">
        <f>B446+C446</f>
        <v>1</v>
      </c>
      <c r="E446">
        <f>VLOOKUP(A446,'PF03067'!B:C,2,0)</f>
        <v>313</v>
      </c>
      <c r="G446" t="e">
        <f>VLOOKUP(A446,tax_all!B:V,6,0)</f>
        <v>#N/A</v>
      </c>
      <c r="H446" t="e">
        <f>VLOOKUP(A446,tax_all!B:V,7,0)</f>
        <v>#N/A</v>
      </c>
      <c r="I446" t="e">
        <f>VLOOKUP(A446,tax_all!B:V,8,0)</f>
        <v>#N/A</v>
      </c>
      <c r="J446" t="e">
        <f>VLOOKUP(A446,tax_all!B:V,9,0)</f>
        <v>#N/A</v>
      </c>
      <c r="K446" t="e">
        <f>VLOOKUP(A446,tax_all!B:V,10,0)</f>
        <v>#N/A</v>
      </c>
      <c r="L446" t="e">
        <f>VLOOKUP(A446,tax_all!B:V,11,0)</f>
        <v>#N/A</v>
      </c>
      <c r="M446" t="e">
        <f>VLOOKUP(A446,tax_all!B:V,12,0)</f>
        <v>#N/A</v>
      </c>
      <c r="N446" t="e">
        <f>VLOOKUP(A446,tax_all!B:V,13,0)</f>
        <v>#N/A</v>
      </c>
      <c r="O446" t="e">
        <f>VLOOKUP(A446,tax_all!B:V,14,0)</f>
        <v>#N/A</v>
      </c>
      <c r="P446" t="e">
        <f>VLOOKUP(A446,tax_all!B:V,15,0)</f>
        <v>#N/A</v>
      </c>
      <c r="Q446" t="e">
        <f>VLOOKUP(A446,tax_all!B:V,16,0)</f>
        <v>#N/A</v>
      </c>
      <c r="R446" t="e">
        <f>VLOOKUP(A446,tax_all!B:V,17,0)</f>
        <v>#N/A</v>
      </c>
    </row>
    <row r="447" spans="1:18" x14ac:dyDescent="0.25">
      <c r="A447" s="2" t="s">
        <v>939</v>
      </c>
      <c r="B447">
        <v>0</v>
      </c>
      <c r="C447">
        <v>1</v>
      </c>
      <c r="D447">
        <f>B447+C447</f>
        <v>1</v>
      </c>
      <c r="E447">
        <f>VLOOKUP(A447,'PF03067'!B:C,2,0)</f>
        <v>201</v>
      </c>
      <c r="G447" t="e">
        <f>VLOOKUP(A447,tax_all!B:V,6,0)</f>
        <v>#N/A</v>
      </c>
      <c r="H447" t="e">
        <f>VLOOKUP(A447,tax_all!B:V,7,0)</f>
        <v>#N/A</v>
      </c>
      <c r="I447" t="e">
        <f>VLOOKUP(A447,tax_all!B:V,8,0)</f>
        <v>#N/A</v>
      </c>
      <c r="J447" t="e">
        <f>VLOOKUP(A447,tax_all!B:V,9,0)</f>
        <v>#N/A</v>
      </c>
      <c r="K447" t="e">
        <f>VLOOKUP(A447,tax_all!B:V,10,0)</f>
        <v>#N/A</v>
      </c>
      <c r="L447" t="e">
        <f>VLOOKUP(A447,tax_all!B:V,11,0)</f>
        <v>#N/A</v>
      </c>
      <c r="M447" t="e">
        <f>VLOOKUP(A447,tax_all!B:V,12,0)</f>
        <v>#N/A</v>
      </c>
      <c r="N447" t="e">
        <f>VLOOKUP(A447,tax_all!B:V,13,0)</f>
        <v>#N/A</v>
      </c>
      <c r="O447" t="e">
        <f>VLOOKUP(A447,tax_all!B:V,14,0)</f>
        <v>#N/A</v>
      </c>
      <c r="P447" t="e">
        <f>VLOOKUP(A447,tax_all!B:V,15,0)</f>
        <v>#N/A</v>
      </c>
      <c r="Q447" t="e">
        <f>VLOOKUP(A447,tax_all!B:V,16,0)</f>
        <v>#N/A</v>
      </c>
      <c r="R447" t="e">
        <f>VLOOKUP(A447,tax_all!B:V,17,0)</f>
        <v>#N/A</v>
      </c>
    </row>
    <row r="448" spans="1:18" x14ac:dyDescent="0.25">
      <c r="A448" s="2" t="s">
        <v>941</v>
      </c>
      <c r="B448">
        <v>0</v>
      </c>
      <c r="C448">
        <v>1</v>
      </c>
      <c r="D448">
        <f>B448+C448</f>
        <v>1</v>
      </c>
      <c r="E448">
        <f>VLOOKUP(A448,'PF03067'!B:C,2,0)</f>
        <v>356</v>
      </c>
      <c r="G448" t="e">
        <f>VLOOKUP(A448,tax_all!B:V,6,0)</f>
        <v>#N/A</v>
      </c>
      <c r="H448" t="e">
        <f>VLOOKUP(A448,tax_all!B:V,7,0)</f>
        <v>#N/A</v>
      </c>
      <c r="I448" t="e">
        <f>VLOOKUP(A448,tax_all!B:V,8,0)</f>
        <v>#N/A</v>
      </c>
      <c r="J448" t="e">
        <f>VLOOKUP(A448,tax_all!B:V,9,0)</f>
        <v>#N/A</v>
      </c>
      <c r="K448" t="e">
        <f>VLOOKUP(A448,tax_all!B:V,10,0)</f>
        <v>#N/A</v>
      </c>
      <c r="L448" t="e">
        <f>VLOOKUP(A448,tax_all!B:V,11,0)</f>
        <v>#N/A</v>
      </c>
      <c r="M448" t="e">
        <f>VLOOKUP(A448,tax_all!B:V,12,0)</f>
        <v>#N/A</v>
      </c>
      <c r="N448" t="e">
        <f>VLOOKUP(A448,tax_all!B:V,13,0)</f>
        <v>#N/A</v>
      </c>
      <c r="O448" t="e">
        <f>VLOOKUP(A448,tax_all!B:V,14,0)</f>
        <v>#N/A</v>
      </c>
      <c r="P448" t="e">
        <f>VLOOKUP(A448,tax_all!B:V,15,0)</f>
        <v>#N/A</v>
      </c>
      <c r="Q448" t="e">
        <f>VLOOKUP(A448,tax_all!B:V,16,0)</f>
        <v>#N/A</v>
      </c>
      <c r="R448" t="e">
        <f>VLOOKUP(A448,tax_all!B:V,17,0)</f>
        <v>#N/A</v>
      </c>
    </row>
    <row r="449" spans="1:18" x14ac:dyDescent="0.25">
      <c r="A449" s="2" t="s">
        <v>943</v>
      </c>
      <c r="B449">
        <v>0</v>
      </c>
      <c r="C449">
        <v>1</v>
      </c>
      <c r="D449">
        <f>B449+C449</f>
        <v>1</v>
      </c>
      <c r="E449">
        <f>VLOOKUP(A449,'PF03067'!B:C,2,0)</f>
        <v>201</v>
      </c>
      <c r="G449" t="e">
        <f>VLOOKUP(A449,tax_all!B:V,6,0)</f>
        <v>#N/A</v>
      </c>
      <c r="H449" t="e">
        <f>VLOOKUP(A449,tax_all!B:V,7,0)</f>
        <v>#N/A</v>
      </c>
      <c r="I449" t="e">
        <f>VLOOKUP(A449,tax_all!B:V,8,0)</f>
        <v>#N/A</v>
      </c>
      <c r="J449" t="e">
        <f>VLOOKUP(A449,tax_all!B:V,9,0)</f>
        <v>#N/A</v>
      </c>
      <c r="K449" t="e">
        <f>VLOOKUP(A449,tax_all!B:V,10,0)</f>
        <v>#N/A</v>
      </c>
      <c r="L449" t="e">
        <f>VLOOKUP(A449,tax_all!B:V,11,0)</f>
        <v>#N/A</v>
      </c>
      <c r="M449" t="e">
        <f>VLOOKUP(A449,tax_all!B:V,12,0)</f>
        <v>#N/A</v>
      </c>
      <c r="N449" t="e">
        <f>VLOOKUP(A449,tax_all!B:V,13,0)</f>
        <v>#N/A</v>
      </c>
      <c r="O449" t="e">
        <f>VLOOKUP(A449,tax_all!B:V,14,0)</f>
        <v>#N/A</v>
      </c>
      <c r="P449" t="e">
        <f>VLOOKUP(A449,tax_all!B:V,15,0)</f>
        <v>#N/A</v>
      </c>
      <c r="Q449" t="e">
        <f>VLOOKUP(A449,tax_all!B:V,16,0)</f>
        <v>#N/A</v>
      </c>
      <c r="R449" t="e">
        <f>VLOOKUP(A449,tax_all!B:V,17,0)</f>
        <v>#N/A</v>
      </c>
    </row>
    <row r="450" spans="1:18" x14ac:dyDescent="0.25">
      <c r="A450" s="2" t="s">
        <v>945</v>
      </c>
      <c r="B450">
        <v>0</v>
      </c>
      <c r="C450">
        <v>1</v>
      </c>
      <c r="D450">
        <f>B450+C450</f>
        <v>1</v>
      </c>
      <c r="E450">
        <f>VLOOKUP(A450,'PF03067'!B:C,2,0)</f>
        <v>181</v>
      </c>
      <c r="G450" t="str">
        <f>VLOOKUP(A450,tax_all!B:V,6,0)</f>
        <v>Bacteria</v>
      </c>
      <c r="H450" t="str">
        <f>VLOOKUP(A450,tax_all!B:V,7,0)</f>
        <v xml:space="preserve"> Actinobacteria</v>
      </c>
      <c r="I450" t="str">
        <f>VLOOKUP(A450,tax_all!B:V,8,0)</f>
        <v xml:space="preserve"> Micromonosporales</v>
      </c>
      <c r="J450" t="str">
        <f>VLOOKUP(A450,tax_all!B:V,9,0)</f>
        <v xml:space="preserve"> Micromonosporaceae</v>
      </c>
      <c r="K450" t="str">
        <f>VLOOKUP(A450,tax_all!B:V,10,0)</f>
        <v>Micromonospora.</v>
      </c>
      <c r="L450">
        <f>VLOOKUP(A450,tax_all!B:V,11,0)</f>
        <v>0</v>
      </c>
      <c r="M450">
        <f>VLOOKUP(A450,tax_all!B:V,12,0)</f>
        <v>0</v>
      </c>
      <c r="N450">
        <f>VLOOKUP(A450,tax_all!B:V,13,0)</f>
        <v>0</v>
      </c>
      <c r="O450">
        <f>VLOOKUP(A450,tax_all!B:V,14,0)</f>
        <v>0</v>
      </c>
      <c r="P450">
        <f>VLOOKUP(A450,tax_all!B:V,15,0)</f>
        <v>0</v>
      </c>
      <c r="Q450">
        <f>VLOOKUP(A450,tax_all!B:V,16,0)</f>
        <v>0</v>
      </c>
      <c r="R450">
        <f>VLOOKUP(A450,tax_all!B:V,17,0)</f>
        <v>0</v>
      </c>
    </row>
    <row r="451" spans="1:18" x14ac:dyDescent="0.25">
      <c r="A451" s="2" t="s">
        <v>947</v>
      </c>
      <c r="B451">
        <v>0</v>
      </c>
      <c r="C451">
        <v>1</v>
      </c>
      <c r="D451">
        <f>B451+C451</f>
        <v>1</v>
      </c>
      <c r="E451">
        <f>VLOOKUP(A451,'PF03067'!B:C,2,0)</f>
        <v>308</v>
      </c>
      <c r="G451" t="str">
        <f>VLOOKUP(A451,tax_all!B:V,6,0)</f>
        <v>Bacteria</v>
      </c>
      <c r="H451" t="str">
        <f>VLOOKUP(A451,tax_all!B:V,7,0)</f>
        <v xml:space="preserve"> Actinobacteria</v>
      </c>
      <c r="I451" t="str">
        <f>VLOOKUP(A451,tax_all!B:V,8,0)</f>
        <v xml:space="preserve"> Micromonosporales</v>
      </c>
      <c r="J451" t="str">
        <f>VLOOKUP(A451,tax_all!B:V,9,0)</f>
        <v xml:space="preserve"> Micromonosporaceae</v>
      </c>
      <c r="K451" t="str">
        <f>VLOOKUP(A451,tax_all!B:V,10,0)</f>
        <v>Micromonospora.</v>
      </c>
      <c r="L451">
        <f>VLOOKUP(A451,tax_all!B:V,11,0)</f>
        <v>0</v>
      </c>
      <c r="M451">
        <f>VLOOKUP(A451,tax_all!B:V,12,0)</f>
        <v>0</v>
      </c>
      <c r="N451">
        <f>VLOOKUP(A451,tax_all!B:V,13,0)</f>
        <v>0</v>
      </c>
      <c r="O451">
        <f>VLOOKUP(A451,tax_all!B:V,14,0)</f>
        <v>0</v>
      </c>
      <c r="P451">
        <f>VLOOKUP(A451,tax_all!B:V,15,0)</f>
        <v>0</v>
      </c>
      <c r="Q451">
        <f>VLOOKUP(A451,tax_all!B:V,16,0)</f>
        <v>0</v>
      </c>
      <c r="R451">
        <f>VLOOKUP(A451,tax_all!B:V,17,0)</f>
        <v>0</v>
      </c>
    </row>
    <row r="452" spans="1:18" x14ac:dyDescent="0.25">
      <c r="A452" s="2" t="s">
        <v>949</v>
      </c>
      <c r="B452">
        <v>1</v>
      </c>
      <c r="C452">
        <v>1</v>
      </c>
      <c r="D452">
        <f>B452+C452</f>
        <v>2</v>
      </c>
      <c r="E452">
        <f>VLOOKUP(A452,'PF03067'!B:C,2,0)</f>
        <v>373</v>
      </c>
      <c r="G452" t="str">
        <f>VLOOKUP(A452,tax_all!B:V,6,0)</f>
        <v>Bacteria</v>
      </c>
      <c r="H452" t="str">
        <f>VLOOKUP(A452,tax_all!B:V,7,0)</f>
        <v xml:space="preserve"> Actinobacteria</v>
      </c>
      <c r="I452" t="str">
        <f>VLOOKUP(A452,tax_all!B:V,8,0)</f>
        <v xml:space="preserve"> Micromonosporales</v>
      </c>
      <c r="J452" t="str">
        <f>VLOOKUP(A452,tax_all!B:V,9,0)</f>
        <v xml:space="preserve"> Micromonosporaceae</v>
      </c>
      <c r="K452" t="str">
        <f>VLOOKUP(A452,tax_all!B:V,10,0)</f>
        <v>Micromonospora.</v>
      </c>
      <c r="L452">
        <f>VLOOKUP(A452,tax_all!B:V,11,0)</f>
        <v>0</v>
      </c>
      <c r="M452">
        <f>VLOOKUP(A452,tax_all!B:V,12,0)</f>
        <v>0</v>
      </c>
      <c r="N452">
        <f>VLOOKUP(A452,tax_all!B:V,13,0)</f>
        <v>0</v>
      </c>
      <c r="O452">
        <f>VLOOKUP(A452,tax_all!B:V,14,0)</f>
        <v>0</v>
      </c>
      <c r="P452">
        <f>VLOOKUP(A452,tax_all!B:V,15,0)</f>
        <v>0</v>
      </c>
      <c r="Q452">
        <f>VLOOKUP(A452,tax_all!B:V,16,0)</f>
        <v>0</v>
      </c>
      <c r="R452">
        <f>VLOOKUP(A452,tax_all!B:V,17,0)</f>
        <v>0</v>
      </c>
    </row>
    <row r="453" spans="1:18" x14ac:dyDescent="0.25">
      <c r="A453" s="2" t="s">
        <v>951</v>
      </c>
      <c r="B453">
        <v>0</v>
      </c>
      <c r="C453">
        <v>1</v>
      </c>
      <c r="D453">
        <f>B453+C453</f>
        <v>1</v>
      </c>
      <c r="E453">
        <f>VLOOKUP(A453,'PF03067'!B:C,2,0)</f>
        <v>226</v>
      </c>
      <c r="G453" t="str">
        <f>VLOOKUP(A453,tax_all!B:V,6,0)</f>
        <v>Bacteria</v>
      </c>
      <c r="H453" t="str">
        <f>VLOOKUP(A453,tax_all!B:V,7,0)</f>
        <v xml:space="preserve"> Actinobacteria</v>
      </c>
      <c r="I453" t="str">
        <f>VLOOKUP(A453,tax_all!B:V,8,0)</f>
        <v xml:space="preserve"> Micromonosporales</v>
      </c>
      <c r="J453" t="str">
        <f>VLOOKUP(A453,tax_all!B:V,9,0)</f>
        <v xml:space="preserve"> Micromonosporaceae</v>
      </c>
      <c r="K453" t="str">
        <f>VLOOKUP(A453,tax_all!B:V,10,0)</f>
        <v>Micromonospora.</v>
      </c>
      <c r="L453">
        <f>VLOOKUP(A453,tax_all!B:V,11,0)</f>
        <v>0</v>
      </c>
      <c r="M453">
        <f>VLOOKUP(A453,tax_all!B:V,12,0)</f>
        <v>0</v>
      </c>
      <c r="N453">
        <f>VLOOKUP(A453,tax_all!B:V,13,0)</f>
        <v>0</v>
      </c>
      <c r="O453">
        <f>VLOOKUP(A453,tax_all!B:V,14,0)</f>
        <v>0</v>
      </c>
      <c r="P453">
        <f>VLOOKUP(A453,tax_all!B:V,15,0)</f>
        <v>0</v>
      </c>
      <c r="Q453">
        <f>VLOOKUP(A453,tax_all!B:V,16,0)</f>
        <v>0</v>
      </c>
      <c r="R453">
        <f>VLOOKUP(A453,tax_all!B:V,17,0)</f>
        <v>0</v>
      </c>
    </row>
    <row r="454" spans="1:18" x14ac:dyDescent="0.25">
      <c r="A454" s="2" t="s">
        <v>953</v>
      </c>
      <c r="B454">
        <v>1</v>
      </c>
      <c r="C454">
        <v>1</v>
      </c>
      <c r="D454">
        <f>B454+C454</f>
        <v>2</v>
      </c>
      <c r="E454">
        <f>VLOOKUP(A454,'PF03067'!B:C,2,0)</f>
        <v>369</v>
      </c>
      <c r="G454" t="str">
        <f>VLOOKUP(A454,tax_all!B:V,6,0)</f>
        <v>Bacteria</v>
      </c>
      <c r="H454" t="str">
        <f>VLOOKUP(A454,tax_all!B:V,7,0)</f>
        <v xml:space="preserve"> Actinobacteria</v>
      </c>
      <c r="I454" t="str">
        <f>VLOOKUP(A454,tax_all!B:V,8,0)</f>
        <v xml:space="preserve"> Micromonosporales</v>
      </c>
      <c r="J454" t="str">
        <f>VLOOKUP(A454,tax_all!B:V,9,0)</f>
        <v xml:space="preserve"> Micromonosporaceae</v>
      </c>
      <c r="K454" t="str">
        <f>VLOOKUP(A454,tax_all!B:V,10,0)</f>
        <v>Micromonospora.</v>
      </c>
      <c r="L454">
        <f>VLOOKUP(A454,tax_all!B:V,11,0)</f>
        <v>0</v>
      </c>
      <c r="M454">
        <f>VLOOKUP(A454,tax_all!B:V,12,0)</f>
        <v>0</v>
      </c>
      <c r="N454">
        <f>VLOOKUP(A454,tax_all!B:V,13,0)</f>
        <v>0</v>
      </c>
      <c r="O454">
        <f>VLOOKUP(A454,tax_all!B:V,14,0)</f>
        <v>0</v>
      </c>
      <c r="P454">
        <f>VLOOKUP(A454,tax_all!B:V,15,0)</f>
        <v>0</v>
      </c>
      <c r="Q454">
        <f>VLOOKUP(A454,tax_all!B:V,16,0)</f>
        <v>0</v>
      </c>
      <c r="R454">
        <f>VLOOKUP(A454,tax_all!B:V,17,0)</f>
        <v>0</v>
      </c>
    </row>
    <row r="455" spans="1:18" x14ac:dyDescent="0.25">
      <c r="A455" s="2" t="s">
        <v>955</v>
      </c>
      <c r="B455">
        <v>0</v>
      </c>
      <c r="C455">
        <v>1</v>
      </c>
      <c r="D455">
        <f>B455+C455</f>
        <v>1</v>
      </c>
      <c r="E455">
        <f>VLOOKUP(A455,'PF03067'!B:C,2,0)</f>
        <v>446</v>
      </c>
      <c r="G455" t="str">
        <f>VLOOKUP(A455,tax_all!B:V,6,0)</f>
        <v>Bacteria</v>
      </c>
      <c r="H455" t="str">
        <f>VLOOKUP(A455,tax_all!B:V,7,0)</f>
        <v xml:space="preserve"> Firmicutes</v>
      </c>
      <c r="I455" t="str">
        <f>VLOOKUP(A455,tax_all!B:V,8,0)</f>
        <v xml:space="preserve"> Bacilli</v>
      </c>
      <c r="J455" t="str">
        <f>VLOOKUP(A455,tax_all!B:V,9,0)</f>
        <v xml:space="preserve"> Bacillales</v>
      </c>
      <c r="K455" t="str">
        <f>VLOOKUP(A455,tax_all!B:V,10,0)</f>
        <v xml:space="preserve"> Paenibacillaceae</v>
      </c>
      <c r="L455" t="str">
        <f>VLOOKUP(A455,tax_all!B:V,11,0)</f>
        <v>Paenibacillus.</v>
      </c>
      <c r="M455">
        <f>VLOOKUP(A455,tax_all!B:V,12,0)</f>
        <v>0</v>
      </c>
      <c r="N455">
        <f>VLOOKUP(A455,tax_all!B:V,13,0)</f>
        <v>0</v>
      </c>
      <c r="O455">
        <f>VLOOKUP(A455,tax_all!B:V,14,0)</f>
        <v>0</v>
      </c>
      <c r="P455">
        <f>VLOOKUP(A455,tax_all!B:V,15,0)</f>
        <v>0</v>
      </c>
      <c r="Q455">
        <f>VLOOKUP(A455,tax_all!B:V,16,0)</f>
        <v>0</v>
      </c>
      <c r="R455">
        <f>VLOOKUP(A455,tax_all!B:V,17,0)</f>
        <v>0</v>
      </c>
    </row>
    <row r="456" spans="1:18" x14ac:dyDescent="0.25">
      <c r="A456" s="2" t="s">
        <v>957</v>
      </c>
      <c r="B456">
        <v>0</v>
      </c>
      <c r="C456">
        <v>1</v>
      </c>
      <c r="D456">
        <f>B456+C456</f>
        <v>1</v>
      </c>
      <c r="E456">
        <f>VLOOKUP(A456,'PF03067'!B:C,2,0)</f>
        <v>450</v>
      </c>
      <c r="G456" t="str">
        <f>VLOOKUP(A456,tax_all!B:V,6,0)</f>
        <v>Bacteria</v>
      </c>
      <c r="H456" t="str">
        <f>VLOOKUP(A456,tax_all!B:V,7,0)</f>
        <v xml:space="preserve"> Firmicutes</v>
      </c>
      <c r="I456" t="str">
        <f>VLOOKUP(A456,tax_all!B:V,8,0)</f>
        <v xml:space="preserve"> Bacilli</v>
      </c>
      <c r="J456" t="str">
        <f>VLOOKUP(A456,tax_all!B:V,9,0)</f>
        <v xml:space="preserve"> Bacillales</v>
      </c>
      <c r="K456" t="str">
        <f>VLOOKUP(A456,tax_all!B:V,10,0)</f>
        <v xml:space="preserve"> Paenibacillaceae</v>
      </c>
      <c r="L456" t="str">
        <f>VLOOKUP(A456,tax_all!B:V,11,0)</f>
        <v>Paenibacillus.</v>
      </c>
      <c r="M456">
        <f>VLOOKUP(A456,tax_all!B:V,12,0)</f>
        <v>0</v>
      </c>
      <c r="N456">
        <f>VLOOKUP(A456,tax_all!B:V,13,0)</f>
        <v>0</v>
      </c>
      <c r="O456">
        <f>VLOOKUP(A456,tax_all!B:V,14,0)</f>
        <v>0</v>
      </c>
      <c r="P456">
        <f>VLOOKUP(A456,tax_all!B:V,15,0)</f>
        <v>0</v>
      </c>
      <c r="Q456">
        <f>VLOOKUP(A456,tax_all!B:V,16,0)</f>
        <v>0</v>
      </c>
      <c r="R456">
        <f>VLOOKUP(A456,tax_all!B:V,17,0)</f>
        <v>0</v>
      </c>
    </row>
    <row r="457" spans="1:18" x14ac:dyDescent="0.25">
      <c r="A457" s="2" t="s">
        <v>959</v>
      </c>
      <c r="B457">
        <v>0</v>
      </c>
      <c r="C457">
        <v>1</v>
      </c>
      <c r="D457">
        <f>B457+C457</f>
        <v>1</v>
      </c>
      <c r="E457">
        <f>VLOOKUP(A457,'PF03067'!B:C,2,0)</f>
        <v>359</v>
      </c>
      <c r="G457" t="str">
        <f>VLOOKUP(A457,tax_all!B:V,6,0)</f>
        <v>Bacteria</v>
      </c>
      <c r="H457" t="str">
        <f>VLOOKUP(A457,tax_all!B:V,7,0)</f>
        <v xml:space="preserve"> Firmicutes</v>
      </c>
      <c r="I457" t="str">
        <f>VLOOKUP(A457,tax_all!B:V,8,0)</f>
        <v xml:space="preserve"> Bacilli</v>
      </c>
      <c r="J457" t="str">
        <f>VLOOKUP(A457,tax_all!B:V,9,0)</f>
        <v xml:space="preserve"> Bacillales</v>
      </c>
      <c r="K457" t="str">
        <f>VLOOKUP(A457,tax_all!B:V,10,0)</f>
        <v xml:space="preserve"> Paenibacillaceae</v>
      </c>
      <c r="L457" t="str">
        <f>VLOOKUP(A457,tax_all!B:V,11,0)</f>
        <v>Paenibacillus.</v>
      </c>
      <c r="M457">
        <f>VLOOKUP(A457,tax_all!B:V,12,0)</f>
        <v>0</v>
      </c>
      <c r="N457">
        <f>VLOOKUP(A457,tax_all!B:V,13,0)</f>
        <v>0</v>
      </c>
      <c r="O457">
        <f>VLOOKUP(A457,tax_all!B:V,14,0)</f>
        <v>0</v>
      </c>
      <c r="P457">
        <f>VLOOKUP(A457,tax_all!B:V,15,0)</f>
        <v>0</v>
      </c>
      <c r="Q457">
        <f>VLOOKUP(A457,tax_all!B:V,16,0)</f>
        <v>0</v>
      </c>
      <c r="R457">
        <f>VLOOKUP(A457,tax_all!B:V,17,0)</f>
        <v>0</v>
      </c>
    </row>
    <row r="458" spans="1:18" x14ac:dyDescent="0.25">
      <c r="A458" s="2" t="s">
        <v>961</v>
      </c>
      <c r="B458">
        <v>0</v>
      </c>
      <c r="C458">
        <v>1</v>
      </c>
      <c r="D458">
        <f>B458+C458</f>
        <v>1</v>
      </c>
      <c r="E458">
        <f>VLOOKUP(A458,'PF03067'!B:C,2,0)</f>
        <v>315</v>
      </c>
      <c r="G458" t="e">
        <f>VLOOKUP(A458,tax_all!B:V,6,0)</f>
        <v>#N/A</v>
      </c>
      <c r="H458" t="e">
        <f>VLOOKUP(A458,tax_all!B:V,7,0)</f>
        <v>#N/A</v>
      </c>
      <c r="I458" t="e">
        <f>VLOOKUP(A458,tax_all!B:V,8,0)</f>
        <v>#N/A</v>
      </c>
      <c r="J458" t="e">
        <f>VLOOKUP(A458,tax_all!B:V,9,0)</f>
        <v>#N/A</v>
      </c>
      <c r="K458" t="e">
        <f>VLOOKUP(A458,tax_all!B:V,10,0)</f>
        <v>#N/A</v>
      </c>
      <c r="L458" t="e">
        <f>VLOOKUP(A458,tax_all!B:V,11,0)</f>
        <v>#N/A</v>
      </c>
      <c r="M458" t="e">
        <f>VLOOKUP(A458,tax_all!B:V,12,0)</f>
        <v>#N/A</v>
      </c>
      <c r="N458" t="e">
        <f>VLOOKUP(A458,tax_all!B:V,13,0)</f>
        <v>#N/A</v>
      </c>
      <c r="O458" t="e">
        <f>VLOOKUP(A458,tax_all!B:V,14,0)</f>
        <v>#N/A</v>
      </c>
      <c r="P458" t="e">
        <f>VLOOKUP(A458,tax_all!B:V,15,0)</f>
        <v>#N/A</v>
      </c>
      <c r="Q458" t="e">
        <f>VLOOKUP(A458,tax_all!B:V,16,0)</f>
        <v>#N/A</v>
      </c>
      <c r="R458" t="e">
        <f>VLOOKUP(A458,tax_all!B:V,17,0)</f>
        <v>#N/A</v>
      </c>
    </row>
    <row r="459" spans="1:18" x14ac:dyDescent="0.25">
      <c r="A459" s="2" t="s">
        <v>963</v>
      </c>
      <c r="B459">
        <v>0</v>
      </c>
      <c r="C459">
        <v>1</v>
      </c>
      <c r="D459">
        <f>B459+C459</f>
        <v>1</v>
      </c>
      <c r="E459">
        <f>VLOOKUP(A459,'PF03067'!B:C,2,0)</f>
        <v>201</v>
      </c>
      <c r="G459" t="e">
        <f>VLOOKUP(A459,tax_all!B:V,6,0)</f>
        <v>#N/A</v>
      </c>
      <c r="H459" t="e">
        <f>VLOOKUP(A459,tax_all!B:V,7,0)</f>
        <v>#N/A</v>
      </c>
      <c r="I459" t="e">
        <f>VLOOKUP(A459,tax_all!B:V,8,0)</f>
        <v>#N/A</v>
      </c>
      <c r="J459" t="e">
        <f>VLOOKUP(A459,tax_all!B:V,9,0)</f>
        <v>#N/A</v>
      </c>
      <c r="K459" t="e">
        <f>VLOOKUP(A459,tax_all!B:V,10,0)</f>
        <v>#N/A</v>
      </c>
      <c r="L459" t="e">
        <f>VLOOKUP(A459,tax_all!B:V,11,0)</f>
        <v>#N/A</v>
      </c>
      <c r="M459" t="e">
        <f>VLOOKUP(A459,tax_all!B:V,12,0)</f>
        <v>#N/A</v>
      </c>
      <c r="N459" t="e">
        <f>VLOOKUP(A459,tax_all!B:V,13,0)</f>
        <v>#N/A</v>
      </c>
      <c r="O459" t="e">
        <f>VLOOKUP(A459,tax_all!B:V,14,0)</f>
        <v>#N/A</v>
      </c>
      <c r="P459" t="e">
        <f>VLOOKUP(A459,tax_all!B:V,15,0)</f>
        <v>#N/A</v>
      </c>
      <c r="Q459" t="e">
        <f>VLOOKUP(A459,tax_all!B:V,16,0)</f>
        <v>#N/A</v>
      </c>
      <c r="R459" t="e">
        <f>VLOOKUP(A459,tax_all!B:V,17,0)</f>
        <v>#N/A</v>
      </c>
    </row>
    <row r="460" spans="1:18" x14ac:dyDescent="0.25">
      <c r="A460" s="2" t="s">
        <v>965</v>
      </c>
      <c r="B460">
        <v>1</v>
      </c>
      <c r="C460">
        <v>1</v>
      </c>
      <c r="D460">
        <f>B460+C460</f>
        <v>2</v>
      </c>
      <c r="E460">
        <f>VLOOKUP(A460,'PF03067'!B:C,2,0)</f>
        <v>363</v>
      </c>
      <c r="G460" t="e">
        <f>VLOOKUP(A460,tax_all!B:V,6,0)</f>
        <v>#N/A</v>
      </c>
      <c r="H460" t="e">
        <f>VLOOKUP(A460,tax_all!B:V,7,0)</f>
        <v>#N/A</v>
      </c>
      <c r="I460" t="e">
        <f>VLOOKUP(A460,tax_all!B:V,8,0)</f>
        <v>#N/A</v>
      </c>
      <c r="J460" t="e">
        <f>VLOOKUP(A460,tax_all!B:V,9,0)</f>
        <v>#N/A</v>
      </c>
      <c r="K460" t="e">
        <f>VLOOKUP(A460,tax_all!B:V,10,0)</f>
        <v>#N/A</v>
      </c>
      <c r="L460" t="e">
        <f>VLOOKUP(A460,tax_all!B:V,11,0)</f>
        <v>#N/A</v>
      </c>
      <c r="M460" t="e">
        <f>VLOOKUP(A460,tax_all!B:V,12,0)</f>
        <v>#N/A</v>
      </c>
      <c r="N460" t="e">
        <f>VLOOKUP(A460,tax_all!B:V,13,0)</f>
        <v>#N/A</v>
      </c>
      <c r="O460" t="e">
        <f>VLOOKUP(A460,tax_all!B:V,14,0)</f>
        <v>#N/A</v>
      </c>
      <c r="P460" t="e">
        <f>VLOOKUP(A460,tax_all!B:V,15,0)</f>
        <v>#N/A</v>
      </c>
      <c r="Q460" t="e">
        <f>VLOOKUP(A460,tax_all!B:V,16,0)</f>
        <v>#N/A</v>
      </c>
      <c r="R460" t="e">
        <f>VLOOKUP(A460,tax_all!B:V,17,0)</f>
        <v>#N/A</v>
      </c>
    </row>
    <row r="461" spans="1:18" x14ac:dyDescent="0.25">
      <c r="A461" s="2" t="s">
        <v>967</v>
      </c>
      <c r="B461">
        <v>0</v>
      </c>
      <c r="C461">
        <v>1</v>
      </c>
      <c r="D461">
        <f>B461+C461</f>
        <v>1</v>
      </c>
      <c r="E461">
        <f>VLOOKUP(A461,'PF03067'!B:C,2,0)</f>
        <v>536</v>
      </c>
      <c r="G461" t="str">
        <f>VLOOKUP(A461,tax_all!B:V,6,0)</f>
        <v>Bacteria</v>
      </c>
      <c r="H461" t="str">
        <f>VLOOKUP(A461,tax_all!B:V,7,0)</f>
        <v xml:space="preserve"> Proteobacteria</v>
      </c>
      <c r="I461" t="str">
        <f>VLOOKUP(A461,tax_all!B:V,8,0)</f>
        <v xml:space="preserve"> Alphaproteobacteria</v>
      </c>
      <c r="J461" t="str">
        <f>VLOOKUP(A461,tax_all!B:V,9,0)</f>
        <v xml:space="preserve"> Rhizobiales</v>
      </c>
      <c r="K461" t="str">
        <f>VLOOKUP(A461,tax_all!B:V,10,0)</f>
        <v>Rhizobiaceae</v>
      </c>
      <c r="L461" t="str">
        <f>VLOOKUP(A461,tax_all!B:V,11,0)</f>
        <v xml:space="preserve"> Rhizobium/Agrobacterium group</v>
      </c>
      <c r="M461" t="str">
        <f>VLOOKUP(A461,tax_all!B:V,12,0)</f>
        <v xml:space="preserve"> Rhizobium.</v>
      </c>
      <c r="N461">
        <f>VLOOKUP(A461,tax_all!B:V,13,0)</f>
        <v>0</v>
      </c>
      <c r="O461">
        <f>VLOOKUP(A461,tax_all!B:V,14,0)</f>
        <v>0</v>
      </c>
      <c r="P461">
        <f>VLOOKUP(A461,tax_all!B:V,15,0)</f>
        <v>0</v>
      </c>
      <c r="Q461">
        <f>VLOOKUP(A461,tax_all!B:V,16,0)</f>
        <v>0</v>
      </c>
      <c r="R461">
        <f>VLOOKUP(A461,tax_all!B:V,17,0)</f>
        <v>0</v>
      </c>
    </row>
    <row r="462" spans="1:18" x14ac:dyDescent="0.25">
      <c r="A462" s="2" t="s">
        <v>969</v>
      </c>
      <c r="B462">
        <v>0</v>
      </c>
      <c r="C462">
        <v>1</v>
      </c>
      <c r="D462">
        <f>B462+C462</f>
        <v>1</v>
      </c>
      <c r="E462">
        <f>VLOOKUP(A462,'PF03067'!B:C,2,0)</f>
        <v>870</v>
      </c>
      <c r="G462" t="str">
        <f>VLOOKUP(A462,tax_all!B:V,6,0)</f>
        <v>Bacteria</v>
      </c>
      <c r="H462" t="str">
        <f>VLOOKUP(A462,tax_all!B:V,7,0)</f>
        <v xml:space="preserve"> Chloroflexi</v>
      </c>
      <c r="I462" t="str">
        <f>VLOOKUP(A462,tax_all!B:V,8,0)</f>
        <v xml:space="preserve"> Ardenticatenia</v>
      </c>
      <c r="J462" t="str">
        <f>VLOOKUP(A462,tax_all!B:V,9,0)</f>
        <v xml:space="preserve"> Ardenticatenales</v>
      </c>
      <c r="K462" t="str">
        <f>VLOOKUP(A462,tax_all!B:V,10,0)</f>
        <v>Ardenticatenaceae</v>
      </c>
      <c r="L462" t="str">
        <f>VLOOKUP(A462,tax_all!B:V,11,0)</f>
        <v xml:space="preserve"> Ardenticatena.</v>
      </c>
      <c r="M462">
        <f>VLOOKUP(A462,tax_all!B:V,12,0)</f>
        <v>0</v>
      </c>
      <c r="N462">
        <f>VLOOKUP(A462,tax_all!B:V,13,0)</f>
        <v>0</v>
      </c>
      <c r="O462">
        <f>VLOOKUP(A462,tax_all!B:V,14,0)</f>
        <v>0</v>
      </c>
      <c r="P462">
        <f>VLOOKUP(A462,tax_all!B:V,15,0)</f>
        <v>0</v>
      </c>
      <c r="Q462">
        <f>VLOOKUP(A462,tax_all!B:V,16,0)</f>
        <v>0</v>
      </c>
      <c r="R462">
        <f>VLOOKUP(A462,tax_all!B:V,17,0)</f>
        <v>0</v>
      </c>
    </row>
    <row r="463" spans="1:18" x14ac:dyDescent="0.25">
      <c r="A463" s="2" t="s">
        <v>971</v>
      </c>
      <c r="B463">
        <v>0</v>
      </c>
      <c r="C463">
        <v>1</v>
      </c>
      <c r="D463">
        <f>B463+C463</f>
        <v>1</v>
      </c>
      <c r="E463">
        <f>VLOOKUP(A463,'PF03067'!B:C,2,0)</f>
        <v>388</v>
      </c>
      <c r="G463" t="str">
        <f>VLOOKUP(A463,tax_all!B:V,6,0)</f>
        <v>Eukaryota</v>
      </c>
      <c r="H463" t="str">
        <f>VLOOKUP(A463,tax_all!B:V,7,0)</f>
        <v xml:space="preserve"> Fungi</v>
      </c>
      <c r="I463" t="str">
        <f>VLOOKUP(A463,tax_all!B:V,8,0)</f>
        <v xml:space="preserve"> Dikarya</v>
      </c>
      <c r="J463" t="str">
        <f>VLOOKUP(A463,tax_all!B:V,9,0)</f>
        <v xml:space="preserve"> Ascomycota</v>
      </c>
      <c r="K463" t="str">
        <f>VLOOKUP(A463,tax_all!B:V,10,0)</f>
        <v xml:space="preserve"> Pezizomycotina</v>
      </c>
      <c r="L463" t="str">
        <f>VLOOKUP(A463,tax_all!B:V,11,0)</f>
        <v xml:space="preserve"> Eurotiomycetes</v>
      </c>
      <c r="M463" t="str">
        <f>VLOOKUP(A463,tax_all!B:V,12,0)</f>
        <v>Eurotiomycetidae</v>
      </c>
      <c r="N463" t="str">
        <f>VLOOKUP(A463,tax_all!B:V,13,0)</f>
        <v xml:space="preserve"> Eurotiales</v>
      </c>
      <c r="O463" t="str">
        <f>VLOOKUP(A463,tax_all!B:V,14,0)</f>
        <v xml:space="preserve"> Aspergillaceae</v>
      </c>
      <c r="P463" t="str">
        <f>VLOOKUP(A463,tax_all!B:V,15,0)</f>
        <v xml:space="preserve"> Penicillium.</v>
      </c>
      <c r="Q463">
        <f>VLOOKUP(A463,tax_all!B:V,16,0)</f>
        <v>0</v>
      </c>
      <c r="R463">
        <f>VLOOKUP(A463,tax_all!B:V,17,0)</f>
        <v>0</v>
      </c>
    </row>
    <row r="464" spans="1:18" x14ac:dyDescent="0.25">
      <c r="A464" s="2" t="s">
        <v>973</v>
      </c>
      <c r="B464">
        <v>0</v>
      </c>
      <c r="C464">
        <v>1</v>
      </c>
      <c r="D464">
        <f>B464+C464</f>
        <v>1</v>
      </c>
      <c r="E464">
        <f>VLOOKUP(A464,'PF03067'!B:C,2,0)</f>
        <v>248</v>
      </c>
      <c r="G464" t="str">
        <f>VLOOKUP(A464,tax_all!B:V,6,0)</f>
        <v>Eukaryota</v>
      </c>
      <c r="H464" t="str">
        <f>VLOOKUP(A464,tax_all!B:V,7,0)</f>
        <v xml:space="preserve"> Fungi</v>
      </c>
      <c r="I464" t="str">
        <f>VLOOKUP(A464,tax_all!B:V,8,0)</f>
        <v xml:space="preserve"> Dikarya</v>
      </c>
      <c r="J464" t="str">
        <f>VLOOKUP(A464,tax_all!B:V,9,0)</f>
        <v xml:space="preserve"> Ascomycota</v>
      </c>
      <c r="K464" t="str">
        <f>VLOOKUP(A464,tax_all!B:V,10,0)</f>
        <v xml:space="preserve"> Pezizomycotina</v>
      </c>
      <c r="L464" t="str">
        <f>VLOOKUP(A464,tax_all!B:V,11,0)</f>
        <v xml:space="preserve"> Eurotiomycetes</v>
      </c>
      <c r="M464" t="str">
        <f>VLOOKUP(A464,tax_all!B:V,12,0)</f>
        <v>Eurotiomycetidae</v>
      </c>
      <c r="N464" t="str">
        <f>VLOOKUP(A464,tax_all!B:V,13,0)</f>
        <v xml:space="preserve"> Eurotiales</v>
      </c>
      <c r="O464" t="str">
        <f>VLOOKUP(A464,tax_all!B:V,14,0)</f>
        <v xml:space="preserve"> Aspergillaceae</v>
      </c>
      <c r="P464" t="str">
        <f>VLOOKUP(A464,tax_all!B:V,15,0)</f>
        <v xml:space="preserve"> Penicillium.</v>
      </c>
      <c r="Q464">
        <f>VLOOKUP(A464,tax_all!B:V,16,0)</f>
        <v>0</v>
      </c>
      <c r="R464">
        <f>VLOOKUP(A464,tax_all!B:V,17,0)</f>
        <v>0</v>
      </c>
    </row>
    <row r="465" spans="1:18" x14ac:dyDescent="0.25">
      <c r="A465" s="2" t="s">
        <v>975</v>
      </c>
      <c r="B465">
        <v>0</v>
      </c>
      <c r="C465">
        <v>1</v>
      </c>
      <c r="D465">
        <f>B465+C465</f>
        <v>1</v>
      </c>
      <c r="E465">
        <f>VLOOKUP(A465,'PF03067'!B:C,2,0)</f>
        <v>201</v>
      </c>
      <c r="G465" t="str">
        <f>VLOOKUP(A465,tax_all!B:V,6,0)</f>
        <v>Bacteria</v>
      </c>
      <c r="H465" t="str">
        <f>VLOOKUP(A465,tax_all!B:V,7,0)</f>
        <v xml:space="preserve"> Actinobacteria</v>
      </c>
      <c r="I465" t="str">
        <f>VLOOKUP(A465,tax_all!B:V,8,0)</f>
        <v xml:space="preserve"> Streptomycetales</v>
      </c>
      <c r="J465" t="str">
        <f>VLOOKUP(A465,tax_all!B:V,9,0)</f>
        <v xml:space="preserve"> Streptomycetaceae</v>
      </c>
      <c r="K465" t="str">
        <f>VLOOKUP(A465,tax_all!B:V,10,0)</f>
        <v>Streptomyces.</v>
      </c>
      <c r="L465">
        <f>VLOOKUP(A465,tax_all!B:V,11,0)</f>
        <v>0</v>
      </c>
      <c r="M465">
        <f>VLOOKUP(A465,tax_all!B:V,12,0)</f>
        <v>0</v>
      </c>
      <c r="N465">
        <f>VLOOKUP(A465,tax_all!B:V,13,0)</f>
        <v>0</v>
      </c>
      <c r="O465">
        <f>VLOOKUP(A465,tax_all!B:V,14,0)</f>
        <v>0</v>
      </c>
      <c r="P465">
        <f>VLOOKUP(A465,tax_all!B:V,15,0)</f>
        <v>0</v>
      </c>
      <c r="Q465">
        <f>VLOOKUP(A465,tax_all!B:V,16,0)</f>
        <v>0</v>
      </c>
      <c r="R465">
        <f>VLOOKUP(A465,tax_all!B:V,17,0)</f>
        <v>0</v>
      </c>
    </row>
    <row r="466" spans="1:18" x14ac:dyDescent="0.25">
      <c r="A466" s="2" t="s">
        <v>977</v>
      </c>
      <c r="B466">
        <v>1</v>
      </c>
      <c r="C466">
        <v>1</v>
      </c>
      <c r="D466">
        <f>B466+C466</f>
        <v>2</v>
      </c>
      <c r="E466">
        <f>VLOOKUP(A466,'PF03067'!B:C,2,0)</f>
        <v>332</v>
      </c>
      <c r="G466" t="str">
        <f>VLOOKUP(A466,tax_all!B:V,6,0)</f>
        <v>Bacteria</v>
      </c>
      <c r="H466" t="str">
        <f>VLOOKUP(A466,tax_all!B:V,7,0)</f>
        <v xml:space="preserve"> Actinobacteria</v>
      </c>
      <c r="I466" t="str">
        <f>VLOOKUP(A466,tax_all!B:V,8,0)</f>
        <v xml:space="preserve"> Streptomycetales</v>
      </c>
      <c r="J466" t="str">
        <f>VLOOKUP(A466,tax_all!B:V,9,0)</f>
        <v xml:space="preserve"> Streptomycetaceae</v>
      </c>
      <c r="K466" t="str">
        <f>VLOOKUP(A466,tax_all!B:V,10,0)</f>
        <v>Streptomyces.</v>
      </c>
      <c r="L466">
        <f>VLOOKUP(A466,tax_all!B:V,11,0)</f>
        <v>0</v>
      </c>
      <c r="M466">
        <f>VLOOKUP(A466,tax_all!B:V,12,0)</f>
        <v>0</v>
      </c>
      <c r="N466">
        <f>VLOOKUP(A466,tax_all!B:V,13,0)</f>
        <v>0</v>
      </c>
      <c r="O466">
        <f>VLOOKUP(A466,tax_all!B:V,14,0)</f>
        <v>0</v>
      </c>
      <c r="P466">
        <f>VLOOKUP(A466,tax_all!B:V,15,0)</f>
        <v>0</v>
      </c>
      <c r="Q466">
        <f>VLOOKUP(A466,tax_all!B:V,16,0)</f>
        <v>0</v>
      </c>
      <c r="R466">
        <f>VLOOKUP(A466,tax_all!B:V,17,0)</f>
        <v>0</v>
      </c>
    </row>
    <row r="467" spans="1:18" x14ac:dyDescent="0.25">
      <c r="A467" s="2" t="s">
        <v>979</v>
      </c>
      <c r="B467">
        <v>0</v>
      </c>
      <c r="C467">
        <v>1</v>
      </c>
      <c r="D467">
        <f>B467+C467</f>
        <v>1</v>
      </c>
      <c r="E467">
        <f>VLOOKUP(A467,'PF03067'!B:C,2,0)</f>
        <v>201</v>
      </c>
      <c r="G467" t="str">
        <f>VLOOKUP(A467,tax_all!B:V,6,0)</f>
        <v>Bacteria</v>
      </c>
      <c r="H467" t="str">
        <f>VLOOKUP(A467,tax_all!B:V,7,0)</f>
        <v xml:space="preserve"> Actinobacteria</v>
      </c>
      <c r="I467" t="str">
        <f>VLOOKUP(A467,tax_all!B:V,8,0)</f>
        <v xml:space="preserve"> Streptomycetales</v>
      </c>
      <c r="J467" t="str">
        <f>VLOOKUP(A467,tax_all!B:V,9,0)</f>
        <v xml:space="preserve"> Streptomycetaceae</v>
      </c>
      <c r="K467" t="str">
        <f>VLOOKUP(A467,tax_all!B:V,10,0)</f>
        <v>Streptomyces.</v>
      </c>
      <c r="L467">
        <f>VLOOKUP(A467,tax_all!B:V,11,0)</f>
        <v>0</v>
      </c>
      <c r="M467">
        <f>VLOOKUP(A467,tax_all!B:V,12,0)</f>
        <v>0</v>
      </c>
      <c r="N467">
        <f>VLOOKUP(A467,tax_all!B:V,13,0)</f>
        <v>0</v>
      </c>
      <c r="O467">
        <f>VLOOKUP(A467,tax_all!B:V,14,0)</f>
        <v>0</v>
      </c>
      <c r="P467">
        <f>VLOOKUP(A467,tax_all!B:V,15,0)</f>
        <v>0</v>
      </c>
      <c r="Q467">
        <f>VLOOKUP(A467,tax_all!B:V,16,0)</f>
        <v>0</v>
      </c>
      <c r="R467">
        <f>VLOOKUP(A467,tax_all!B:V,17,0)</f>
        <v>0</v>
      </c>
    </row>
    <row r="468" spans="1:18" x14ac:dyDescent="0.25">
      <c r="A468" s="2" t="s">
        <v>981</v>
      </c>
      <c r="B468">
        <v>0</v>
      </c>
      <c r="C468">
        <v>1</v>
      </c>
      <c r="D468">
        <f>B468+C468</f>
        <v>1</v>
      </c>
      <c r="E468">
        <f>VLOOKUP(A468,'PF03067'!B:C,2,0)</f>
        <v>224</v>
      </c>
      <c r="G468" t="str">
        <f>VLOOKUP(A468,tax_all!B:V,6,0)</f>
        <v>Bacteria</v>
      </c>
      <c r="H468" t="str">
        <f>VLOOKUP(A468,tax_all!B:V,7,0)</f>
        <v xml:space="preserve"> Actinobacteria</v>
      </c>
      <c r="I468" t="str">
        <f>VLOOKUP(A468,tax_all!B:V,8,0)</f>
        <v xml:space="preserve"> Streptomycetales</v>
      </c>
      <c r="J468" t="str">
        <f>VLOOKUP(A468,tax_all!B:V,9,0)</f>
        <v xml:space="preserve"> Streptomycetaceae</v>
      </c>
      <c r="K468" t="str">
        <f>VLOOKUP(A468,tax_all!B:V,10,0)</f>
        <v>Streptomyces.</v>
      </c>
      <c r="L468">
        <f>VLOOKUP(A468,tax_all!B:V,11,0)</f>
        <v>0</v>
      </c>
      <c r="M468">
        <f>VLOOKUP(A468,tax_all!B:V,12,0)</f>
        <v>0</v>
      </c>
      <c r="N468">
        <f>VLOOKUP(A468,tax_all!B:V,13,0)</f>
        <v>0</v>
      </c>
      <c r="O468">
        <f>VLOOKUP(A468,tax_all!B:V,14,0)</f>
        <v>0</v>
      </c>
      <c r="P468">
        <f>VLOOKUP(A468,tax_all!B:V,15,0)</f>
        <v>0</v>
      </c>
      <c r="Q468">
        <f>VLOOKUP(A468,tax_all!B:V,16,0)</f>
        <v>0</v>
      </c>
      <c r="R468">
        <f>VLOOKUP(A468,tax_all!B:V,17,0)</f>
        <v>0</v>
      </c>
    </row>
    <row r="469" spans="1:18" x14ac:dyDescent="0.25">
      <c r="A469" s="2" t="s">
        <v>983</v>
      </c>
      <c r="B469">
        <v>1</v>
      </c>
      <c r="C469">
        <v>1</v>
      </c>
      <c r="D469">
        <f>B469+C469</f>
        <v>2</v>
      </c>
      <c r="E469">
        <f>VLOOKUP(A469,'PF03067'!B:C,2,0)</f>
        <v>359</v>
      </c>
      <c r="G469" t="str">
        <f>VLOOKUP(A469,tax_all!B:V,6,0)</f>
        <v>Bacteria</v>
      </c>
      <c r="H469" t="str">
        <f>VLOOKUP(A469,tax_all!B:V,7,0)</f>
        <v xml:space="preserve"> Actinobacteria</v>
      </c>
      <c r="I469" t="str">
        <f>VLOOKUP(A469,tax_all!B:V,8,0)</f>
        <v xml:space="preserve"> Streptomycetales</v>
      </c>
      <c r="J469" t="str">
        <f>VLOOKUP(A469,tax_all!B:V,9,0)</f>
        <v xml:space="preserve"> Streptomycetaceae</v>
      </c>
      <c r="K469" t="str">
        <f>VLOOKUP(A469,tax_all!B:V,10,0)</f>
        <v>Streptomyces.</v>
      </c>
      <c r="L469">
        <f>VLOOKUP(A469,tax_all!B:V,11,0)</f>
        <v>0</v>
      </c>
      <c r="M469">
        <f>VLOOKUP(A469,tax_all!B:V,12,0)</f>
        <v>0</v>
      </c>
      <c r="N469">
        <f>VLOOKUP(A469,tax_all!B:V,13,0)</f>
        <v>0</v>
      </c>
      <c r="O469">
        <f>VLOOKUP(A469,tax_all!B:V,14,0)</f>
        <v>0</v>
      </c>
      <c r="P469">
        <f>VLOOKUP(A469,tax_all!B:V,15,0)</f>
        <v>0</v>
      </c>
      <c r="Q469">
        <f>VLOOKUP(A469,tax_all!B:V,16,0)</f>
        <v>0</v>
      </c>
      <c r="R469">
        <f>VLOOKUP(A469,tax_all!B:V,17,0)</f>
        <v>0</v>
      </c>
    </row>
    <row r="470" spans="1:18" x14ac:dyDescent="0.25">
      <c r="A470" s="2" t="s">
        <v>985</v>
      </c>
      <c r="B470">
        <v>0</v>
      </c>
      <c r="C470">
        <v>1</v>
      </c>
      <c r="D470">
        <f>B470+C470</f>
        <v>1</v>
      </c>
      <c r="E470">
        <f>VLOOKUP(A470,'PF03067'!B:C,2,0)</f>
        <v>284</v>
      </c>
      <c r="G470" t="str">
        <f>VLOOKUP(A470,tax_all!B:V,6,0)</f>
        <v>Bacteria</v>
      </c>
      <c r="H470" t="str">
        <f>VLOOKUP(A470,tax_all!B:V,7,0)</f>
        <v xml:space="preserve"> Actinobacteria</v>
      </c>
      <c r="I470" t="str">
        <f>VLOOKUP(A470,tax_all!B:V,8,0)</f>
        <v xml:space="preserve"> Streptomycetales</v>
      </c>
      <c r="J470" t="str">
        <f>VLOOKUP(A470,tax_all!B:V,9,0)</f>
        <v xml:space="preserve"> Streptomycetaceae</v>
      </c>
      <c r="K470" t="str">
        <f>VLOOKUP(A470,tax_all!B:V,10,0)</f>
        <v>Streptomyces.</v>
      </c>
      <c r="L470">
        <f>VLOOKUP(A470,tax_all!B:V,11,0)</f>
        <v>0</v>
      </c>
      <c r="M470">
        <f>VLOOKUP(A470,tax_all!B:V,12,0)</f>
        <v>0</v>
      </c>
      <c r="N470">
        <f>VLOOKUP(A470,tax_all!B:V,13,0)</f>
        <v>0</v>
      </c>
      <c r="O470">
        <f>VLOOKUP(A470,tax_all!B:V,14,0)</f>
        <v>0</v>
      </c>
      <c r="P470">
        <f>VLOOKUP(A470,tax_all!B:V,15,0)</f>
        <v>0</v>
      </c>
      <c r="Q470">
        <f>VLOOKUP(A470,tax_all!B:V,16,0)</f>
        <v>0</v>
      </c>
      <c r="R470">
        <f>VLOOKUP(A470,tax_all!B:V,17,0)</f>
        <v>0</v>
      </c>
    </row>
    <row r="471" spans="1:18" x14ac:dyDescent="0.25">
      <c r="A471" s="2" t="s">
        <v>987</v>
      </c>
      <c r="B471">
        <v>0</v>
      </c>
      <c r="C471">
        <v>1</v>
      </c>
      <c r="D471">
        <f>B471+C471</f>
        <v>1</v>
      </c>
      <c r="E471">
        <f>VLOOKUP(A471,'PF03067'!B:C,2,0)</f>
        <v>379</v>
      </c>
      <c r="G471" t="str">
        <f>VLOOKUP(A471,tax_all!B:V,6,0)</f>
        <v>Bacteria</v>
      </c>
      <c r="H471" t="str">
        <f>VLOOKUP(A471,tax_all!B:V,7,0)</f>
        <v xml:space="preserve"> Actinobacteria</v>
      </c>
      <c r="I471" t="str">
        <f>VLOOKUP(A471,tax_all!B:V,8,0)</f>
        <v xml:space="preserve"> Streptomycetales</v>
      </c>
      <c r="J471" t="str">
        <f>VLOOKUP(A471,tax_all!B:V,9,0)</f>
        <v xml:space="preserve"> Streptomycetaceae</v>
      </c>
      <c r="K471" t="str">
        <f>VLOOKUP(A471,tax_all!B:V,10,0)</f>
        <v>Streptomyces.</v>
      </c>
      <c r="L471">
        <f>VLOOKUP(A471,tax_all!B:V,11,0)</f>
        <v>0</v>
      </c>
      <c r="M471">
        <f>VLOOKUP(A471,tax_all!B:V,12,0)</f>
        <v>0</v>
      </c>
      <c r="N471">
        <f>VLOOKUP(A471,tax_all!B:V,13,0)</f>
        <v>0</v>
      </c>
      <c r="O471">
        <f>VLOOKUP(A471,tax_all!B:V,14,0)</f>
        <v>0</v>
      </c>
      <c r="P471">
        <f>VLOOKUP(A471,tax_all!B:V,15,0)</f>
        <v>0</v>
      </c>
      <c r="Q471">
        <f>VLOOKUP(A471,tax_all!B:V,16,0)</f>
        <v>0</v>
      </c>
      <c r="R471">
        <f>VLOOKUP(A471,tax_all!B:V,17,0)</f>
        <v>0</v>
      </c>
    </row>
    <row r="472" spans="1:18" x14ac:dyDescent="0.25">
      <c r="A472" s="2" t="s">
        <v>989</v>
      </c>
      <c r="B472">
        <v>0</v>
      </c>
      <c r="C472">
        <v>1</v>
      </c>
      <c r="D472">
        <f>B472+C472</f>
        <v>1</v>
      </c>
      <c r="E472">
        <f>VLOOKUP(A472,'PF03067'!B:C,2,0)</f>
        <v>342</v>
      </c>
      <c r="G472" t="str">
        <f>VLOOKUP(A472,tax_all!B:V,6,0)</f>
        <v>Bacteria</v>
      </c>
      <c r="H472" t="str">
        <f>VLOOKUP(A472,tax_all!B:V,7,0)</f>
        <v xml:space="preserve"> Actinobacteria</v>
      </c>
      <c r="I472" t="str">
        <f>VLOOKUP(A472,tax_all!B:V,8,0)</f>
        <v xml:space="preserve"> Streptomycetales</v>
      </c>
      <c r="J472" t="str">
        <f>VLOOKUP(A472,tax_all!B:V,9,0)</f>
        <v xml:space="preserve"> Streptomycetaceae</v>
      </c>
      <c r="K472" t="str">
        <f>VLOOKUP(A472,tax_all!B:V,10,0)</f>
        <v>Streptomyces.</v>
      </c>
      <c r="L472">
        <f>VLOOKUP(A472,tax_all!B:V,11,0)</f>
        <v>0</v>
      </c>
      <c r="M472">
        <f>VLOOKUP(A472,tax_all!B:V,12,0)</f>
        <v>0</v>
      </c>
      <c r="N472">
        <f>VLOOKUP(A472,tax_all!B:V,13,0)</f>
        <v>0</v>
      </c>
      <c r="O472">
        <f>VLOOKUP(A472,tax_all!B:V,14,0)</f>
        <v>0</v>
      </c>
      <c r="P472">
        <f>VLOOKUP(A472,tax_all!B:V,15,0)</f>
        <v>0</v>
      </c>
      <c r="Q472">
        <f>VLOOKUP(A472,tax_all!B:V,16,0)</f>
        <v>0</v>
      </c>
      <c r="R472">
        <f>VLOOKUP(A472,tax_all!B:V,17,0)</f>
        <v>0</v>
      </c>
    </row>
    <row r="473" spans="1:18" x14ac:dyDescent="0.25">
      <c r="A473" s="2" t="s">
        <v>991</v>
      </c>
      <c r="B473">
        <v>1</v>
      </c>
      <c r="C473">
        <v>1</v>
      </c>
      <c r="D473">
        <f>B473+C473</f>
        <v>2</v>
      </c>
      <c r="E473">
        <f>VLOOKUP(A473,'PF03067'!B:C,2,0)</f>
        <v>364</v>
      </c>
      <c r="G473" t="str">
        <f>VLOOKUP(A473,tax_all!B:V,6,0)</f>
        <v>Bacteria</v>
      </c>
      <c r="H473" t="str">
        <f>VLOOKUP(A473,tax_all!B:V,7,0)</f>
        <v xml:space="preserve"> Actinobacteria</v>
      </c>
      <c r="I473" t="str">
        <f>VLOOKUP(A473,tax_all!B:V,8,0)</f>
        <v xml:space="preserve"> Streptomycetales</v>
      </c>
      <c r="J473" t="str">
        <f>VLOOKUP(A473,tax_all!B:V,9,0)</f>
        <v xml:space="preserve"> Streptomycetaceae</v>
      </c>
      <c r="K473" t="str">
        <f>VLOOKUP(A473,tax_all!B:V,10,0)</f>
        <v>Streptomyces.</v>
      </c>
      <c r="L473">
        <f>VLOOKUP(A473,tax_all!B:V,11,0)</f>
        <v>0</v>
      </c>
      <c r="M473">
        <f>VLOOKUP(A473,tax_all!B:V,12,0)</f>
        <v>0</v>
      </c>
      <c r="N473">
        <f>VLOOKUP(A473,tax_all!B:V,13,0)</f>
        <v>0</v>
      </c>
      <c r="O473">
        <f>VLOOKUP(A473,tax_all!B:V,14,0)</f>
        <v>0</v>
      </c>
      <c r="P473">
        <f>VLOOKUP(A473,tax_all!B:V,15,0)</f>
        <v>0</v>
      </c>
      <c r="Q473">
        <f>VLOOKUP(A473,tax_all!B:V,16,0)</f>
        <v>0</v>
      </c>
      <c r="R473">
        <f>VLOOKUP(A473,tax_all!B:V,17,0)</f>
        <v>0</v>
      </c>
    </row>
    <row r="474" spans="1:18" x14ac:dyDescent="0.25">
      <c r="A474" s="2" t="s">
        <v>993</v>
      </c>
      <c r="B474">
        <v>0</v>
      </c>
      <c r="C474">
        <v>1</v>
      </c>
      <c r="D474">
        <f>B474+C474</f>
        <v>1</v>
      </c>
      <c r="E474">
        <f>VLOOKUP(A474,'PF03067'!B:C,2,0)</f>
        <v>337</v>
      </c>
      <c r="G474" t="str">
        <f>VLOOKUP(A474,tax_all!B:V,6,0)</f>
        <v>Bacteria</v>
      </c>
      <c r="H474" t="str">
        <f>VLOOKUP(A474,tax_all!B:V,7,0)</f>
        <v xml:space="preserve"> Actinobacteria</v>
      </c>
      <c r="I474" t="str">
        <f>VLOOKUP(A474,tax_all!B:V,8,0)</f>
        <v xml:space="preserve"> Streptomycetales</v>
      </c>
      <c r="J474" t="str">
        <f>VLOOKUP(A474,tax_all!B:V,9,0)</f>
        <v xml:space="preserve"> Streptomycetaceae</v>
      </c>
      <c r="K474" t="str">
        <f>VLOOKUP(A474,tax_all!B:V,10,0)</f>
        <v>Streptomyces.</v>
      </c>
      <c r="L474">
        <f>VLOOKUP(A474,tax_all!B:V,11,0)</f>
        <v>0</v>
      </c>
      <c r="M474">
        <f>VLOOKUP(A474,tax_all!B:V,12,0)</f>
        <v>0</v>
      </c>
      <c r="N474">
        <f>VLOOKUP(A474,tax_all!B:V,13,0)</f>
        <v>0</v>
      </c>
      <c r="O474">
        <f>VLOOKUP(A474,tax_all!B:V,14,0)</f>
        <v>0</v>
      </c>
      <c r="P474">
        <f>VLOOKUP(A474,tax_all!B:V,15,0)</f>
        <v>0</v>
      </c>
      <c r="Q474">
        <f>VLOOKUP(A474,tax_all!B:V,16,0)</f>
        <v>0</v>
      </c>
      <c r="R474">
        <f>VLOOKUP(A474,tax_all!B:V,17,0)</f>
        <v>0</v>
      </c>
    </row>
    <row r="475" spans="1:18" x14ac:dyDescent="0.25">
      <c r="A475" s="2" t="s">
        <v>995</v>
      </c>
      <c r="B475">
        <v>0</v>
      </c>
      <c r="C475">
        <v>1</v>
      </c>
      <c r="D475">
        <f>B475+C475</f>
        <v>1</v>
      </c>
      <c r="E475">
        <f>VLOOKUP(A475,'PF03067'!B:C,2,0)</f>
        <v>227</v>
      </c>
      <c r="G475" t="str">
        <f>VLOOKUP(A475,tax_all!B:V,6,0)</f>
        <v>Bacteria</v>
      </c>
      <c r="H475" t="str">
        <f>VLOOKUP(A475,tax_all!B:V,7,0)</f>
        <v xml:space="preserve"> Actinobacteria</v>
      </c>
      <c r="I475" t="str">
        <f>VLOOKUP(A475,tax_all!B:V,8,0)</f>
        <v xml:space="preserve"> Streptomycetales</v>
      </c>
      <c r="J475" t="str">
        <f>VLOOKUP(A475,tax_all!B:V,9,0)</f>
        <v xml:space="preserve"> Streptomycetaceae</v>
      </c>
      <c r="K475" t="str">
        <f>VLOOKUP(A475,tax_all!B:V,10,0)</f>
        <v>Streptomyces.</v>
      </c>
      <c r="L475">
        <f>VLOOKUP(A475,tax_all!B:V,11,0)</f>
        <v>0</v>
      </c>
      <c r="M475">
        <f>VLOOKUP(A475,tax_all!B:V,12,0)</f>
        <v>0</v>
      </c>
      <c r="N475">
        <f>VLOOKUP(A475,tax_all!B:V,13,0)</f>
        <v>0</v>
      </c>
      <c r="O475">
        <f>VLOOKUP(A475,tax_all!B:V,14,0)</f>
        <v>0</v>
      </c>
      <c r="P475">
        <f>VLOOKUP(A475,tax_all!B:V,15,0)</f>
        <v>0</v>
      </c>
      <c r="Q475">
        <f>VLOOKUP(A475,tax_all!B:V,16,0)</f>
        <v>0</v>
      </c>
      <c r="R475">
        <f>VLOOKUP(A475,tax_all!B:V,17,0)</f>
        <v>0</v>
      </c>
    </row>
    <row r="476" spans="1:18" x14ac:dyDescent="0.25">
      <c r="A476" s="2" t="s">
        <v>997</v>
      </c>
      <c r="B476">
        <v>0</v>
      </c>
      <c r="C476">
        <v>1</v>
      </c>
      <c r="D476">
        <f>B476+C476</f>
        <v>1</v>
      </c>
      <c r="E476">
        <f>VLOOKUP(A476,'PF03067'!B:C,2,0)</f>
        <v>323</v>
      </c>
      <c r="G476" t="str">
        <f>VLOOKUP(A476,tax_all!B:V,6,0)</f>
        <v>Bacteria</v>
      </c>
      <c r="H476" t="str">
        <f>VLOOKUP(A476,tax_all!B:V,7,0)</f>
        <v xml:space="preserve"> Actinobacteria</v>
      </c>
      <c r="I476" t="str">
        <f>VLOOKUP(A476,tax_all!B:V,8,0)</f>
        <v xml:space="preserve"> Streptomycetales</v>
      </c>
      <c r="J476" t="str">
        <f>VLOOKUP(A476,tax_all!B:V,9,0)</f>
        <v xml:space="preserve"> Streptomycetaceae</v>
      </c>
      <c r="K476" t="str">
        <f>VLOOKUP(A476,tax_all!B:V,10,0)</f>
        <v>Streptomyces.</v>
      </c>
      <c r="L476">
        <f>VLOOKUP(A476,tax_all!B:V,11,0)</f>
        <v>0</v>
      </c>
      <c r="M476">
        <f>VLOOKUP(A476,tax_all!B:V,12,0)</f>
        <v>0</v>
      </c>
      <c r="N476">
        <f>VLOOKUP(A476,tax_all!B:V,13,0)</f>
        <v>0</v>
      </c>
      <c r="O476">
        <f>VLOOKUP(A476,tax_all!B:V,14,0)</f>
        <v>0</v>
      </c>
      <c r="P476">
        <f>VLOOKUP(A476,tax_all!B:V,15,0)</f>
        <v>0</v>
      </c>
      <c r="Q476">
        <f>VLOOKUP(A476,tax_all!B:V,16,0)</f>
        <v>0</v>
      </c>
      <c r="R476">
        <f>VLOOKUP(A476,tax_all!B:V,17,0)</f>
        <v>0</v>
      </c>
    </row>
    <row r="477" spans="1:18" x14ac:dyDescent="0.25">
      <c r="A477" s="2" t="s">
        <v>999</v>
      </c>
      <c r="B477">
        <v>0</v>
      </c>
      <c r="C477">
        <v>1</v>
      </c>
      <c r="D477">
        <f>B477+C477</f>
        <v>1</v>
      </c>
      <c r="E477">
        <f>VLOOKUP(A477,'PF03067'!B:C,2,0)</f>
        <v>245</v>
      </c>
      <c r="G477" t="str">
        <f>VLOOKUP(A477,tax_all!B:V,6,0)</f>
        <v>Bacteria</v>
      </c>
      <c r="H477" t="str">
        <f>VLOOKUP(A477,tax_all!B:V,7,0)</f>
        <v xml:space="preserve"> Actinobacteria</v>
      </c>
      <c r="I477" t="str">
        <f>VLOOKUP(A477,tax_all!B:V,8,0)</f>
        <v xml:space="preserve"> Corynebacteriales</v>
      </c>
      <c r="J477" t="str">
        <f>VLOOKUP(A477,tax_all!B:V,9,0)</f>
        <v xml:space="preserve"> Nocardiaceae</v>
      </c>
      <c r="K477" t="str">
        <f>VLOOKUP(A477,tax_all!B:V,10,0)</f>
        <v xml:space="preserve"> Nocardia.</v>
      </c>
      <c r="L477">
        <f>VLOOKUP(A477,tax_all!B:V,11,0)</f>
        <v>0</v>
      </c>
      <c r="M477">
        <f>VLOOKUP(A477,tax_all!B:V,12,0)</f>
        <v>0</v>
      </c>
      <c r="N477">
        <f>VLOOKUP(A477,tax_all!B:V,13,0)</f>
        <v>0</v>
      </c>
      <c r="O477">
        <f>VLOOKUP(A477,tax_all!B:V,14,0)</f>
        <v>0</v>
      </c>
      <c r="P477">
        <f>VLOOKUP(A477,tax_all!B:V,15,0)</f>
        <v>0</v>
      </c>
      <c r="Q477">
        <f>VLOOKUP(A477,tax_all!B:V,16,0)</f>
        <v>0</v>
      </c>
      <c r="R477">
        <f>VLOOKUP(A477,tax_all!B:V,17,0)</f>
        <v>0</v>
      </c>
    </row>
    <row r="478" spans="1:18" x14ac:dyDescent="0.25">
      <c r="A478" s="2" t="s">
        <v>1001</v>
      </c>
      <c r="B478">
        <v>0</v>
      </c>
      <c r="C478">
        <v>1</v>
      </c>
      <c r="D478">
        <f>B478+C478</f>
        <v>1</v>
      </c>
      <c r="E478">
        <f>VLOOKUP(A478,'PF03067'!B:C,2,0)</f>
        <v>329</v>
      </c>
      <c r="G478" t="str">
        <f>VLOOKUP(A478,tax_all!B:V,6,0)</f>
        <v>Bacteria</v>
      </c>
      <c r="H478" t="str">
        <f>VLOOKUP(A478,tax_all!B:V,7,0)</f>
        <v xml:space="preserve"> Actinobacteria</v>
      </c>
      <c r="I478" t="str">
        <f>VLOOKUP(A478,tax_all!B:V,8,0)</f>
        <v xml:space="preserve"> Streptomycetales</v>
      </c>
      <c r="J478" t="str">
        <f>VLOOKUP(A478,tax_all!B:V,9,0)</f>
        <v xml:space="preserve"> Streptomycetaceae</v>
      </c>
      <c r="K478" t="str">
        <f>VLOOKUP(A478,tax_all!B:V,10,0)</f>
        <v>Streptomyces.</v>
      </c>
      <c r="L478">
        <f>VLOOKUP(A478,tax_all!B:V,11,0)</f>
        <v>0</v>
      </c>
      <c r="M478">
        <f>VLOOKUP(A478,tax_all!B:V,12,0)</f>
        <v>0</v>
      </c>
      <c r="N478">
        <f>VLOOKUP(A478,tax_all!B:V,13,0)</f>
        <v>0</v>
      </c>
      <c r="O478">
        <f>VLOOKUP(A478,tax_all!B:V,14,0)</f>
        <v>0</v>
      </c>
      <c r="P478">
        <f>VLOOKUP(A478,tax_all!B:V,15,0)</f>
        <v>0</v>
      </c>
      <c r="Q478">
        <f>VLOOKUP(A478,tax_all!B:V,16,0)</f>
        <v>0</v>
      </c>
      <c r="R478">
        <f>VLOOKUP(A478,tax_all!B:V,17,0)</f>
        <v>0</v>
      </c>
    </row>
    <row r="479" spans="1:18" x14ac:dyDescent="0.25">
      <c r="A479" s="2" t="s">
        <v>1003</v>
      </c>
      <c r="B479">
        <v>0</v>
      </c>
      <c r="C479">
        <v>1</v>
      </c>
      <c r="D479">
        <f>B479+C479</f>
        <v>1</v>
      </c>
      <c r="E479">
        <f>VLOOKUP(A479,'PF03067'!B:C,2,0)</f>
        <v>247</v>
      </c>
      <c r="G479" t="str">
        <f>VLOOKUP(A479,tax_all!B:V,6,0)</f>
        <v>Bacteria</v>
      </c>
      <c r="H479" t="str">
        <f>VLOOKUP(A479,tax_all!B:V,7,0)</f>
        <v xml:space="preserve"> Actinobacteria</v>
      </c>
      <c r="I479" t="str">
        <f>VLOOKUP(A479,tax_all!B:V,8,0)</f>
        <v xml:space="preserve"> Corynebacteriales</v>
      </c>
      <c r="J479" t="str">
        <f>VLOOKUP(A479,tax_all!B:V,9,0)</f>
        <v xml:space="preserve"> Nocardiaceae</v>
      </c>
      <c r="K479" t="str">
        <f>VLOOKUP(A479,tax_all!B:V,10,0)</f>
        <v xml:space="preserve"> Nocardia.</v>
      </c>
      <c r="L479">
        <f>VLOOKUP(A479,tax_all!B:V,11,0)</f>
        <v>0</v>
      </c>
      <c r="M479">
        <f>VLOOKUP(A479,tax_all!B:V,12,0)</f>
        <v>0</v>
      </c>
      <c r="N479">
        <f>VLOOKUP(A479,tax_all!B:V,13,0)</f>
        <v>0</v>
      </c>
      <c r="O479">
        <f>VLOOKUP(A479,tax_all!B:V,14,0)</f>
        <v>0</v>
      </c>
      <c r="P479">
        <f>VLOOKUP(A479,tax_all!B:V,15,0)</f>
        <v>0</v>
      </c>
      <c r="Q479">
        <f>VLOOKUP(A479,tax_all!B:V,16,0)</f>
        <v>0</v>
      </c>
      <c r="R479">
        <f>VLOOKUP(A479,tax_all!B:V,17,0)</f>
        <v>0</v>
      </c>
    </row>
    <row r="480" spans="1:18" x14ac:dyDescent="0.25">
      <c r="A480" s="2" t="s">
        <v>1005</v>
      </c>
      <c r="B480">
        <v>1</v>
      </c>
      <c r="C480">
        <v>1</v>
      </c>
      <c r="D480">
        <f>B480+C480</f>
        <v>2</v>
      </c>
      <c r="E480">
        <f>VLOOKUP(A480,'PF03067'!B:C,2,0)</f>
        <v>321</v>
      </c>
      <c r="G480" t="str">
        <f>VLOOKUP(A480,tax_all!B:V,6,0)</f>
        <v>Bacteria</v>
      </c>
      <c r="H480" t="str">
        <f>VLOOKUP(A480,tax_all!B:V,7,0)</f>
        <v xml:space="preserve"> Actinobacteria</v>
      </c>
      <c r="I480" t="str">
        <f>VLOOKUP(A480,tax_all!B:V,8,0)</f>
        <v xml:space="preserve"> Corynebacteriales</v>
      </c>
      <c r="J480" t="str">
        <f>VLOOKUP(A480,tax_all!B:V,9,0)</f>
        <v xml:space="preserve"> Nocardiaceae</v>
      </c>
      <c r="K480" t="str">
        <f>VLOOKUP(A480,tax_all!B:V,10,0)</f>
        <v xml:space="preserve"> Nocardia.</v>
      </c>
      <c r="L480">
        <f>VLOOKUP(A480,tax_all!B:V,11,0)</f>
        <v>0</v>
      </c>
      <c r="M480">
        <f>VLOOKUP(A480,tax_all!B:V,12,0)</f>
        <v>0</v>
      </c>
      <c r="N480">
        <f>VLOOKUP(A480,tax_all!B:V,13,0)</f>
        <v>0</v>
      </c>
      <c r="O480">
        <f>VLOOKUP(A480,tax_all!B:V,14,0)</f>
        <v>0</v>
      </c>
      <c r="P480">
        <f>VLOOKUP(A480,tax_all!B:V,15,0)</f>
        <v>0</v>
      </c>
      <c r="Q480">
        <f>VLOOKUP(A480,tax_all!B:V,16,0)</f>
        <v>0</v>
      </c>
      <c r="R480">
        <f>VLOOKUP(A480,tax_all!B:V,17,0)</f>
        <v>0</v>
      </c>
    </row>
    <row r="481" spans="1:18" x14ac:dyDescent="0.25">
      <c r="A481" s="2" t="s">
        <v>1007</v>
      </c>
      <c r="B481">
        <v>0</v>
      </c>
      <c r="C481">
        <v>1</v>
      </c>
      <c r="D481">
        <f>B481+C481</f>
        <v>1</v>
      </c>
      <c r="E481">
        <f>VLOOKUP(A481,'PF03067'!B:C,2,0)</f>
        <v>219</v>
      </c>
      <c r="G481" t="str">
        <f>VLOOKUP(A481,tax_all!B:V,6,0)</f>
        <v>Bacteria</v>
      </c>
      <c r="H481" t="str">
        <f>VLOOKUP(A481,tax_all!B:V,7,0)</f>
        <v xml:space="preserve"> Actinobacteria</v>
      </c>
      <c r="I481" t="str">
        <f>VLOOKUP(A481,tax_all!B:V,8,0)</f>
        <v xml:space="preserve"> Corynebacteriales</v>
      </c>
      <c r="J481" t="str">
        <f>VLOOKUP(A481,tax_all!B:V,9,0)</f>
        <v xml:space="preserve"> Nocardiaceae</v>
      </c>
      <c r="K481" t="str">
        <f>VLOOKUP(A481,tax_all!B:V,10,0)</f>
        <v xml:space="preserve"> Nocardia.</v>
      </c>
      <c r="L481">
        <f>VLOOKUP(A481,tax_all!B:V,11,0)</f>
        <v>0</v>
      </c>
      <c r="M481">
        <f>VLOOKUP(A481,tax_all!B:V,12,0)</f>
        <v>0</v>
      </c>
      <c r="N481">
        <f>VLOOKUP(A481,tax_all!B:V,13,0)</f>
        <v>0</v>
      </c>
      <c r="O481">
        <f>VLOOKUP(A481,tax_all!B:V,14,0)</f>
        <v>0</v>
      </c>
      <c r="P481">
        <f>VLOOKUP(A481,tax_all!B:V,15,0)</f>
        <v>0</v>
      </c>
      <c r="Q481">
        <f>VLOOKUP(A481,tax_all!B:V,16,0)</f>
        <v>0</v>
      </c>
      <c r="R481">
        <f>VLOOKUP(A481,tax_all!B:V,17,0)</f>
        <v>0</v>
      </c>
    </row>
    <row r="482" spans="1:18" x14ac:dyDescent="0.25">
      <c r="A482" s="2" t="s">
        <v>1009</v>
      </c>
      <c r="B482">
        <v>0</v>
      </c>
      <c r="C482">
        <v>1</v>
      </c>
      <c r="D482">
        <f>B482+C482</f>
        <v>1</v>
      </c>
      <c r="E482">
        <f>VLOOKUP(A482,'PF03067'!B:C,2,0)</f>
        <v>180</v>
      </c>
      <c r="G482" t="str">
        <f>VLOOKUP(A482,tax_all!B:V,6,0)</f>
        <v>Bacteria</v>
      </c>
      <c r="H482" t="str">
        <f>VLOOKUP(A482,tax_all!B:V,7,0)</f>
        <v xml:space="preserve"> Actinobacteria</v>
      </c>
      <c r="I482" t="str">
        <f>VLOOKUP(A482,tax_all!B:V,8,0)</f>
        <v xml:space="preserve"> Streptomycetales</v>
      </c>
      <c r="J482" t="str">
        <f>VLOOKUP(A482,tax_all!B:V,9,0)</f>
        <v xml:space="preserve"> Streptomycetaceae</v>
      </c>
      <c r="K482" t="str">
        <f>VLOOKUP(A482,tax_all!B:V,10,0)</f>
        <v>Streptomyces.</v>
      </c>
      <c r="L482">
        <f>VLOOKUP(A482,tax_all!B:V,11,0)</f>
        <v>0</v>
      </c>
      <c r="M482">
        <f>VLOOKUP(A482,tax_all!B:V,12,0)</f>
        <v>0</v>
      </c>
      <c r="N482">
        <f>VLOOKUP(A482,tax_all!B:V,13,0)</f>
        <v>0</v>
      </c>
      <c r="O482">
        <f>VLOOKUP(A482,tax_all!B:V,14,0)</f>
        <v>0</v>
      </c>
      <c r="P482">
        <f>VLOOKUP(A482,tax_all!B:V,15,0)</f>
        <v>0</v>
      </c>
      <c r="Q482">
        <f>VLOOKUP(A482,tax_all!B:V,16,0)</f>
        <v>0</v>
      </c>
      <c r="R482">
        <f>VLOOKUP(A482,tax_all!B:V,17,0)</f>
        <v>0</v>
      </c>
    </row>
    <row r="483" spans="1:18" x14ac:dyDescent="0.25">
      <c r="A483" s="2" t="s">
        <v>1011</v>
      </c>
      <c r="B483">
        <v>1</v>
      </c>
      <c r="C483">
        <v>1</v>
      </c>
      <c r="D483">
        <f>B483+C483</f>
        <v>2</v>
      </c>
      <c r="E483">
        <f>VLOOKUP(A483,'PF03067'!B:C,2,0)</f>
        <v>353</v>
      </c>
      <c r="G483" t="str">
        <f>VLOOKUP(A483,tax_all!B:V,6,0)</f>
        <v>Bacteria</v>
      </c>
      <c r="H483" t="str">
        <f>VLOOKUP(A483,tax_all!B:V,7,0)</f>
        <v xml:space="preserve"> Actinobacteria</v>
      </c>
      <c r="I483" t="str">
        <f>VLOOKUP(A483,tax_all!B:V,8,0)</f>
        <v xml:space="preserve"> Streptomycetales</v>
      </c>
      <c r="J483" t="str">
        <f>VLOOKUP(A483,tax_all!B:V,9,0)</f>
        <v xml:space="preserve"> Streptomycetaceae</v>
      </c>
      <c r="K483" t="str">
        <f>VLOOKUP(A483,tax_all!B:V,10,0)</f>
        <v>Streptomyces.</v>
      </c>
      <c r="L483">
        <f>VLOOKUP(A483,tax_all!B:V,11,0)</f>
        <v>0</v>
      </c>
      <c r="M483">
        <f>VLOOKUP(A483,tax_all!B:V,12,0)</f>
        <v>0</v>
      </c>
      <c r="N483">
        <f>VLOOKUP(A483,tax_all!B:V,13,0)</f>
        <v>0</v>
      </c>
      <c r="O483">
        <f>VLOOKUP(A483,tax_all!B:V,14,0)</f>
        <v>0</v>
      </c>
      <c r="P483">
        <f>VLOOKUP(A483,tax_all!B:V,15,0)</f>
        <v>0</v>
      </c>
      <c r="Q483">
        <f>VLOOKUP(A483,tax_all!B:V,16,0)</f>
        <v>0</v>
      </c>
      <c r="R483">
        <f>VLOOKUP(A483,tax_all!B:V,17,0)</f>
        <v>0</v>
      </c>
    </row>
    <row r="484" spans="1:18" x14ac:dyDescent="0.25">
      <c r="A484" s="2" t="s">
        <v>1013</v>
      </c>
      <c r="B484">
        <v>0</v>
      </c>
      <c r="C484">
        <v>1</v>
      </c>
      <c r="D484">
        <f>B484+C484</f>
        <v>1</v>
      </c>
      <c r="E484">
        <f>VLOOKUP(A484,'PF03067'!B:C,2,0)</f>
        <v>315</v>
      </c>
      <c r="G484" t="str">
        <f>VLOOKUP(A484,tax_all!B:V,6,0)</f>
        <v>Bacteria</v>
      </c>
      <c r="H484" t="str">
        <f>VLOOKUP(A484,tax_all!B:V,7,0)</f>
        <v xml:space="preserve"> Actinobacteria</v>
      </c>
      <c r="I484" t="str">
        <f>VLOOKUP(A484,tax_all!B:V,8,0)</f>
        <v xml:space="preserve"> Streptomycetales</v>
      </c>
      <c r="J484" t="str">
        <f>VLOOKUP(A484,tax_all!B:V,9,0)</f>
        <v xml:space="preserve"> Streptomycetaceae</v>
      </c>
      <c r="K484" t="str">
        <f>VLOOKUP(A484,tax_all!B:V,10,0)</f>
        <v>Streptomyces.</v>
      </c>
      <c r="L484">
        <f>VLOOKUP(A484,tax_all!B:V,11,0)</f>
        <v>0</v>
      </c>
      <c r="M484">
        <f>VLOOKUP(A484,tax_all!B:V,12,0)</f>
        <v>0</v>
      </c>
      <c r="N484">
        <f>VLOOKUP(A484,tax_all!B:V,13,0)</f>
        <v>0</v>
      </c>
      <c r="O484">
        <f>VLOOKUP(A484,tax_all!B:V,14,0)</f>
        <v>0</v>
      </c>
      <c r="P484">
        <f>VLOOKUP(A484,tax_all!B:V,15,0)</f>
        <v>0</v>
      </c>
      <c r="Q484">
        <f>VLOOKUP(A484,tax_all!B:V,16,0)</f>
        <v>0</v>
      </c>
      <c r="R484">
        <f>VLOOKUP(A484,tax_all!B:V,17,0)</f>
        <v>0</v>
      </c>
    </row>
    <row r="485" spans="1:18" x14ac:dyDescent="0.25">
      <c r="A485" s="2" t="s">
        <v>1015</v>
      </c>
      <c r="B485">
        <v>0</v>
      </c>
      <c r="C485">
        <v>1</v>
      </c>
      <c r="D485">
        <f>B485+C485</f>
        <v>1</v>
      </c>
      <c r="E485">
        <f>VLOOKUP(A485,'PF03067'!B:C,2,0)</f>
        <v>223</v>
      </c>
      <c r="G485" t="str">
        <f>VLOOKUP(A485,tax_all!B:V,6,0)</f>
        <v>Bacteria</v>
      </c>
      <c r="H485" t="str">
        <f>VLOOKUP(A485,tax_all!B:V,7,0)</f>
        <v xml:space="preserve"> Actinobacteria</v>
      </c>
      <c r="I485" t="str">
        <f>VLOOKUP(A485,tax_all!B:V,8,0)</f>
        <v xml:space="preserve"> Pseudonocardiales</v>
      </c>
      <c r="J485" t="str">
        <f>VLOOKUP(A485,tax_all!B:V,9,0)</f>
        <v xml:space="preserve"> Pseudonocardiaceae</v>
      </c>
      <c r="K485" t="str">
        <f>VLOOKUP(A485,tax_all!B:V,10,0)</f>
        <v>Saccharothrix.</v>
      </c>
      <c r="L485">
        <f>VLOOKUP(A485,tax_all!B:V,11,0)</f>
        <v>0</v>
      </c>
      <c r="M485">
        <f>VLOOKUP(A485,tax_all!B:V,12,0)</f>
        <v>0</v>
      </c>
      <c r="N485">
        <f>VLOOKUP(A485,tax_all!B:V,13,0)</f>
        <v>0</v>
      </c>
      <c r="O485">
        <f>VLOOKUP(A485,tax_all!B:V,14,0)</f>
        <v>0</v>
      </c>
      <c r="P485">
        <f>VLOOKUP(A485,tax_all!B:V,15,0)</f>
        <v>0</v>
      </c>
      <c r="Q485">
        <f>VLOOKUP(A485,tax_all!B:V,16,0)</f>
        <v>0</v>
      </c>
      <c r="R485">
        <f>VLOOKUP(A485,tax_all!B:V,17,0)</f>
        <v>0</v>
      </c>
    </row>
    <row r="486" spans="1:18" x14ac:dyDescent="0.25">
      <c r="A486" s="2" t="s">
        <v>1017</v>
      </c>
      <c r="B486">
        <v>0</v>
      </c>
      <c r="C486">
        <v>1</v>
      </c>
      <c r="D486">
        <f>B486+C486</f>
        <v>1</v>
      </c>
      <c r="E486">
        <f>VLOOKUP(A486,'PF03067'!B:C,2,0)</f>
        <v>246</v>
      </c>
      <c r="G486" t="str">
        <f>VLOOKUP(A486,tax_all!B:V,6,0)</f>
        <v>Bacteria</v>
      </c>
      <c r="H486" t="str">
        <f>VLOOKUP(A486,tax_all!B:V,7,0)</f>
        <v xml:space="preserve"> Actinobacteria</v>
      </c>
      <c r="I486" t="str">
        <f>VLOOKUP(A486,tax_all!B:V,8,0)</f>
        <v xml:space="preserve"> Pseudonocardiales</v>
      </c>
      <c r="J486" t="str">
        <f>VLOOKUP(A486,tax_all!B:V,9,0)</f>
        <v xml:space="preserve"> Pseudonocardiaceae</v>
      </c>
      <c r="K486" t="str">
        <f>VLOOKUP(A486,tax_all!B:V,10,0)</f>
        <v>Saccharothrix.</v>
      </c>
      <c r="L486">
        <f>VLOOKUP(A486,tax_all!B:V,11,0)</f>
        <v>0</v>
      </c>
      <c r="M486">
        <f>VLOOKUP(A486,tax_all!B:V,12,0)</f>
        <v>0</v>
      </c>
      <c r="N486">
        <f>VLOOKUP(A486,tax_all!B:V,13,0)</f>
        <v>0</v>
      </c>
      <c r="O486">
        <f>VLOOKUP(A486,tax_all!B:V,14,0)</f>
        <v>0</v>
      </c>
      <c r="P486">
        <f>VLOOKUP(A486,tax_all!B:V,15,0)</f>
        <v>0</v>
      </c>
      <c r="Q486">
        <f>VLOOKUP(A486,tax_all!B:V,16,0)</f>
        <v>0</v>
      </c>
      <c r="R486">
        <f>VLOOKUP(A486,tax_all!B:V,17,0)</f>
        <v>0</v>
      </c>
    </row>
    <row r="487" spans="1:18" x14ac:dyDescent="0.25">
      <c r="A487" s="2" t="s">
        <v>1019</v>
      </c>
      <c r="B487">
        <v>0</v>
      </c>
      <c r="C487">
        <v>1</v>
      </c>
      <c r="D487">
        <f>B487+C487</f>
        <v>1</v>
      </c>
      <c r="E487">
        <f>VLOOKUP(A487,'PF03067'!B:C,2,0)</f>
        <v>221</v>
      </c>
      <c r="G487" t="str">
        <f>VLOOKUP(A487,tax_all!B:V,6,0)</f>
        <v>Bacteria</v>
      </c>
      <c r="H487" t="str">
        <f>VLOOKUP(A487,tax_all!B:V,7,0)</f>
        <v xml:space="preserve"> Actinobacteria</v>
      </c>
      <c r="I487" t="str">
        <f>VLOOKUP(A487,tax_all!B:V,8,0)</f>
        <v xml:space="preserve"> Pseudonocardiales</v>
      </c>
      <c r="J487" t="str">
        <f>VLOOKUP(A487,tax_all!B:V,9,0)</f>
        <v xml:space="preserve"> Pseudonocardiaceae</v>
      </c>
      <c r="K487" t="str">
        <f>VLOOKUP(A487,tax_all!B:V,10,0)</f>
        <v>Saccharothrix.</v>
      </c>
      <c r="L487">
        <f>VLOOKUP(A487,tax_all!B:V,11,0)</f>
        <v>0</v>
      </c>
      <c r="M487">
        <f>VLOOKUP(A487,tax_all!B:V,12,0)</f>
        <v>0</v>
      </c>
      <c r="N487">
        <f>VLOOKUP(A487,tax_all!B:V,13,0)</f>
        <v>0</v>
      </c>
      <c r="O487">
        <f>VLOOKUP(A487,tax_all!B:V,14,0)</f>
        <v>0</v>
      </c>
      <c r="P487">
        <f>VLOOKUP(A487,tax_all!B:V,15,0)</f>
        <v>0</v>
      </c>
      <c r="Q487">
        <f>VLOOKUP(A487,tax_all!B:V,16,0)</f>
        <v>0</v>
      </c>
      <c r="R487">
        <f>VLOOKUP(A487,tax_all!B:V,17,0)</f>
        <v>0</v>
      </c>
    </row>
    <row r="488" spans="1:18" x14ac:dyDescent="0.25">
      <c r="A488" s="2" t="s">
        <v>1021</v>
      </c>
      <c r="B488">
        <v>0</v>
      </c>
      <c r="C488">
        <v>1</v>
      </c>
      <c r="D488">
        <f>B488+C488</f>
        <v>1</v>
      </c>
      <c r="E488">
        <f>VLOOKUP(A488,'PF03067'!B:C,2,0)</f>
        <v>197</v>
      </c>
      <c r="G488" t="str">
        <f>VLOOKUP(A488,tax_all!B:V,6,0)</f>
        <v>Bacteria</v>
      </c>
      <c r="H488" t="str">
        <f>VLOOKUP(A488,tax_all!B:V,7,0)</f>
        <v xml:space="preserve"> Actinobacteria</v>
      </c>
      <c r="I488" t="str">
        <f>VLOOKUP(A488,tax_all!B:V,8,0)</f>
        <v xml:space="preserve"> Pseudonocardiales</v>
      </c>
      <c r="J488" t="str">
        <f>VLOOKUP(A488,tax_all!B:V,9,0)</f>
        <v xml:space="preserve"> Pseudonocardiaceae</v>
      </c>
      <c r="K488" t="str">
        <f>VLOOKUP(A488,tax_all!B:V,10,0)</f>
        <v>Saccharothrix.</v>
      </c>
      <c r="L488">
        <f>VLOOKUP(A488,tax_all!B:V,11,0)</f>
        <v>0</v>
      </c>
      <c r="M488">
        <f>VLOOKUP(A488,tax_all!B:V,12,0)</f>
        <v>0</v>
      </c>
      <c r="N488">
        <f>VLOOKUP(A488,tax_all!B:V,13,0)</f>
        <v>0</v>
      </c>
      <c r="O488">
        <f>VLOOKUP(A488,tax_all!B:V,14,0)</f>
        <v>0</v>
      </c>
      <c r="P488">
        <f>VLOOKUP(A488,tax_all!B:V,15,0)</f>
        <v>0</v>
      </c>
      <c r="Q488">
        <f>VLOOKUP(A488,tax_all!B:V,16,0)</f>
        <v>0</v>
      </c>
      <c r="R488">
        <f>VLOOKUP(A488,tax_all!B:V,17,0)</f>
        <v>0</v>
      </c>
    </row>
    <row r="489" spans="1:18" x14ac:dyDescent="0.25">
      <c r="A489" s="2" t="s">
        <v>1023</v>
      </c>
      <c r="B489">
        <v>0</v>
      </c>
      <c r="C489">
        <v>1</v>
      </c>
      <c r="D489">
        <f>B489+C489</f>
        <v>1</v>
      </c>
      <c r="E489">
        <f>VLOOKUP(A489,'PF03067'!B:C,2,0)</f>
        <v>171</v>
      </c>
      <c r="G489" t="str">
        <f>VLOOKUP(A489,tax_all!B:V,6,0)</f>
        <v>Bacteria</v>
      </c>
      <c r="H489" t="str">
        <f>VLOOKUP(A489,tax_all!B:V,7,0)</f>
        <v xml:space="preserve"> Actinobacteria</v>
      </c>
      <c r="I489" t="str">
        <f>VLOOKUP(A489,tax_all!B:V,8,0)</f>
        <v xml:space="preserve"> Pseudonocardiales</v>
      </c>
      <c r="J489" t="str">
        <f>VLOOKUP(A489,tax_all!B:V,9,0)</f>
        <v xml:space="preserve"> Pseudonocardiaceae</v>
      </c>
      <c r="K489" t="str">
        <f>VLOOKUP(A489,tax_all!B:V,10,0)</f>
        <v>Saccharothrix.</v>
      </c>
      <c r="L489">
        <f>VLOOKUP(A489,tax_all!B:V,11,0)</f>
        <v>0</v>
      </c>
      <c r="M489">
        <f>VLOOKUP(A489,tax_all!B:V,12,0)</f>
        <v>0</v>
      </c>
      <c r="N489">
        <f>VLOOKUP(A489,tax_all!B:V,13,0)</f>
        <v>0</v>
      </c>
      <c r="O489">
        <f>VLOOKUP(A489,tax_all!B:V,14,0)</f>
        <v>0</v>
      </c>
      <c r="P489">
        <f>VLOOKUP(A489,tax_all!B:V,15,0)</f>
        <v>0</v>
      </c>
      <c r="Q489">
        <f>VLOOKUP(A489,tax_all!B:V,16,0)</f>
        <v>0</v>
      </c>
      <c r="R489">
        <f>VLOOKUP(A489,tax_all!B:V,17,0)</f>
        <v>0</v>
      </c>
    </row>
    <row r="490" spans="1:18" x14ac:dyDescent="0.25">
      <c r="A490" s="2" t="s">
        <v>1025</v>
      </c>
      <c r="B490">
        <v>1</v>
      </c>
      <c r="C490">
        <v>1</v>
      </c>
      <c r="D490">
        <f>B490+C490</f>
        <v>2</v>
      </c>
      <c r="E490">
        <f>VLOOKUP(A490,'PF03067'!B:C,2,0)</f>
        <v>332</v>
      </c>
      <c r="G490" t="str">
        <f>VLOOKUP(A490,tax_all!B:V,6,0)</f>
        <v>Bacteria</v>
      </c>
      <c r="H490" t="str">
        <f>VLOOKUP(A490,tax_all!B:V,7,0)</f>
        <v xml:space="preserve"> Actinobacteria</v>
      </c>
      <c r="I490" t="str">
        <f>VLOOKUP(A490,tax_all!B:V,8,0)</f>
        <v xml:space="preserve"> Pseudonocardiales</v>
      </c>
      <c r="J490" t="str">
        <f>VLOOKUP(A490,tax_all!B:V,9,0)</f>
        <v xml:space="preserve"> Pseudonocardiaceae</v>
      </c>
      <c r="K490" t="str">
        <f>VLOOKUP(A490,tax_all!B:V,10,0)</f>
        <v>Saccharothrix.</v>
      </c>
      <c r="L490">
        <f>VLOOKUP(A490,tax_all!B:V,11,0)</f>
        <v>0</v>
      </c>
      <c r="M490">
        <f>VLOOKUP(A490,tax_all!B:V,12,0)</f>
        <v>0</v>
      </c>
      <c r="N490">
        <f>VLOOKUP(A490,tax_all!B:V,13,0)</f>
        <v>0</v>
      </c>
      <c r="O490">
        <f>VLOOKUP(A490,tax_all!B:V,14,0)</f>
        <v>0</v>
      </c>
      <c r="P490">
        <f>VLOOKUP(A490,tax_all!B:V,15,0)</f>
        <v>0</v>
      </c>
      <c r="Q490">
        <f>VLOOKUP(A490,tax_all!B:V,16,0)</f>
        <v>0</v>
      </c>
      <c r="R490">
        <f>VLOOKUP(A490,tax_all!B:V,17,0)</f>
        <v>0</v>
      </c>
    </row>
    <row r="491" spans="1:18" x14ac:dyDescent="0.25">
      <c r="A491" s="2" t="s">
        <v>1027</v>
      </c>
      <c r="B491">
        <v>1</v>
      </c>
      <c r="C491">
        <v>1</v>
      </c>
      <c r="D491">
        <f>B491+C491</f>
        <v>2</v>
      </c>
      <c r="E491">
        <f>VLOOKUP(A491,'PF03067'!B:C,2,0)</f>
        <v>430</v>
      </c>
      <c r="G491" t="str">
        <f>VLOOKUP(A491,tax_all!B:V,6,0)</f>
        <v>Bacteria</v>
      </c>
      <c r="H491" t="str">
        <f>VLOOKUP(A491,tax_all!B:V,7,0)</f>
        <v xml:space="preserve"> Actinobacteria</v>
      </c>
      <c r="I491" t="str">
        <f>VLOOKUP(A491,tax_all!B:V,8,0)</f>
        <v xml:space="preserve"> Pseudonocardiales</v>
      </c>
      <c r="J491" t="str">
        <f>VLOOKUP(A491,tax_all!B:V,9,0)</f>
        <v xml:space="preserve"> Pseudonocardiaceae</v>
      </c>
      <c r="K491" t="str">
        <f>VLOOKUP(A491,tax_all!B:V,10,0)</f>
        <v>Saccharothrix.</v>
      </c>
      <c r="L491">
        <f>VLOOKUP(A491,tax_all!B:V,11,0)</f>
        <v>0</v>
      </c>
      <c r="M491">
        <f>VLOOKUP(A491,tax_all!B:V,12,0)</f>
        <v>0</v>
      </c>
      <c r="N491">
        <f>VLOOKUP(A491,tax_all!B:V,13,0)</f>
        <v>0</v>
      </c>
      <c r="O491">
        <f>VLOOKUP(A491,tax_all!B:V,14,0)</f>
        <v>0</v>
      </c>
      <c r="P491">
        <f>VLOOKUP(A491,tax_all!B:V,15,0)</f>
        <v>0</v>
      </c>
      <c r="Q491">
        <f>VLOOKUP(A491,tax_all!B:V,16,0)</f>
        <v>0</v>
      </c>
      <c r="R491">
        <f>VLOOKUP(A491,tax_all!B:V,17,0)</f>
        <v>0</v>
      </c>
    </row>
    <row r="492" spans="1:18" x14ac:dyDescent="0.25">
      <c r="A492" s="2" t="s">
        <v>1029</v>
      </c>
      <c r="B492">
        <v>0</v>
      </c>
      <c r="C492">
        <v>1</v>
      </c>
      <c r="D492">
        <f>B492+C492</f>
        <v>1</v>
      </c>
      <c r="E492">
        <f>VLOOKUP(A492,'PF03067'!B:C,2,0)</f>
        <v>295</v>
      </c>
      <c r="G492" t="str">
        <f>VLOOKUP(A492,tax_all!B:V,6,0)</f>
        <v>Bacteria</v>
      </c>
      <c r="H492" t="str">
        <f>VLOOKUP(A492,tax_all!B:V,7,0)</f>
        <v xml:space="preserve"> Actinobacteria</v>
      </c>
      <c r="I492" t="str">
        <f>VLOOKUP(A492,tax_all!B:V,8,0)</f>
        <v xml:space="preserve"> Streptomycetales</v>
      </c>
      <c r="J492" t="str">
        <f>VLOOKUP(A492,tax_all!B:V,9,0)</f>
        <v xml:space="preserve"> Streptomycetaceae</v>
      </c>
      <c r="K492" t="str">
        <f>VLOOKUP(A492,tax_all!B:V,10,0)</f>
        <v>Streptomyces.</v>
      </c>
      <c r="L492">
        <f>VLOOKUP(A492,tax_all!B:V,11,0)</f>
        <v>0</v>
      </c>
      <c r="M492">
        <f>VLOOKUP(A492,tax_all!B:V,12,0)</f>
        <v>0</v>
      </c>
      <c r="N492">
        <f>VLOOKUP(A492,tax_all!B:V,13,0)</f>
        <v>0</v>
      </c>
      <c r="O492">
        <f>VLOOKUP(A492,tax_all!B:V,14,0)</f>
        <v>0</v>
      </c>
      <c r="P492">
        <f>VLOOKUP(A492,tax_all!B:V,15,0)</f>
        <v>0</v>
      </c>
      <c r="Q492">
        <f>VLOOKUP(A492,tax_all!B:V,16,0)</f>
        <v>0</v>
      </c>
      <c r="R492">
        <f>VLOOKUP(A492,tax_all!B:V,17,0)</f>
        <v>0</v>
      </c>
    </row>
    <row r="493" spans="1:18" x14ac:dyDescent="0.25">
      <c r="A493" s="2" t="s">
        <v>1031</v>
      </c>
      <c r="B493">
        <v>0</v>
      </c>
      <c r="C493">
        <v>1</v>
      </c>
      <c r="D493">
        <f>B493+C493</f>
        <v>1</v>
      </c>
      <c r="E493">
        <f>VLOOKUP(A493,'PF03067'!B:C,2,0)</f>
        <v>197</v>
      </c>
      <c r="G493" t="str">
        <f>VLOOKUP(A493,tax_all!B:V,6,0)</f>
        <v>Bacteria</v>
      </c>
      <c r="H493" t="str">
        <f>VLOOKUP(A493,tax_all!B:V,7,0)</f>
        <v xml:space="preserve"> Actinobacteria</v>
      </c>
      <c r="I493" t="str">
        <f>VLOOKUP(A493,tax_all!B:V,8,0)</f>
        <v xml:space="preserve"> Streptomycetales</v>
      </c>
      <c r="J493" t="str">
        <f>VLOOKUP(A493,tax_all!B:V,9,0)</f>
        <v xml:space="preserve"> Streptomycetaceae</v>
      </c>
      <c r="K493" t="str">
        <f>VLOOKUP(A493,tax_all!B:V,10,0)</f>
        <v>Streptomyces.</v>
      </c>
      <c r="L493">
        <f>VLOOKUP(A493,tax_all!B:V,11,0)</f>
        <v>0</v>
      </c>
      <c r="M493">
        <f>VLOOKUP(A493,tax_all!B:V,12,0)</f>
        <v>0</v>
      </c>
      <c r="N493">
        <f>VLOOKUP(A493,tax_all!B:V,13,0)</f>
        <v>0</v>
      </c>
      <c r="O493">
        <f>VLOOKUP(A493,tax_all!B:V,14,0)</f>
        <v>0</v>
      </c>
      <c r="P493">
        <f>VLOOKUP(A493,tax_all!B:V,15,0)</f>
        <v>0</v>
      </c>
      <c r="Q493">
        <f>VLOOKUP(A493,tax_all!B:V,16,0)</f>
        <v>0</v>
      </c>
      <c r="R493">
        <f>VLOOKUP(A493,tax_all!B:V,17,0)</f>
        <v>0</v>
      </c>
    </row>
    <row r="494" spans="1:18" x14ac:dyDescent="0.25">
      <c r="A494" s="2" t="s">
        <v>1033</v>
      </c>
      <c r="B494">
        <v>0</v>
      </c>
      <c r="C494">
        <v>1</v>
      </c>
      <c r="D494">
        <f>B494+C494</f>
        <v>1</v>
      </c>
      <c r="E494">
        <f>VLOOKUP(A494,'PF03067'!B:C,2,0)</f>
        <v>489</v>
      </c>
      <c r="G494" t="str">
        <f>VLOOKUP(A494,tax_all!B:V,6,0)</f>
        <v>Eukaryota</v>
      </c>
      <c r="H494" t="str">
        <f>VLOOKUP(A494,tax_all!B:V,7,0)</f>
        <v xml:space="preserve"> Metazoa</v>
      </c>
      <c r="I494" t="str">
        <f>VLOOKUP(A494,tax_all!B:V,8,0)</f>
        <v xml:space="preserve"> Ecdysozoa</v>
      </c>
      <c r="J494" t="str">
        <f>VLOOKUP(A494,tax_all!B:V,9,0)</f>
        <v xml:space="preserve"> Arthropoda</v>
      </c>
      <c r="K494" t="str">
        <f>VLOOKUP(A494,tax_all!B:V,10,0)</f>
        <v xml:space="preserve"> Hexapoda</v>
      </c>
      <c r="L494" t="str">
        <f>VLOOKUP(A494,tax_all!B:V,11,0)</f>
        <v xml:space="preserve"> Insecta</v>
      </c>
      <c r="M494" t="str">
        <f>VLOOKUP(A494,tax_all!B:V,12,0)</f>
        <v>Pterygota</v>
      </c>
      <c r="N494" t="str">
        <f>VLOOKUP(A494,tax_all!B:V,13,0)</f>
        <v xml:space="preserve"> Neoptera</v>
      </c>
      <c r="O494" t="str">
        <f>VLOOKUP(A494,tax_all!B:V,14,0)</f>
        <v xml:space="preserve"> Holometabola</v>
      </c>
      <c r="P494" t="str">
        <f>VLOOKUP(A494,tax_all!B:V,15,0)</f>
        <v xml:space="preserve"> Hymenoptera</v>
      </c>
      <c r="Q494" t="str">
        <f>VLOOKUP(A494,tax_all!B:V,16,0)</f>
        <v xml:space="preserve"> Apocrita</v>
      </c>
      <c r="R494" t="str">
        <f>VLOOKUP(A494,tax_all!B:V,17,0)</f>
        <v xml:space="preserve"> Aculeata</v>
      </c>
    </row>
    <row r="495" spans="1:18" x14ac:dyDescent="0.25">
      <c r="A495" s="2" t="s">
        <v>1035</v>
      </c>
      <c r="B495">
        <v>0</v>
      </c>
      <c r="C495">
        <v>1</v>
      </c>
      <c r="D495">
        <f>B495+C495</f>
        <v>1</v>
      </c>
      <c r="E495">
        <f>VLOOKUP(A495,'PF03067'!B:C,2,0)</f>
        <v>198</v>
      </c>
      <c r="G495" t="str">
        <f>VLOOKUP(A495,tax_all!B:V,6,0)</f>
        <v>Eukaryota</v>
      </c>
      <c r="H495" t="str">
        <f>VLOOKUP(A495,tax_all!B:V,7,0)</f>
        <v xml:space="preserve"> Metazoa</v>
      </c>
      <c r="I495" t="str">
        <f>VLOOKUP(A495,tax_all!B:V,8,0)</f>
        <v xml:space="preserve"> Ecdysozoa</v>
      </c>
      <c r="J495" t="str">
        <f>VLOOKUP(A495,tax_all!B:V,9,0)</f>
        <v xml:space="preserve"> Arthropoda</v>
      </c>
      <c r="K495" t="str">
        <f>VLOOKUP(A495,tax_all!B:V,10,0)</f>
        <v xml:space="preserve"> Hexapoda</v>
      </c>
      <c r="L495" t="str">
        <f>VLOOKUP(A495,tax_all!B:V,11,0)</f>
        <v xml:space="preserve"> Insecta</v>
      </c>
      <c r="M495" t="str">
        <f>VLOOKUP(A495,tax_all!B:V,12,0)</f>
        <v>Pterygota</v>
      </c>
      <c r="N495" t="str">
        <f>VLOOKUP(A495,tax_all!B:V,13,0)</f>
        <v xml:space="preserve"> Neoptera</v>
      </c>
      <c r="O495" t="str">
        <f>VLOOKUP(A495,tax_all!B:V,14,0)</f>
        <v xml:space="preserve"> Holometabola</v>
      </c>
      <c r="P495" t="str">
        <f>VLOOKUP(A495,tax_all!B:V,15,0)</f>
        <v xml:space="preserve"> Hymenoptera</v>
      </c>
      <c r="Q495" t="str">
        <f>VLOOKUP(A495,tax_all!B:V,16,0)</f>
        <v xml:space="preserve"> Apocrita</v>
      </c>
      <c r="R495" t="str">
        <f>VLOOKUP(A495,tax_all!B:V,17,0)</f>
        <v xml:space="preserve"> Aculeata</v>
      </c>
    </row>
    <row r="496" spans="1:18" x14ac:dyDescent="0.25">
      <c r="A496" s="2" t="s">
        <v>1037</v>
      </c>
      <c r="B496">
        <v>0</v>
      </c>
      <c r="C496">
        <v>1</v>
      </c>
      <c r="D496">
        <f>B496+C496</f>
        <v>1</v>
      </c>
      <c r="E496">
        <f>VLOOKUP(A496,'PF03067'!B:C,2,0)</f>
        <v>682</v>
      </c>
      <c r="G496" t="str">
        <f>VLOOKUP(A496,tax_all!B:V,6,0)</f>
        <v>Eukaryota</v>
      </c>
      <c r="H496" t="str">
        <f>VLOOKUP(A496,tax_all!B:V,7,0)</f>
        <v xml:space="preserve"> Metazoa</v>
      </c>
      <c r="I496" t="str">
        <f>VLOOKUP(A496,tax_all!B:V,8,0)</f>
        <v xml:space="preserve"> Ecdysozoa</v>
      </c>
      <c r="J496" t="str">
        <f>VLOOKUP(A496,tax_all!B:V,9,0)</f>
        <v xml:space="preserve"> Arthropoda</v>
      </c>
      <c r="K496" t="str">
        <f>VLOOKUP(A496,tax_all!B:V,10,0)</f>
        <v xml:space="preserve"> Hexapoda</v>
      </c>
      <c r="L496" t="str">
        <f>VLOOKUP(A496,tax_all!B:V,11,0)</f>
        <v xml:space="preserve"> Insecta</v>
      </c>
      <c r="M496" t="str">
        <f>VLOOKUP(A496,tax_all!B:V,12,0)</f>
        <v>Pterygota</v>
      </c>
      <c r="N496" t="str">
        <f>VLOOKUP(A496,tax_all!B:V,13,0)</f>
        <v xml:space="preserve"> Neoptera</v>
      </c>
      <c r="O496" t="str">
        <f>VLOOKUP(A496,tax_all!B:V,14,0)</f>
        <v xml:space="preserve"> Holometabola</v>
      </c>
      <c r="P496" t="str">
        <f>VLOOKUP(A496,tax_all!B:V,15,0)</f>
        <v xml:space="preserve"> Hymenoptera</v>
      </c>
      <c r="Q496" t="str">
        <f>VLOOKUP(A496,tax_all!B:V,16,0)</f>
        <v xml:space="preserve"> Apocrita</v>
      </c>
      <c r="R496" t="str">
        <f>VLOOKUP(A496,tax_all!B:V,17,0)</f>
        <v xml:space="preserve"> Aculeata</v>
      </c>
    </row>
    <row r="497" spans="1:18" x14ac:dyDescent="0.25">
      <c r="A497" s="2" t="s">
        <v>1041</v>
      </c>
      <c r="B497">
        <v>0</v>
      </c>
      <c r="C497">
        <v>1</v>
      </c>
      <c r="D497">
        <f>B497+C497</f>
        <v>1</v>
      </c>
      <c r="E497">
        <f>VLOOKUP(A497,'PF03067'!B:C,2,0)</f>
        <v>1164</v>
      </c>
      <c r="G497" t="str">
        <f>VLOOKUP(A497,tax_all!B:V,6,0)</f>
        <v>Eukaryota</v>
      </c>
      <c r="H497" t="str">
        <f>VLOOKUP(A497,tax_all!B:V,7,0)</f>
        <v xml:space="preserve"> Metazoa</v>
      </c>
      <c r="I497" t="str">
        <f>VLOOKUP(A497,tax_all!B:V,8,0)</f>
        <v xml:space="preserve"> Ecdysozoa</v>
      </c>
      <c r="J497" t="str">
        <f>VLOOKUP(A497,tax_all!B:V,9,0)</f>
        <v xml:space="preserve"> Arthropoda</v>
      </c>
      <c r="K497" t="str">
        <f>VLOOKUP(A497,tax_all!B:V,10,0)</f>
        <v xml:space="preserve"> Hexapoda</v>
      </c>
      <c r="L497" t="str">
        <f>VLOOKUP(A497,tax_all!B:V,11,0)</f>
        <v xml:space="preserve"> Insecta</v>
      </c>
      <c r="M497" t="str">
        <f>VLOOKUP(A497,tax_all!B:V,12,0)</f>
        <v>Pterygota</v>
      </c>
      <c r="N497" t="str">
        <f>VLOOKUP(A497,tax_all!B:V,13,0)</f>
        <v xml:space="preserve"> Neoptera</v>
      </c>
      <c r="O497" t="str">
        <f>VLOOKUP(A497,tax_all!B:V,14,0)</f>
        <v xml:space="preserve"> Holometabola</v>
      </c>
      <c r="P497" t="str">
        <f>VLOOKUP(A497,tax_all!B:V,15,0)</f>
        <v xml:space="preserve"> Hymenoptera</v>
      </c>
      <c r="Q497" t="str">
        <f>VLOOKUP(A497,tax_all!B:V,16,0)</f>
        <v xml:space="preserve"> Apocrita</v>
      </c>
      <c r="R497" t="str">
        <f>VLOOKUP(A497,tax_all!B:V,17,0)</f>
        <v xml:space="preserve"> Aculeata</v>
      </c>
    </row>
    <row r="498" spans="1:18" x14ac:dyDescent="0.25">
      <c r="A498" s="2" t="s">
        <v>1043</v>
      </c>
      <c r="B498">
        <v>0</v>
      </c>
      <c r="C498">
        <v>1</v>
      </c>
      <c r="D498">
        <f>B498+C498</f>
        <v>1</v>
      </c>
      <c r="E498">
        <f>VLOOKUP(A498,'PF03067'!B:C,2,0)</f>
        <v>309</v>
      </c>
      <c r="G498" t="str">
        <f>VLOOKUP(A498,tax_all!B:V,6,0)</f>
        <v>Eukaryota</v>
      </c>
      <c r="H498" t="str">
        <f>VLOOKUP(A498,tax_all!B:V,7,0)</f>
        <v xml:space="preserve"> Fungi</v>
      </c>
      <c r="I498" t="str">
        <f>VLOOKUP(A498,tax_all!B:V,8,0)</f>
        <v xml:space="preserve"> Dikarya</v>
      </c>
      <c r="J498" t="str">
        <f>VLOOKUP(A498,tax_all!B:V,9,0)</f>
        <v xml:space="preserve"> Ascomycota</v>
      </c>
      <c r="K498" t="str">
        <f>VLOOKUP(A498,tax_all!B:V,10,0)</f>
        <v xml:space="preserve"> Pezizomycotina</v>
      </c>
      <c r="L498" t="str">
        <f>VLOOKUP(A498,tax_all!B:V,11,0)</f>
        <v>Sordariomycetes</v>
      </c>
      <c r="M498" t="str">
        <f>VLOOKUP(A498,tax_all!B:V,12,0)</f>
        <v xml:space="preserve"> Hypocreomycetidae</v>
      </c>
      <c r="N498" t="str">
        <f>VLOOKUP(A498,tax_all!B:V,13,0)</f>
        <v xml:space="preserve"> Hypocreales</v>
      </c>
      <c r="O498" t="str">
        <f>VLOOKUP(A498,tax_all!B:V,14,0)</f>
        <v xml:space="preserve"> Nectriaceae</v>
      </c>
      <c r="P498" t="str">
        <f>VLOOKUP(A498,tax_all!B:V,15,0)</f>
        <v>Fusarium.</v>
      </c>
      <c r="Q498">
        <f>VLOOKUP(A498,tax_all!B:V,16,0)</f>
        <v>0</v>
      </c>
      <c r="R498">
        <f>VLOOKUP(A498,tax_all!B:V,17,0)</f>
        <v>0</v>
      </c>
    </row>
    <row r="499" spans="1:18" x14ac:dyDescent="0.25">
      <c r="A499" s="2" t="s">
        <v>1045</v>
      </c>
      <c r="B499">
        <v>0</v>
      </c>
      <c r="C499">
        <v>1</v>
      </c>
      <c r="D499">
        <f>B499+C499</f>
        <v>1</v>
      </c>
      <c r="E499">
        <f>VLOOKUP(A499,'PF03067'!B:C,2,0)</f>
        <v>483</v>
      </c>
      <c r="G499" t="str">
        <f>VLOOKUP(A499,tax_all!B:V,6,0)</f>
        <v>Bacteria</v>
      </c>
      <c r="H499" t="str">
        <f>VLOOKUP(A499,tax_all!B:V,7,0)</f>
        <v xml:space="preserve"> Proteobacteria</v>
      </c>
      <c r="I499" t="str">
        <f>VLOOKUP(A499,tax_all!B:V,8,0)</f>
        <v xml:space="preserve"> Gammaproteobacteria</v>
      </c>
      <c r="J499" t="str">
        <f>VLOOKUP(A499,tax_all!B:V,9,0)</f>
        <v xml:space="preserve"> Pseudomonadales</v>
      </c>
      <c r="K499" t="str">
        <f>VLOOKUP(A499,tax_all!B:V,10,0)</f>
        <v>Pseudomonadaceae</v>
      </c>
      <c r="L499" t="str">
        <f>VLOOKUP(A499,tax_all!B:V,11,0)</f>
        <v xml:space="preserve"> Pseudomonas.</v>
      </c>
      <c r="M499">
        <f>VLOOKUP(A499,tax_all!B:V,12,0)</f>
        <v>0</v>
      </c>
      <c r="N499">
        <f>VLOOKUP(A499,tax_all!B:V,13,0)</f>
        <v>0</v>
      </c>
      <c r="O499">
        <f>VLOOKUP(A499,tax_all!B:V,14,0)</f>
        <v>0</v>
      </c>
      <c r="P499">
        <f>VLOOKUP(A499,tax_all!B:V,15,0)</f>
        <v>0</v>
      </c>
      <c r="Q499">
        <f>VLOOKUP(A499,tax_all!B:V,16,0)</f>
        <v>0</v>
      </c>
      <c r="R499">
        <f>VLOOKUP(A499,tax_all!B:V,17,0)</f>
        <v>0</v>
      </c>
    </row>
    <row r="500" spans="1:18" x14ac:dyDescent="0.25">
      <c r="A500" s="2" t="s">
        <v>1047</v>
      </c>
      <c r="B500">
        <v>0</v>
      </c>
      <c r="C500">
        <v>1</v>
      </c>
      <c r="D500">
        <f>B500+C500</f>
        <v>1</v>
      </c>
      <c r="E500">
        <f>VLOOKUP(A500,'PF03067'!B:C,2,0)</f>
        <v>299</v>
      </c>
      <c r="G500" t="str">
        <f>VLOOKUP(A500,tax_all!B:V,6,0)</f>
        <v>Eukaryota</v>
      </c>
      <c r="H500" t="str">
        <f>VLOOKUP(A500,tax_all!B:V,7,0)</f>
        <v xml:space="preserve"> Fungi</v>
      </c>
      <c r="I500" t="str">
        <f>VLOOKUP(A500,tax_all!B:V,8,0)</f>
        <v xml:space="preserve"> Dikarya</v>
      </c>
      <c r="J500" t="str">
        <f>VLOOKUP(A500,tax_all!B:V,9,0)</f>
        <v xml:space="preserve"> Ascomycota</v>
      </c>
      <c r="K500" t="str">
        <f>VLOOKUP(A500,tax_all!B:V,10,0)</f>
        <v xml:space="preserve"> Pezizomycotina</v>
      </c>
      <c r="L500" t="str">
        <f>VLOOKUP(A500,tax_all!B:V,11,0)</f>
        <v xml:space="preserve"> Eurotiomycetes</v>
      </c>
      <c r="M500" t="str">
        <f>VLOOKUP(A500,tax_all!B:V,12,0)</f>
        <v>Eurotiomycetidae</v>
      </c>
      <c r="N500" t="str">
        <f>VLOOKUP(A500,tax_all!B:V,13,0)</f>
        <v xml:space="preserve"> Eurotiales</v>
      </c>
      <c r="O500" t="str">
        <f>VLOOKUP(A500,tax_all!B:V,14,0)</f>
        <v xml:space="preserve"> Aspergillaceae</v>
      </c>
      <c r="P500" t="str">
        <f>VLOOKUP(A500,tax_all!B:V,15,0)</f>
        <v xml:space="preserve"> Penicillium.</v>
      </c>
      <c r="Q500">
        <f>VLOOKUP(A500,tax_all!B:V,16,0)</f>
        <v>0</v>
      </c>
      <c r="R500">
        <f>VLOOKUP(A500,tax_all!B:V,17,0)</f>
        <v>0</v>
      </c>
    </row>
    <row r="501" spans="1:18" x14ac:dyDescent="0.25">
      <c r="A501" s="2" t="s">
        <v>1049</v>
      </c>
      <c r="B501">
        <v>0</v>
      </c>
      <c r="C501">
        <v>1</v>
      </c>
      <c r="D501">
        <f>B501+C501</f>
        <v>1</v>
      </c>
      <c r="E501">
        <f>VLOOKUP(A501,'PF03067'!B:C,2,0)</f>
        <v>349</v>
      </c>
      <c r="G501" t="str">
        <f>VLOOKUP(A501,tax_all!B:V,6,0)</f>
        <v>Bacteria</v>
      </c>
      <c r="H501" t="str">
        <f>VLOOKUP(A501,tax_all!B:V,7,0)</f>
        <v xml:space="preserve"> Actinobacteria</v>
      </c>
      <c r="I501" t="str">
        <f>VLOOKUP(A501,tax_all!B:V,8,0)</f>
        <v xml:space="preserve"> Streptomycetales</v>
      </c>
      <c r="J501" t="str">
        <f>VLOOKUP(A501,tax_all!B:V,9,0)</f>
        <v xml:space="preserve"> Streptomycetaceae</v>
      </c>
      <c r="K501" t="str">
        <f>VLOOKUP(A501,tax_all!B:V,10,0)</f>
        <v>Streptomyces.</v>
      </c>
      <c r="L501">
        <f>VLOOKUP(A501,tax_all!B:V,11,0)</f>
        <v>0</v>
      </c>
      <c r="M501">
        <f>VLOOKUP(A501,tax_all!B:V,12,0)</f>
        <v>0</v>
      </c>
      <c r="N501">
        <f>VLOOKUP(A501,tax_all!B:V,13,0)</f>
        <v>0</v>
      </c>
      <c r="O501">
        <f>VLOOKUP(A501,tax_all!B:V,14,0)</f>
        <v>0</v>
      </c>
      <c r="P501">
        <f>VLOOKUP(A501,tax_all!B:V,15,0)</f>
        <v>0</v>
      </c>
      <c r="Q501">
        <f>VLOOKUP(A501,tax_all!B:V,16,0)</f>
        <v>0</v>
      </c>
      <c r="R501">
        <f>VLOOKUP(A501,tax_all!B:V,17,0)</f>
        <v>0</v>
      </c>
    </row>
    <row r="502" spans="1:18" x14ac:dyDescent="0.25">
      <c r="A502" s="2" t="s">
        <v>1051</v>
      </c>
      <c r="B502">
        <v>0</v>
      </c>
      <c r="C502">
        <v>1</v>
      </c>
      <c r="D502">
        <f>B502+C502</f>
        <v>1</v>
      </c>
      <c r="E502">
        <f>VLOOKUP(A502,'PF03067'!B:C,2,0)</f>
        <v>199</v>
      </c>
      <c r="G502" t="str">
        <f>VLOOKUP(A502,tax_all!B:V,6,0)</f>
        <v>Bacteria</v>
      </c>
      <c r="H502" t="str">
        <f>VLOOKUP(A502,tax_all!B:V,7,0)</f>
        <v xml:space="preserve"> Actinobacteria</v>
      </c>
      <c r="I502" t="str">
        <f>VLOOKUP(A502,tax_all!B:V,8,0)</f>
        <v xml:space="preserve"> Streptomycetales</v>
      </c>
      <c r="J502" t="str">
        <f>VLOOKUP(A502,tax_all!B:V,9,0)</f>
        <v xml:space="preserve"> Streptomycetaceae</v>
      </c>
      <c r="K502" t="str">
        <f>VLOOKUP(A502,tax_all!B:V,10,0)</f>
        <v>Streptomyces.</v>
      </c>
      <c r="L502">
        <f>VLOOKUP(A502,tax_all!B:V,11,0)</f>
        <v>0</v>
      </c>
      <c r="M502">
        <f>VLOOKUP(A502,tax_all!B:V,12,0)</f>
        <v>0</v>
      </c>
      <c r="N502">
        <f>VLOOKUP(A502,tax_all!B:V,13,0)</f>
        <v>0</v>
      </c>
      <c r="O502">
        <f>VLOOKUP(A502,tax_all!B:V,14,0)</f>
        <v>0</v>
      </c>
      <c r="P502">
        <f>VLOOKUP(A502,tax_all!B:V,15,0)</f>
        <v>0</v>
      </c>
      <c r="Q502">
        <f>VLOOKUP(A502,tax_all!B:V,16,0)</f>
        <v>0</v>
      </c>
      <c r="R502">
        <f>VLOOKUP(A502,tax_all!B:V,17,0)</f>
        <v>0</v>
      </c>
    </row>
    <row r="503" spans="1:18" x14ac:dyDescent="0.25">
      <c r="A503" s="2" t="s">
        <v>1053</v>
      </c>
      <c r="B503">
        <v>0</v>
      </c>
      <c r="C503">
        <v>1</v>
      </c>
      <c r="D503">
        <f>B503+C503</f>
        <v>1</v>
      </c>
      <c r="E503">
        <f>VLOOKUP(A503,'PF03067'!B:C,2,0)</f>
        <v>318</v>
      </c>
      <c r="G503" t="str">
        <f>VLOOKUP(A503,tax_all!B:V,6,0)</f>
        <v>Bacteria</v>
      </c>
      <c r="H503" t="str">
        <f>VLOOKUP(A503,tax_all!B:V,7,0)</f>
        <v xml:space="preserve"> Actinobacteria</v>
      </c>
      <c r="I503" t="str">
        <f>VLOOKUP(A503,tax_all!B:V,8,0)</f>
        <v xml:space="preserve"> Streptomycetales</v>
      </c>
      <c r="J503" t="str">
        <f>VLOOKUP(A503,tax_all!B:V,9,0)</f>
        <v xml:space="preserve"> Streptomycetaceae</v>
      </c>
      <c r="K503" t="str">
        <f>VLOOKUP(A503,tax_all!B:V,10,0)</f>
        <v>Streptomyces.</v>
      </c>
      <c r="L503">
        <f>VLOOKUP(A503,tax_all!B:V,11,0)</f>
        <v>0</v>
      </c>
      <c r="M503">
        <f>VLOOKUP(A503,tax_all!B:V,12,0)</f>
        <v>0</v>
      </c>
      <c r="N503">
        <f>VLOOKUP(A503,tax_all!B:V,13,0)</f>
        <v>0</v>
      </c>
      <c r="O503">
        <f>VLOOKUP(A503,tax_all!B:V,14,0)</f>
        <v>0</v>
      </c>
      <c r="P503">
        <f>VLOOKUP(A503,tax_all!B:V,15,0)</f>
        <v>0</v>
      </c>
      <c r="Q503">
        <f>VLOOKUP(A503,tax_all!B:V,16,0)</f>
        <v>0</v>
      </c>
      <c r="R503">
        <f>VLOOKUP(A503,tax_all!B:V,17,0)</f>
        <v>0</v>
      </c>
    </row>
    <row r="504" spans="1:18" x14ac:dyDescent="0.25">
      <c r="A504" s="2" t="s">
        <v>1055</v>
      </c>
      <c r="B504">
        <v>0</v>
      </c>
      <c r="C504">
        <v>1</v>
      </c>
      <c r="D504">
        <f>B504+C504</f>
        <v>1</v>
      </c>
      <c r="E504">
        <f>VLOOKUP(A504,'PF03067'!B:C,2,0)</f>
        <v>201</v>
      </c>
      <c r="G504" t="str">
        <f>VLOOKUP(A504,tax_all!B:V,6,0)</f>
        <v>Bacteria</v>
      </c>
      <c r="H504" t="str">
        <f>VLOOKUP(A504,tax_all!B:V,7,0)</f>
        <v xml:space="preserve"> Actinobacteria</v>
      </c>
      <c r="I504" t="str">
        <f>VLOOKUP(A504,tax_all!B:V,8,0)</f>
        <v xml:space="preserve"> Streptomycetales</v>
      </c>
      <c r="J504" t="str">
        <f>VLOOKUP(A504,tax_all!B:V,9,0)</f>
        <v xml:space="preserve"> Streptomycetaceae</v>
      </c>
      <c r="K504" t="str">
        <f>VLOOKUP(A504,tax_all!B:V,10,0)</f>
        <v>Streptomyces.</v>
      </c>
      <c r="L504">
        <f>VLOOKUP(A504,tax_all!B:V,11,0)</f>
        <v>0</v>
      </c>
      <c r="M504">
        <f>VLOOKUP(A504,tax_all!B:V,12,0)</f>
        <v>0</v>
      </c>
      <c r="N504">
        <f>VLOOKUP(A504,tax_all!B:V,13,0)</f>
        <v>0</v>
      </c>
      <c r="O504">
        <f>VLOOKUP(A504,tax_all!B:V,14,0)</f>
        <v>0</v>
      </c>
      <c r="P504">
        <f>VLOOKUP(A504,tax_all!B:V,15,0)</f>
        <v>0</v>
      </c>
      <c r="Q504">
        <f>VLOOKUP(A504,tax_all!B:V,16,0)</f>
        <v>0</v>
      </c>
      <c r="R504">
        <f>VLOOKUP(A504,tax_all!B:V,17,0)</f>
        <v>0</v>
      </c>
    </row>
    <row r="505" spans="1:18" x14ac:dyDescent="0.25">
      <c r="A505" s="2" t="s">
        <v>1057</v>
      </c>
      <c r="B505">
        <v>0</v>
      </c>
      <c r="C505">
        <v>1</v>
      </c>
      <c r="D505">
        <f>B505+C505</f>
        <v>1</v>
      </c>
      <c r="E505">
        <f>VLOOKUP(A505,'PF03067'!B:C,2,0)</f>
        <v>197</v>
      </c>
      <c r="G505" t="str">
        <f>VLOOKUP(A505,tax_all!B:V,6,0)</f>
        <v>Bacteria</v>
      </c>
      <c r="H505" t="str">
        <f>VLOOKUP(A505,tax_all!B:V,7,0)</f>
        <v xml:space="preserve"> Actinobacteria</v>
      </c>
      <c r="I505" t="str">
        <f>VLOOKUP(A505,tax_all!B:V,8,0)</f>
        <v xml:space="preserve"> Streptomycetales</v>
      </c>
      <c r="J505" t="str">
        <f>VLOOKUP(A505,tax_all!B:V,9,0)</f>
        <v xml:space="preserve"> Streptomycetaceae</v>
      </c>
      <c r="K505" t="str">
        <f>VLOOKUP(A505,tax_all!B:V,10,0)</f>
        <v>Streptomyces.</v>
      </c>
      <c r="L505">
        <f>VLOOKUP(A505,tax_all!B:V,11,0)</f>
        <v>0</v>
      </c>
      <c r="M505">
        <f>VLOOKUP(A505,tax_all!B:V,12,0)</f>
        <v>0</v>
      </c>
      <c r="N505">
        <f>VLOOKUP(A505,tax_all!B:V,13,0)</f>
        <v>0</v>
      </c>
      <c r="O505">
        <f>VLOOKUP(A505,tax_all!B:V,14,0)</f>
        <v>0</v>
      </c>
      <c r="P505">
        <f>VLOOKUP(A505,tax_all!B:V,15,0)</f>
        <v>0</v>
      </c>
      <c r="Q505">
        <f>VLOOKUP(A505,tax_all!B:V,16,0)</f>
        <v>0</v>
      </c>
      <c r="R505">
        <f>VLOOKUP(A505,tax_all!B:V,17,0)</f>
        <v>0</v>
      </c>
    </row>
    <row r="506" spans="1:18" x14ac:dyDescent="0.25">
      <c r="A506" s="2" t="s">
        <v>1059</v>
      </c>
      <c r="B506">
        <v>0</v>
      </c>
      <c r="C506">
        <v>1</v>
      </c>
      <c r="D506">
        <f>B506+C506</f>
        <v>1</v>
      </c>
      <c r="E506">
        <f>VLOOKUP(A506,'PF03067'!B:C,2,0)</f>
        <v>201</v>
      </c>
      <c r="G506" t="str">
        <f>VLOOKUP(A506,tax_all!B:V,6,0)</f>
        <v>Bacteria</v>
      </c>
      <c r="H506" t="str">
        <f>VLOOKUP(A506,tax_all!B:V,7,0)</f>
        <v xml:space="preserve"> Actinobacteria</v>
      </c>
      <c r="I506" t="str">
        <f>VLOOKUP(A506,tax_all!B:V,8,0)</f>
        <v xml:space="preserve"> Streptomycetales</v>
      </c>
      <c r="J506" t="str">
        <f>VLOOKUP(A506,tax_all!B:V,9,0)</f>
        <v xml:space="preserve"> Streptomycetaceae</v>
      </c>
      <c r="K506" t="str">
        <f>VLOOKUP(A506,tax_all!B:V,10,0)</f>
        <v>Streptomyces.</v>
      </c>
      <c r="L506">
        <f>VLOOKUP(A506,tax_all!B:V,11,0)</f>
        <v>0</v>
      </c>
      <c r="M506">
        <f>VLOOKUP(A506,tax_all!B:V,12,0)</f>
        <v>0</v>
      </c>
      <c r="N506">
        <f>VLOOKUP(A506,tax_all!B:V,13,0)</f>
        <v>0</v>
      </c>
      <c r="O506">
        <f>VLOOKUP(A506,tax_all!B:V,14,0)</f>
        <v>0</v>
      </c>
      <c r="P506">
        <f>VLOOKUP(A506,tax_all!B:V,15,0)</f>
        <v>0</v>
      </c>
      <c r="Q506">
        <f>VLOOKUP(A506,tax_all!B:V,16,0)</f>
        <v>0</v>
      </c>
      <c r="R506">
        <f>VLOOKUP(A506,tax_all!B:V,17,0)</f>
        <v>0</v>
      </c>
    </row>
    <row r="507" spans="1:18" x14ac:dyDescent="0.25">
      <c r="A507" s="2" t="s">
        <v>1061</v>
      </c>
      <c r="B507">
        <v>0</v>
      </c>
      <c r="C507">
        <v>1</v>
      </c>
      <c r="D507">
        <f>B507+C507</f>
        <v>1</v>
      </c>
      <c r="E507">
        <f>VLOOKUP(A507,'PF03067'!B:C,2,0)</f>
        <v>214</v>
      </c>
      <c r="G507" t="str">
        <f>VLOOKUP(A507,tax_all!B:V,6,0)</f>
        <v>Bacteria</v>
      </c>
      <c r="H507" t="str">
        <f>VLOOKUP(A507,tax_all!B:V,7,0)</f>
        <v xml:space="preserve"> Actinobacteria</v>
      </c>
      <c r="I507" t="str">
        <f>VLOOKUP(A507,tax_all!B:V,8,0)</f>
        <v xml:space="preserve"> Streptomycetales</v>
      </c>
      <c r="J507" t="str">
        <f>VLOOKUP(A507,tax_all!B:V,9,0)</f>
        <v xml:space="preserve"> Streptomycetaceae</v>
      </c>
      <c r="K507" t="str">
        <f>VLOOKUP(A507,tax_all!B:V,10,0)</f>
        <v>Streptomyces.</v>
      </c>
      <c r="L507">
        <f>VLOOKUP(A507,tax_all!B:V,11,0)</f>
        <v>0</v>
      </c>
      <c r="M507">
        <f>VLOOKUP(A507,tax_all!B:V,12,0)</f>
        <v>0</v>
      </c>
      <c r="N507">
        <f>VLOOKUP(A507,tax_all!B:V,13,0)</f>
        <v>0</v>
      </c>
      <c r="O507">
        <f>VLOOKUP(A507,tax_all!B:V,14,0)</f>
        <v>0</v>
      </c>
      <c r="P507">
        <f>VLOOKUP(A507,tax_all!B:V,15,0)</f>
        <v>0</v>
      </c>
      <c r="Q507">
        <f>VLOOKUP(A507,tax_all!B:V,16,0)</f>
        <v>0</v>
      </c>
      <c r="R507">
        <f>VLOOKUP(A507,tax_all!B:V,17,0)</f>
        <v>0</v>
      </c>
    </row>
    <row r="508" spans="1:18" x14ac:dyDescent="0.25">
      <c r="A508" s="2" t="s">
        <v>1063</v>
      </c>
      <c r="B508">
        <v>1</v>
      </c>
      <c r="C508">
        <v>1</v>
      </c>
      <c r="D508">
        <f>B508+C508</f>
        <v>2</v>
      </c>
      <c r="E508">
        <f>VLOOKUP(A508,'PF03067'!B:C,2,0)</f>
        <v>390</v>
      </c>
      <c r="G508" t="str">
        <f>VLOOKUP(A508,tax_all!B:V,6,0)</f>
        <v>Bacteria</v>
      </c>
      <c r="H508" t="str">
        <f>VLOOKUP(A508,tax_all!B:V,7,0)</f>
        <v xml:space="preserve"> Actinobacteria</v>
      </c>
      <c r="I508" t="str">
        <f>VLOOKUP(A508,tax_all!B:V,8,0)</f>
        <v xml:space="preserve"> Corynebacteriales</v>
      </c>
      <c r="J508" t="str">
        <f>VLOOKUP(A508,tax_all!B:V,9,0)</f>
        <v xml:space="preserve"> Nocardiaceae</v>
      </c>
      <c r="K508" t="str">
        <f>VLOOKUP(A508,tax_all!B:V,10,0)</f>
        <v xml:space="preserve"> Nocardia.</v>
      </c>
      <c r="L508">
        <f>VLOOKUP(A508,tax_all!B:V,11,0)</f>
        <v>0</v>
      </c>
      <c r="M508">
        <f>VLOOKUP(A508,tax_all!B:V,12,0)</f>
        <v>0</v>
      </c>
      <c r="N508">
        <f>VLOOKUP(A508,tax_all!B:V,13,0)</f>
        <v>0</v>
      </c>
      <c r="O508">
        <f>VLOOKUP(A508,tax_all!B:V,14,0)</f>
        <v>0</v>
      </c>
      <c r="P508">
        <f>VLOOKUP(A508,tax_all!B:V,15,0)</f>
        <v>0</v>
      </c>
      <c r="Q508">
        <f>VLOOKUP(A508,tax_all!B:V,16,0)</f>
        <v>0</v>
      </c>
      <c r="R508">
        <f>VLOOKUP(A508,tax_all!B:V,17,0)</f>
        <v>0</v>
      </c>
    </row>
    <row r="509" spans="1:18" x14ac:dyDescent="0.25">
      <c r="A509" s="2" t="s">
        <v>1065</v>
      </c>
      <c r="B509">
        <v>0</v>
      </c>
      <c r="C509">
        <v>1</v>
      </c>
      <c r="D509">
        <f>B509+C509</f>
        <v>1</v>
      </c>
      <c r="E509">
        <f>VLOOKUP(A509,'PF03067'!B:C,2,0)</f>
        <v>171</v>
      </c>
      <c r="G509" t="str">
        <f>VLOOKUP(A509,tax_all!B:V,6,0)</f>
        <v>Bacteria</v>
      </c>
      <c r="H509" t="str">
        <f>VLOOKUP(A509,tax_all!B:V,7,0)</f>
        <v xml:space="preserve"> Actinobacteria</v>
      </c>
      <c r="I509" t="str">
        <f>VLOOKUP(A509,tax_all!B:V,8,0)</f>
        <v xml:space="preserve"> Corynebacteriales</v>
      </c>
      <c r="J509" t="str">
        <f>VLOOKUP(A509,tax_all!B:V,9,0)</f>
        <v xml:space="preserve"> Nocardiaceae</v>
      </c>
      <c r="K509" t="str">
        <f>VLOOKUP(A509,tax_all!B:V,10,0)</f>
        <v xml:space="preserve"> Nocardia.</v>
      </c>
      <c r="L509">
        <f>VLOOKUP(A509,tax_all!B:V,11,0)</f>
        <v>0</v>
      </c>
      <c r="M509">
        <f>VLOOKUP(A509,tax_all!B:V,12,0)</f>
        <v>0</v>
      </c>
      <c r="N509">
        <f>VLOOKUP(A509,tax_all!B:V,13,0)</f>
        <v>0</v>
      </c>
      <c r="O509">
        <f>VLOOKUP(A509,tax_all!B:V,14,0)</f>
        <v>0</v>
      </c>
      <c r="P509">
        <f>VLOOKUP(A509,tax_all!B:V,15,0)</f>
        <v>0</v>
      </c>
      <c r="Q509">
        <f>VLOOKUP(A509,tax_all!B:V,16,0)</f>
        <v>0</v>
      </c>
      <c r="R509">
        <f>VLOOKUP(A509,tax_all!B:V,17,0)</f>
        <v>0</v>
      </c>
    </row>
    <row r="510" spans="1:18" x14ac:dyDescent="0.25">
      <c r="A510" s="2" t="s">
        <v>1067</v>
      </c>
      <c r="B510">
        <v>1</v>
      </c>
      <c r="C510">
        <v>1</v>
      </c>
      <c r="D510">
        <f>B510+C510</f>
        <v>2</v>
      </c>
      <c r="E510">
        <f>VLOOKUP(A510,'PF03067'!B:C,2,0)</f>
        <v>359</v>
      </c>
      <c r="G510" t="str">
        <f>VLOOKUP(A510,tax_all!B:V,6,0)</f>
        <v>Bacteria</v>
      </c>
      <c r="H510" t="str">
        <f>VLOOKUP(A510,tax_all!B:V,7,0)</f>
        <v xml:space="preserve"> Actinobacteria</v>
      </c>
      <c r="I510" t="str">
        <f>VLOOKUP(A510,tax_all!B:V,8,0)</f>
        <v xml:space="preserve"> Pseudonocardiales</v>
      </c>
      <c r="J510" t="str">
        <f>VLOOKUP(A510,tax_all!B:V,9,0)</f>
        <v xml:space="preserve"> Pseudonocardiaceae</v>
      </c>
      <c r="K510" t="str">
        <f>VLOOKUP(A510,tax_all!B:V,10,0)</f>
        <v>Saccharothrix.</v>
      </c>
      <c r="L510">
        <f>VLOOKUP(A510,tax_all!B:V,11,0)</f>
        <v>0</v>
      </c>
      <c r="M510">
        <f>VLOOKUP(A510,tax_all!B:V,12,0)</f>
        <v>0</v>
      </c>
      <c r="N510">
        <f>VLOOKUP(A510,tax_all!B:V,13,0)</f>
        <v>0</v>
      </c>
      <c r="O510">
        <f>VLOOKUP(A510,tax_all!B:V,14,0)</f>
        <v>0</v>
      </c>
      <c r="P510">
        <f>VLOOKUP(A510,tax_all!B:V,15,0)</f>
        <v>0</v>
      </c>
      <c r="Q510">
        <f>VLOOKUP(A510,tax_all!B:V,16,0)</f>
        <v>0</v>
      </c>
      <c r="R510">
        <f>VLOOKUP(A510,tax_all!B:V,17,0)</f>
        <v>0</v>
      </c>
    </row>
    <row r="511" spans="1:18" x14ac:dyDescent="0.25">
      <c r="A511" s="2" t="s">
        <v>1069</v>
      </c>
      <c r="B511">
        <v>0</v>
      </c>
      <c r="C511">
        <v>1</v>
      </c>
      <c r="D511">
        <f>B511+C511</f>
        <v>1</v>
      </c>
      <c r="E511">
        <f>VLOOKUP(A511,'PF03067'!B:C,2,0)</f>
        <v>223</v>
      </c>
      <c r="G511" t="str">
        <f>VLOOKUP(A511,tax_all!B:V,6,0)</f>
        <v>Bacteria</v>
      </c>
      <c r="H511" t="str">
        <f>VLOOKUP(A511,tax_all!B:V,7,0)</f>
        <v xml:space="preserve"> Actinobacteria</v>
      </c>
      <c r="I511" t="str">
        <f>VLOOKUP(A511,tax_all!B:V,8,0)</f>
        <v xml:space="preserve"> Streptosporangiales</v>
      </c>
      <c r="J511" t="str">
        <f>VLOOKUP(A511,tax_all!B:V,9,0)</f>
        <v xml:space="preserve"> Nocardiopsaceae</v>
      </c>
      <c r="K511" t="str">
        <f>VLOOKUP(A511,tax_all!B:V,10,0)</f>
        <v>Nocardiopsis.</v>
      </c>
      <c r="L511">
        <f>VLOOKUP(A511,tax_all!B:V,11,0)</f>
        <v>0</v>
      </c>
      <c r="M511">
        <f>VLOOKUP(A511,tax_all!B:V,12,0)</f>
        <v>0</v>
      </c>
      <c r="N511">
        <f>VLOOKUP(A511,tax_all!B:V,13,0)</f>
        <v>0</v>
      </c>
      <c r="O511">
        <f>VLOOKUP(A511,tax_all!B:V,14,0)</f>
        <v>0</v>
      </c>
      <c r="P511">
        <f>VLOOKUP(A511,tax_all!B:V,15,0)</f>
        <v>0</v>
      </c>
      <c r="Q511">
        <f>VLOOKUP(A511,tax_all!B:V,16,0)</f>
        <v>0</v>
      </c>
      <c r="R511">
        <f>VLOOKUP(A511,tax_all!B:V,17,0)</f>
        <v>0</v>
      </c>
    </row>
    <row r="512" spans="1:18" x14ac:dyDescent="0.25">
      <c r="A512" s="2" t="s">
        <v>1071</v>
      </c>
      <c r="B512">
        <v>0</v>
      </c>
      <c r="C512">
        <v>1</v>
      </c>
      <c r="D512">
        <f>B512+C512</f>
        <v>1</v>
      </c>
      <c r="E512">
        <f>VLOOKUP(A512,'PF03067'!B:C,2,0)</f>
        <v>220</v>
      </c>
      <c r="G512" t="str">
        <f>VLOOKUP(A512,tax_all!B:V,6,0)</f>
        <v>Bacteria</v>
      </c>
      <c r="H512" t="str">
        <f>VLOOKUP(A512,tax_all!B:V,7,0)</f>
        <v xml:space="preserve"> Actinobacteria</v>
      </c>
      <c r="I512" t="str">
        <f>VLOOKUP(A512,tax_all!B:V,8,0)</f>
        <v xml:space="preserve"> Pseudonocardiales</v>
      </c>
      <c r="J512" t="str">
        <f>VLOOKUP(A512,tax_all!B:V,9,0)</f>
        <v xml:space="preserve"> Pseudonocardiaceae</v>
      </c>
      <c r="K512" t="str">
        <f>VLOOKUP(A512,tax_all!B:V,10,0)</f>
        <v>Saccharothrix.</v>
      </c>
      <c r="L512">
        <f>VLOOKUP(A512,tax_all!B:V,11,0)</f>
        <v>0</v>
      </c>
      <c r="M512">
        <f>VLOOKUP(A512,tax_all!B:V,12,0)</f>
        <v>0</v>
      </c>
      <c r="N512">
        <f>VLOOKUP(A512,tax_all!B:V,13,0)</f>
        <v>0</v>
      </c>
      <c r="O512">
        <f>VLOOKUP(A512,tax_all!B:V,14,0)</f>
        <v>0</v>
      </c>
      <c r="P512">
        <f>VLOOKUP(A512,tax_all!B:V,15,0)</f>
        <v>0</v>
      </c>
      <c r="Q512">
        <f>VLOOKUP(A512,tax_all!B:V,16,0)</f>
        <v>0</v>
      </c>
      <c r="R512">
        <f>VLOOKUP(A512,tax_all!B:V,17,0)</f>
        <v>0</v>
      </c>
    </row>
    <row r="513" spans="1:18" x14ac:dyDescent="0.25">
      <c r="A513" s="2" t="s">
        <v>1073</v>
      </c>
      <c r="B513">
        <v>0</v>
      </c>
      <c r="C513">
        <v>1</v>
      </c>
      <c r="D513">
        <f>B513+C513</f>
        <v>1</v>
      </c>
      <c r="E513">
        <f>VLOOKUP(A513,'PF03067'!B:C,2,0)</f>
        <v>344</v>
      </c>
      <c r="G513" t="str">
        <f>VLOOKUP(A513,tax_all!B:V,6,0)</f>
        <v>Bacteria</v>
      </c>
      <c r="H513" t="str">
        <f>VLOOKUP(A513,tax_all!B:V,7,0)</f>
        <v xml:space="preserve"> Actinobacteria</v>
      </c>
      <c r="I513" t="str">
        <f>VLOOKUP(A513,tax_all!B:V,8,0)</f>
        <v xml:space="preserve"> Streptomycetales</v>
      </c>
      <c r="J513" t="str">
        <f>VLOOKUP(A513,tax_all!B:V,9,0)</f>
        <v xml:space="preserve"> Streptomycetaceae</v>
      </c>
      <c r="K513" t="str">
        <f>VLOOKUP(A513,tax_all!B:V,10,0)</f>
        <v>Streptomyces.</v>
      </c>
      <c r="L513">
        <f>VLOOKUP(A513,tax_all!B:V,11,0)</f>
        <v>0</v>
      </c>
      <c r="M513">
        <f>VLOOKUP(A513,tax_all!B:V,12,0)</f>
        <v>0</v>
      </c>
      <c r="N513">
        <f>VLOOKUP(A513,tax_all!B:V,13,0)</f>
        <v>0</v>
      </c>
      <c r="O513">
        <f>VLOOKUP(A513,tax_all!B:V,14,0)</f>
        <v>0</v>
      </c>
      <c r="P513">
        <f>VLOOKUP(A513,tax_all!B:V,15,0)</f>
        <v>0</v>
      </c>
      <c r="Q513">
        <f>VLOOKUP(A513,tax_all!B:V,16,0)</f>
        <v>0</v>
      </c>
      <c r="R513">
        <f>VLOOKUP(A513,tax_all!B:V,17,0)</f>
        <v>0</v>
      </c>
    </row>
    <row r="514" spans="1:18" x14ac:dyDescent="0.25">
      <c r="A514" s="2" t="s">
        <v>1075</v>
      </c>
      <c r="B514">
        <v>0</v>
      </c>
      <c r="C514">
        <v>1</v>
      </c>
      <c r="D514">
        <f>B514+C514</f>
        <v>1</v>
      </c>
      <c r="E514">
        <f>VLOOKUP(A514,'PF03067'!B:C,2,0)</f>
        <v>304</v>
      </c>
      <c r="G514" t="str">
        <f>VLOOKUP(A514,tax_all!B:V,6,0)</f>
        <v>Eukaryota</v>
      </c>
      <c r="H514" t="str">
        <f>VLOOKUP(A514,tax_all!B:V,7,0)</f>
        <v xml:space="preserve"> Metazoa</v>
      </c>
      <c r="I514" t="str">
        <f>VLOOKUP(A514,tax_all!B:V,8,0)</f>
        <v xml:space="preserve"> Ecdysozoa</v>
      </c>
      <c r="J514" t="str">
        <f>VLOOKUP(A514,tax_all!B:V,9,0)</f>
        <v xml:space="preserve"> Arthropoda</v>
      </c>
      <c r="K514" t="str">
        <f>VLOOKUP(A514,tax_all!B:V,10,0)</f>
        <v xml:space="preserve"> Hexapoda</v>
      </c>
      <c r="L514" t="str">
        <f>VLOOKUP(A514,tax_all!B:V,11,0)</f>
        <v xml:space="preserve"> Insecta</v>
      </c>
      <c r="M514" t="str">
        <f>VLOOKUP(A514,tax_all!B:V,12,0)</f>
        <v>Pterygota</v>
      </c>
      <c r="N514" t="str">
        <f>VLOOKUP(A514,tax_all!B:V,13,0)</f>
        <v xml:space="preserve"> Neoptera</v>
      </c>
      <c r="O514" t="str">
        <f>VLOOKUP(A514,tax_all!B:V,14,0)</f>
        <v xml:space="preserve"> Holometabola</v>
      </c>
      <c r="P514" t="str">
        <f>VLOOKUP(A514,tax_all!B:V,15,0)</f>
        <v xml:space="preserve"> Hymenoptera</v>
      </c>
      <c r="Q514" t="str">
        <f>VLOOKUP(A514,tax_all!B:V,16,0)</f>
        <v xml:space="preserve"> Apocrita</v>
      </c>
      <c r="R514" t="str">
        <f>VLOOKUP(A514,tax_all!B:V,17,0)</f>
        <v xml:space="preserve"> Aculeata</v>
      </c>
    </row>
    <row r="515" spans="1:18" x14ac:dyDescent="0.25">
      <c r="A515" s="2" t="s">
        <v>1077</v>
      </c>
      <c r="B515">
        <v>0</v>
      </c>
      <c r="C515">
        <v>1</v>
      </c>
      <c r="D515">
        <f>B515+C515</f>
        <v>1</v>
      </c>
      <c r="E515">
        <f>VLOOKUP(A515,'PF03067'!B:C,2,0)</f>
        <v>439</v>
      </c>
      <c r="G515" t="str">
        <f>VLOOKUP(A515,tax_all!B:V,6,0)</f>
        <v>Bacteria</v>
      </c>
      <c r="H515" t="str">
        <f>VLOOKUP(A515,tax_all!B:V,7,0)</f>
        <v xml:space="preserve"> Proteobacteria</v>
      </c>
      <c r="I515" t="str">
        <f>VLOOKUP(A515,tax_all!B:V,8,0)</f>
        <v xml:space="preserve"> Betaproteobacteria</v>
      </c>
      <c r="J515" t="str">
        <f>VLOOKUP(A515,tax_all!B:V,9,0)</f>
        <v xml:space="preserve"> Neisseriales</v>
      </c>
      <c r="K515" t="str">
        <f>VLOOKUP(A515,tax_all!B:V,10,0)</f>
        <v>Neisseriaceae</v>
      </c>
      <c r="L515" t="str">
        <f>VLOOKUP(A515,tax_all!B:V,11,0)</f>
        <v xml:space="preserve"> Amantichitinum.</v>
      </c>
      <c r="M515">
        <f>VLOOKUP(A515,tax_all!B:V,12,0)</f>
        <v>0</v>
      </c>
      <c r="N515">
        <f>VLOOKUP(A515,tax_all!B:V,13,0)</f>
        <v>0</v>
      </c>
      <c r="O515">
        <f>VLOOKUP(A515,tax_all!B:V,14,0)</f>
        <v>0</v>
      </c>
      <c r="P515">
        <f>VLOOKUP(A515,tax_all!B:V,15,0)</f>
        <v>0</v>
      </c>
      <c r="Q515">
        <f>VLOOKUP(A515,tax_all!B:V,16,0)</f>
        <v>0</v>
      </c>
      <c r="R515">
        <f>VLOOKUP(A515,tax_all!B:V,17,0)</f>
        <v>0</v>
      </c>
    </row>
    <row r="516" spans="1:18" x14ac:dyDescent="0.25">
      <c r="A516" s="2" t="s">
        <v>1079</v>
      </c>
      <c r="B516">
        <v>0</v>
      </c>
      <c r="C516">
        <v>1</v>
      </c>
      <c r="D516">
        <f>B516+C516</f>
        <v>1</v>
      </c>
      <c r="E516">
        <f>VLOOKUP(A516,'PF03067'!B:C,2,0)</f>
        <v>182</v>
      </c>
      <c r="G516" t="str">
        <f>VLOOKUP(A516,tax_all!B:V,6,0)</f>
        <v>Bacteria</v>
      </c>
      <c r="H516" t="str">
        <f>VLOOKUP(A516,tax_all!B:V,7,0)</f>
        <v xml:space="preserve"> Actinobacteria</v>
      </c>
      <c r="I516" t="str">
        <f>VLOOKUP(A516,tax_all!B:V,8,0)</f>
        <v xml:space="preserve"> Streptomycetales</v>
      </c>
      <c r="J516" t="str">
        <f>VLOOKUP(A516,tax_all!B:V,9,0)</f>
        <v xml:space="preserve"> Streptomycetaceae</v>
      </c>
      <c r="K516" t="str">
        <f>VLOOKUP(A516,tax_all!B:V,10,0)</f>
        <v>Streptomyces.</v>
      </c>
      <c r="L516">
        <f>VLOOKUP(A516,tax_all!B:V,11,0)</f>
        <v>0</v>
      </c>
      <c r="M516">
        <f>VLOOKUP(A516,tax_all!B:V,12,0)</f>
        <v>0</v>
      </c>
      <c r="N516">
        <f>VLOOKUP(A516,tax_all!B:V,13,0)</f>
        <v>0</v>
      </c>
      <c r="O516">
        <f>VLOOKUP(A516,tax_all!B:V,14,0)</f>
        <v>0</v>
      </c>
      <c r="P516">
        <f>VLOOKUP(A516,tax_all!B:V,15,0)</f>
        <v>0</v>
      </c>
      <c r="Q516">
        <f>VLOOKUP(A516,tax_all!B:V,16,0)</f>
        <v>0</v>
      </c>
      <c r="R516">
        <f>VLOOKUP(A516,tax_all!B:V,17,0)</f>
        <v>0</v>
      </c>
    </row>
    <row r="517" spans="1:18" x14ac:dyDescent="0.25">
      <c r="A517" s="2" t="s">
        <v>1081</v>
      </c>
      <c r="B517">
        <v>0</v>
      </c>
      <c r="C517">
        <v>1</v>
      </c>
      <c r="D517">
        <f>B517+C517</f>
        <v>1</v>
      </c>
      <c r="E517">
        <f>VLOOKUP(A517,'PF03067'!B:C,2,0)</f>
        <v>217</v>
      </c>
      <c r="G517" t="str">
        <f>VLOOKUP(A517,tax_all!B:V,6,0)</f>
        <v>Bacteria</v>
      </c>
      <c r="H517" t="str">
        <f>VLOOKUP(A517,tax_all!B:V,7,0)</f>
        <v xml:space="preserve"> Actinobacteria.</v>
      </c>
      <c r="I517">
        <f>VLOOKUP(A517,tax_all!B:V,8,0)</f>
        <v>0</v>
      </c>
      <c r="J517">
        <f>VLOOKUP(A517,tax_all!B:V,9,0)</f>
        <v>0</v>
      </c>
      <c r="K517">
        <f>VLOOKUP(A517,tax_all!B:V,10,0)</f>
        <v>0</v>
      </c>
      <c r="L517">
        <f>VLOOKUP(A517,tax_all!B:V,11,0)</f>
        <v>0</v>
      </c>
      <c r="M517">
        <f>VLOOKUP(A517,tax_all!B:V,12,0)</f>
        <v>0</v>
      </c>
      <c r="N517">
        <f>VLOOKUP(A517,tax_all!B:V,13,0)</f>
        <v>0</v>
      </c>
      <c r="O517">
        <f>VLOOKUP(A517,tax_all!B:V,14,0)</f>
        <v>0</v>
      </c>
      <c r="P517">
        <f>VLOOKUP(A517,tax_all!B:V,15,0)</f>
        <v>0</v>
      </c>
      <c r="Q517">
        <f>VLOOKUP(A517,tax_all!B:V,16,0)</f>
        <v>0</v>
      </c>
      <c r="R517">
        <f>VLOOKUP(A517,tax_all!B:V,17,0)</f>
        <v>0</v>
      </c>
    </row>
    <row r="518" spans="1:18" x14ac:dyDescent="0.25">
      <c r="A518" s="2" t="s">
        <v>1083</v>
      </c>
      <c r="B518">
        <v>0</v>
      </c>
      <c r="C518">
        <v>1</v>
      </c>
      <c r="D518">
        <f>B518+C518</f>
        <v>1</v>
      </c>
      <c r="E518">
        <f>VLOOKUP(A518,'PF03067'!B:C,2,0)</f>
        <v>341</v>
      </c>
      <c r="G518" t="str">
        <f>VLOOKUP(A518,tax_all!B:V,6,0)</f>
        <v>Bacteria</v>
      </c>
      <c r="H518" t="str">
        <f>VLOOKUP(A518,tax_all!B:V,7,0)</f>
        <v xml:space="preserve"> Actinobacteria.</v>
      </c>
      <c r="I518">
        <f>VLOOKUP(A518,tax_all!B:V,8,0)</f>
        <v>0</v>
      </c>
      <c r="J518">
        <f>VLOOKUP(A518,tax_all!B:V,9,0)</f>
        <v>0</v>
      </c>
      <c r="K518">
        <f>VLOOKUP(A518,tax_all!B:V,10,0)</f>
        <v>0</v>
      </c>
      <c r="L518">
        <f>VLOOKUP(A518,tax_all!B:V,11,0)</f>
        <v>0</v>
      </c>
      <c r="M518">
        <f>VLOOKUP(A518,tax_all!B:V,12,0)</f>
        <v>0</v>
      </c>
      <c r="N518">
        <f>VLOOKUP(A518,tax_all!B:V,13,0)</f>
        <v>0</v>
      </c>
      <c r="O518">
        <f>VLOOKUP(A518,tax_all!B:V,14,0)</f>
        <v>0</v>
      </c>
      <c r="P518">
        <f>VLOOKUP(A518,tax_all!B:V,15,0)</f>
        <v>0</v>
      </c>
      <c r="Q518">
        <f>VLOOKUP(A518,tax_all!B:V,16,0)</f>
        <v>0</v>
      </c>
      <c r="R518">
        <f>VLOOKUP(A518,tax_all!B:V,17,0)</f>
        <v>0</v>
      </c>
    </row>
    <row r="519" spans="1:18" x14ac:dyDescent="0.25">
      <c r="A519" s="2" t="s">
        <v>1085</v>
      </c>
      <c r="B519">
        <v>0</v>
      </c>
      <c r="C519">
        <v>1</v>
      </c>
      <c r="D519">
        <f>B519+C519</f>
        <v>1</v>
      </c>
      <c r="E519">
        <f>VLOOKUP(A519,'PF03067'!B:C,2,0)</f>
        <v>357</v>
      </c>
      <c r="G519" t="str">
        <f>VLOOKUP(A519,tax_all!B:V,6,0)</f>
        <v>Bacteria</v>
      </c>
      <c r="H519" t="str">
        <f>VLOOKUP(A519,tax_all!B:V,7,0)</f>
        <v xml:space="preserve"> Actinobacteria.</v>
      </c>
      <c r="I519">
        <f>VLOOKUP(A519,tax_all!B:V,8,0)</f>
        <v>0</v>
      </c>
      <c r="J519">
        <f>VLOOKUP(A519,tax_all!B:V,9,0)</f>
        <v>0</v>
      </c>
      <c r="K519">
        <f>VLOOKUP(A519,tax_all!B:V,10,0)</f>
        <v>0</v>
      </c>
      <c r="L519">
        <f>VLOOKUP(A519,tax_all!B:V,11,0)</f>
        <v>0</v>
      </c>
      <c r="M519">
        <f>VLOOKUP(A519,tax_all!B:V,12,0)</f>
        <v>0</v>
      </c>
      <c r="N519">
        <f>VLOOKUP(A519,tax_all!B:V,13,0)</f>
        <v>0</v>
      </c>
      <c r="O519">
        <f>VLOOKUP(A519,tax_all!B:V,14,0)</f>
        <v>0</v>
      </c>
      <c r="P519">
        <f>VLOOKUP(A519,tax_all!B:V,15,0)</f>
        <v>0</v>
      </c>
      <c r="Q519">
        <f>VLOOKUP(A519,tax_all!B:V,16,0)</f>
        <v>0</v>
      </c>
      <c r="R519">
        <f>VLOOKUP(A519,tax_all!B:V,17,0)</f>
        <v>0</v>
      </c>
    </row>
    <row r="520" spans="1:18" x14ac:dyDescent="0.25">
      <c r="A520" s="2" t="s">
        <v>1087</v>
      </c>
      <c r="B520">
        <v>0</v>
      </c>
      <c r="C520">
        <v>1</v>
      </c>
      <c r="D520">
        <f>B520+C520</f>
        <v>1</v>
      </c>
      <c r="E520">
        <f>VLOOKUP(A520,'PF03067'!B:C,2,0)</f>
        <v>352</v>
      </c>
      <c r="G520" t="str">
        <f>VLOOKUP(A520,tax_all!B:V,6,0)</f>
        <v>Bacteria</v>
      </c>
      <c r="H520" t="str">
        <f>VLOOKUP(A520,tax_all!B:V,7,0)</f>
        <v xml:space="preserve"> Actinobacteria.</v>
      </c>
      <c r="I520">
        <f>VLOOKUP(A520,tax_all!B:V,8,0)</f>
        <v>0</v>
      </c>
      <c r="J520">
        <f>VLOOKUP(A520,tax_all!B:V,9,0)</f>
        <v>0</v>
      </c>
      <c r="K520">
        <f>VLOOKUP(A520,tax_all!B:V,10,0)</f>
        <v>0</v>
      </c>
      <c r="L520">
        <f>VLOOKUP(A520,tax_all!B:V,11,0)</f>
        <v>0</v>
      </c>
      <c r="M520">
        <f>VLOOKUP(A520,tax_all!B:V,12,0)</f>
        <v>0</v>
      </c>
      <c r="N520">
        <f>VLOOKUP(A520,tax_all!B:V,13,0)</f>
        <v>0</v>
      </c>
      <c r="O520">
        <f>VLOOKUP(A520,tax_all!B:V,14,0)</f>
        <v>0</v>
      </c>
      <c r="P520">
        <f>VLOOKUP(A520,tax_all!B:V,15,0)</f>
        <v>0</v>
      </c>
      <c r="Q520">
        <f>VLOOKUP(A520,tax_all!B:V,16,0)</f>
        <v>0</v>
      </c>
      <c r="R520">
        <f>VLOOKUP(A520,tax_all!B:V,17,0)</f>
        <v>0</v>
      </c>
    </row>
    <row r="521" spans="1:18" x14ac:dyDescent="0.25">
      <c r="A521" s="2" t="s">
        <v>1089</v>
      </c>
      <c r="B521">
        <v>0</v>
      </c>
      <c r="C521">
        <v>1</v>
      </c>
      <c r="D521">
        <f>B521+C521</f>
        <v>1</v>
      </c>
      <c r="E521">
        <f>VLOOKUP(A521,'PF03067'!B:C,2,0)</f>
        <v>201</v>
      </c>
      <c r="G521" t="str">
        <f>VLOOKUP(A521,tax_all!B:V,6,0)</f>
        <v>Bacteria</v>
      </c>
      <c r="H521" t="str">
        <f>VLOOKUP(A521,tax_all!B:V,7,0)</f>
        <v xml:space="preserve"> Actinobacteria</v>
      </c>
      <c r="I521" t="str">
        <f>VLOOKUP(A521,tax_all!B:V,8,0)</f>
        <v xml:space="preserve"> Streptomycetales</v>
      </c>
      <c r="J521" t="str">
        <f>VLOOKUP(A521,tax_all!B:V,9,0)</f>
        <v xml:space="preserve"> Streptomycetaceae</v>
      </c>
      <c r="K521" t="str">
        <f>VLOOKUP(A521,tax_all!B:V,10,0)</f>
        <v>Streptomyces.</v>
      </c>
      <c r="L521">
        <f>VLOOKUP(A521,tax_all!B:V,11,0)</f>
        <v>0</v>
      </c>
      <c r="M521">
        <f>VLOOKUP(A521,tax_all!B:V,12,0)</f>
        <v>0</v>
      </c>
      <c r="N521">
        <f>VLOOKUP(A521,tax_all!B:V,13,0)</f>
        <v>0</v>
      </c>
      <c r="O521">
        <f>VLOOKUP(A521,tax_all!B:V,14,0)</f>
        <v>0</v>
      </c>
      <c r="P521">
        <f>VLOOKUP(A521,tax_all!B:V,15,0)</f>
        <v>0</v>
      </c>
      <c r="Q521">
        <f>VLOOKUP(A521,tax_all!B:V,16,0)</f>
        <v>0</v>
      </c>
      <c r="R521">
        <f>VLOOKUP(A521,tax_all!B:V,17,0)</f>
        <v>0</v>
      </c>
    </row>
    <row r="522" spans="1:18" x14ac:dyDescent="0.25">
      <c r="A522" s="2" t="s">
        <v>1091</v>
      </c>
      <c r="B522">
        <v>1</v>
      </c>
      <c r="C522">
        <v>1</v>
      </c>
      <c r="D522">
        <f>B522+C522</f>
        <v>2</v>
      </c>
      <c r="E522">
        <f>VLOOKUP(A522,'PF03067'!B:C,2,0)</f>
        <v>336</v>
      </c>
      <c r="G522" t="str">
        <f>VLOOKUP(A522,tax_all!B:V,6,0)</f>
        <v>Bacteria</v>
      </c>
      <c r="H522" t="str">
        <f>VLOOKUP(A522,tax_all!B:V,7,0)</f>
        <v xml:space="preserve"> Actinobacteria</v>
      </c>
      <c r="I522" t="str">
        <f>VLOOKUP(A522,tax_all!B:V,8,0)</f>
        <v xml:space="preserve"> Streptomycetales</v>
      </c>
      <c r="J522" t="str">
        <f>VLOOKUP(A522,tax_all!B:V,9,0)</f>
        <v xml:space="preserve"> Streptomycetaceae</v>
      </c>
      <c r="K522" t="str">
        <f>VLOOKUP(A522,tax_all!B:V,10,0)</f>
        <v>Streptomyces.</v>
      </c>
      <c r="L522">
        <f>VLOOKUP(A522,tax_all!B:V,11,0)</f>
        <v>0</v>
      </c>
      <c r="M522">
        <f>VLOOKUP(A522,tax_all!B:V,12,0)</f>
        <v>0</v>
      </c>
      <c r="N522">
        <f>VLOOKUP(A522,tax_all!B:V,13,0)</f>
        <v>0</v>
      </c>
      <c r="O522">
        <f>VLOOKUP(A522,tax_all!B:V,14,0)</f>
        <v>0</v>
      </c>
      <c r="P522">
        <f>VLOOKUP(A522,tax_all!B:V,15,0)</f>
        <v>0</v>
      </c>
      <c r="Q522">
        <f>VLOOKUP(A522,tax_all!B:V,16,0)</f>
        <v>0</v>
      </c>
      <c r="R522">
        <f>VLOOKUP(A522,tax_all!B:V,17,0)</f>
        <v>0</v>
      </c>
    </row>
    <row r="523" spans="1:18" x14ac:dyDescent="0.25">
      <c r="A523" s="2" t="s">
        <v>1093</v>
      </c>
      <c r="B523">
        <v>0</v>
      </c>
      <c r="C523">
        <v>1</v>
      </c>
      <c r="D523">
        <f>B523+C523</f>
        <v>1</v>
      </c>
      <c r="E523">
        <f>VLOOKUP(A523,'PF03067'!B:C,2,0)</f>
        <v>221</v>
      </c>
      <c r="G523" t="str">
        <f>VLOOKUP(A523,tax_all!B:V,6,0)</f>
        <v>Bacteria</v>
      </c>
      <c r="H523" t="str">
        <f>VLOOKUP(A523,tax_all!B:V,7,0)</f>
        <v xml:space="preserve"> Actinobacteria</v>
      </c>
      <c r="I523" t="str">
        <f>VLOOKUP(A523,tax_all!B:V,8,0)</f>
        <v xml:space="preserve"> Corynebacteriales</v>
      </c>
      <c r="J523" t="str">
        <f>VLOOKUP(A523,tax_all!B:V,9,0)</f>
        <v xml:space="preserve"> Nocardiaceae</v>
      </c>
      <c r="K523" t="str">
        <f>VLOOKUP(A523,tax_all!B:V,10,0)</f>
        <v xml:space="preserve"> Nocardia.</v>
      </c>
      <c r="L523">
        <f>VLOOKUP(A523,tax_all!B:V,11,0)</f>
        <v>0</v>
      </c>
      <c r="M523">
        <f>VLOOKUP(A523,tax_all!B:V,12,0)</f>
        <v>0</v>
      </c>
      <c r="N523">
        <f>VLOOKUP(A523,tax_all!B:V,13,0)</f>
        <v>0</v>
      </c>
      <c r="O523">
        <f>VLOOKUP(A523,tax_all!B:V,14,0)</f>
        <v>0</v>
      </c>
      <c r="P523">
        <f>VLOOKUP(A523,tax_all!B:V,15,0)</f>
        <v>0</v>
      </c>
      <c r="Q523">
        <f>VLOOKUP(A523,tax_all!B:V,16,0)</f>
        <v>0</v>
      </c>
      <c r="R523">
        <f>VLOOKUP(A523,tax_all!B:V,17,0)</f>
        <v>0</v>
      </c>
    </row>
    <row r="524" spans="1:18" x14ac:dyDescent="0.25">
      <c r="A524" s="2" t="s">
        <v>1095</v>
      </c>
      <c r="B524">
        <v>0</v>
      </c>
      <c r="C524">
        <v>1</v>
      </c>
      <c r="D524">
        <f>B524+C524</f>
        <v>1</v>
      </c>
      <c r="E524">
        <f>VLOOKUP(A524,'PF03067'!B:C,2,0)</f>
        <v>201</v>
      </c>
      <c r="G524" t="str">
        <f>VLOOKUP(A524,tax_all!B:V,6,0)</f>
        <v>Bacteria</v>
      </c>
      <c r="H524" t="str">
        <f>VLOOKUP(A524,tax_all!B:V,7,0)</f>
        <v xml:space="preserve"> Actinobacteria</v>
      </c>
      <c r="I524" t="str">
        <f>VLOOKUP(A524,tax_all!B:V,8,0)</f>
        <v xml:space="preserve"> Streptomycetales</v>
      </c>
      <c r="J524" t="str">
        <f>VLOOKUP(A524,tax_all!B:V,9,0)</f>
        <v xml:space="preserve"> Streptomycetaceae</v>
      </c>
      <c r="K524" t="str">
        <f>VLOOKUP(A524,tax_all!B:V,10,0)</f>
        <v>Streptomyces.</v>
      </c>
      <c r="L524">
        <f>VLOOKUP(A524,tax_all!B:V,11,0)</f>
        <v>0</v>
      </c>
      <c r="M524">
        <f>VLOOKUP(A524,tax_all!B:V,12,0)</f>
        <v>0</v>
      </c>
      <c r="N524">
        <f>VLOOKUP(A524,tax_all!B:V,13,0)</f>
        <v>0</v>
      </c>
      <c r="O524">
        <f>VLOOKUP(A524,tax_all!B:V,14,0)</f>
        <v>0</v>
      </c>
      <c r="P524">
        <f>VLOOKUP(A524,tax_all!B:V,15,0)</f>
        <v>0</v>
      </c>
      <c r="Q524">
        <f>VLOOKUP(A524,tax_all!B:V,16,0)</f>
        <v>0</v>
      </c>
      <c r="R524">
        <f>VLOOKUP(A524,tax_all!B:V,17,0)</f>
        <v>0</v>
      </c>
    </row>
    <row r="525" spans="1:18" x14ac:dyDescent="0.25">
      <c r="A525" s="2" t="s">
        <v>1097</v>
      </c>
      <c r="B525">
        <v>0</v>
      </c>
      <c r="C525">
        <v>1</v>
      </c>
      <c r="D525">
        <f>B525+C525</f>
        <v>1</v>
      </c>
      <c r="E525">
        <f>VLOOKUP(A525,'PF03067'!B:C,2,0)</f>
        <v>174</v>
      </c>
      <c r="G525" t="str">
        <f>VLOOKUP(A525,tax_all!B:V,6,0)</f>
        <v>Bacteria</v>
      </c>
      <c r="H525" t="str">
        <f>VLOOKUP(A525,tax_all!B:V,7,0)</f>
        <v xml:space="preserve"> Actinobacteria</v>
      </c>
      <c r="I525" t="str">
        <f>VLOOKUP(A525,tax_all!B:V,8,0)</f>
        <v xml:space="preserve"> Streptosporangiales</v>
      </c>
      <c r="J525" t="str">
        <f>VLOOKUP(A525,tax_all!B:V,9,0)</f>
        <v xml:space="preserve"> Nocardiopsaceae</v>
      </c>
      <c r="K525" t="str">
        <f>VLOOKUP(A525,tax_all!B:V,10,0)</f>
        <v>Nocardiopsis.</v>
      </c>
      <c r="L525">
        <f>VLOOKUP(A525,tax_all!B:V,11,0)</f>
        <v>0</v>
      </c>
      <c r="M525">
        <f>VLOOKUP(A525,tax_all!B:V,12,0)</f>
        <v>0</v>
      </c>
      <c r="N525">
        <f>VLOOKUP(A525,tax_all!B:V,13,0)</f>
        <v>0</v>
      </c>
      <c r="O525">
        <f>VLOOKUP(A525,tax_all!B:V,14,0)</f>
        <v>0</v>
      </c>
      <c r="P525">
        <f>VLOOKUP(A525,tax_all!B:V,15,0)</f>
        <v>0</v>
      </c>
      <c r="Q525">
        <f>VLOOKUP(A525,tax_all!B:V,16,0)</f>
        <v>0</v>
      </c>
      <c r="R525">
        <f>VLOOKUP(A525,tax_all!B:V,17,0)</f>
        <v>0</v>
      </c>
    </row>
    <row r="526" spans="1:18" x14ac:dyDescent="0.25">
      <c r="A526" s="2" t="s">
        <v>1099</v>
      </c>
      <c r="B526">
        <v>1</v>
      </c>
      <c r="C526">
        <v>1</v>
      </c>
      <c r="D526">
        <f>B526+C526</f>
        <v>2</v>
      </c>
      <c r="E526">
        <f>VLOOKUP(A526,'PF03067'!B:C,2,0)</f>
        <v>357</v>
      </c>
      <c r="G526" t="str">
        <f>VLOOKUP(A526,tax_all!B:V,6,0)</f>
        <v>Bacteria</v>
      </c>
      <c r="H526" t="str">
        <f>VLOOKUP(A526,tax_all!B:V,7,0)</f>
        <v xml:space="preserve"> Actinobacteria</v>
      </c>
      <c r="I526" t="str">
        <f>VLOOKUP(A526,tax_all!B:V,8,0)</f>
        <v xml:space="preserve"> Streptosporangiales</v>
      </c>
      <c r="J526" t="str">
        <f>VLOOKUP(A526,tax_all!B:V,9,0)</f>
        <v xml:space="preserve"> Nocardiopsaceae</v>
      </c>
      <c r="K526" t="str">
        <f>VLOOKUP(A526,tax_all!B:V,10,0)</f>
        <v>Nocardiopsis.</v>
      </c>
      <c r="L526">
        <f>VLOOKUP(A526,tax_all!B:V,11,0)</f>
        <v>0</v>
      </c>
      <c r="M526">
        <f>VLOOKUP(A526,tax_all!B:V,12,0)</f>
        <v>0</v>
      </c>
      <c r="N526">
        <f>VLOOKUP(A526,tax_all!B:V,13,0)</f>
        <v>0</v>
      </c>
      <c r="O526">
        <f>VLOOKUP(A526,tax_all!B:V,14,0)</f>
        <v>0</v>
      </c>
      <c r="P526">
        <f>VLOOKUP(A526,tax_all!B:V,15,0)</f>
        <v>0</v>
      </c>
      <c r="Q526">
        <f>VLOOKUP(A526,tax_all!B:V,16,0)</f>
        <v>0</v>
      </c>
      <c r="R526">
        <f>VLOOKUP(A526,tax_all!B:V,17,0)</f>
        <v>0</v>
      </c>
    </row>
    <row r="527" spans="1:18" x14ac:dyDescent="0.25">
      <c r="A527" s="2" t="s">
        <v>1101</v>
      </c>
      <c r="B527">
        <v>0</v>
      </c>
      <c r="C527">
        <v>1</v>
      </c>
      <c r="D527">
        <f>B527+C527</f>
        <v>1</v>
      </c>
      <c r="E527">
        <f>VLOOKUP(A527,'PF03067'!B:C,2,0)</f>
        <v>120</v>
      </c>
      <c r="G527" t="str">
        <f>VLOOKUP(A527,tax_all!B:V,6,0)</f>
        <v>Bacteria</v>
      </c>
      <c r="H527" t="str">
        <f>VLOOKUP(A527,tax_all!B:V,7,0)</f>
        <v xml:space="preserve"> Actinobacteria</v>
      </c>
      <c r="I527" t="str">
        <f>VLOOKUP(A527,tax_all!B:V,8,0)</f>
        <v xml:space="preserve"> Streptomycetales</v>
      </c>
      <c r="J527" t="str">
        <f>VLOOKUP(A527,tax_all!B:V,9,0)</f>
        <v xml:space="preserve"> Streptomycetaceae</v>
      </c>
      <c r="K527" t="str">
        <f>VLOOKUP(A527,tax_all!B:V,10,0)</f>
        <v>Streptomyces.</v>
      </c>
      <c r="L527">
        <f>VLOOKUP(A527,tax_all!B:V,11,0)</f>
        <v>0</v>
      </c>
      <c r="M527">
        <f>VLOOKUP(A527,tax_all!B:V,12,0)</f>
        <v>0</v>
      </c>
      <c r="N527">
        <f>VLOOKUP(A527,tax_all!B:V,13,0)</f>
        <v>0</v>
      </c>
      <c r="O527">
        <f>VLOOKUP(A527,tax_all!B:V,14,0)</f>
        <v>0</v>
      </c>
      <c r="P527">
        <f>VLOOKUP(A527,tax_all!B:V,15,0)</f>
        <v>0</v>
      </c>
      <c r="Q527">
        <f>VLOOKUP(A527,tax_all!B:V,16,0)</f>
        <v>0</v>
      </c>
      <c r="R527">
        <f>VLOOKUP(A527,tax_all!B:V,17,0)</f>
        <v>0</v>
      </c>
    </row>
    <row r="528" spans="1:18" x14ac:dyDescent="0.25">
      <c r="A528" s="2" t="s">
        <v>1103</v>
      </c>
      <c r="B528">
        <v>0</v>
      </c>
      <c r="C528">
        <v>1</v>
      </c>
      <c r="D528">
        <f>B528+C528</f>
        <v>1</v>
      </c>
      <c r="E528">
        <f>VLOOKUP(A528,'PF03067'!B:C,2,0)</f>
        <v>171</v>
      </c>
      <c r="G528" t="str">
        <f>VLOOKUP(A528,tax_all!B:V,6,0)</f>
        <v>Bacteria</v>
      </c>
      <c r="H528" t="str">
        <f>VLOOKUP(A528,tax_all!B:V,7,0)</f>
        <v xml:space="preserve"> Actinobacteria</v>
      </c>
      <c r="I528" t="str">
        <f>VLOOKUP(A528,tax_all!B:V,8,0)</f>
        <v xml:space="preserve"> Streptomycetales</v>
      </c>
      <c r="J528" t="str">
        <f>VLOOKUP(A528,tax_all!B:V,9,0)</f>
        <v xml:space="preserve"> Streptomycetaceae</v>
      </c>
      <c r="K528" t="str">
        <f>VLOOKUP(A528,tax_all!B:V,10,0)</f>
        <v>Streptomyces.</v>
      </c>
      <c r="L528">
        <f>VLOOKUP(A528,tax_all!B:V,11,0)</f>
        <v>0</v>
      </c>
      <c r="M528">
        <f>VLOOKUP(A528,tax_all!B:V,12,0)</f>
        <v>0</v>
      </c>
      <c r="N528">
        <f>VLOOKUP(A528,tax_all!B:V,13,0)</f>
        <v>0</v>
      </c>
      <c r="O528">
        <f>VLOOKUP(A528,tax_all!B:V,14,0)</f>
        <v>0</v>
      </c>
      <c r="P528">
        <f>VLOOKUP(A528,tax_all!B:V,15,0)</f>
        <v>0</v>
      </c>
      <c r="Q528">
        <f>VLOOKUP(A528,tax_all!B:V,16,0)</f>
        <v>0</v>
      </c>
      <c r="R528">
        <f>VLOOKUP(A528,tax_all!B:V,17,0)</f>
        <v>0</v>
      </c>
    </row>
    <row r="529" spans="1:18" x14ac:dyDescent="0.25">
      <c r="A529" s="2" t="s">
        <v>1105</v>
      </c>
      <c r="B529">
        <v>0</v>
      </c>
      <c r="C529">
        <v>1</v>
      </c>
      <c r="D529">
        <f>B529+C529</f>
        <v>1</v>
      </c>
      <c r="E529">
        <f>VLOOKUP(A529,'PF03067'!B:C,2,0)</f>
        <v>148</v>
      </c>
      <c r="G529" t="str">
        <f>VLOOKUP(A529,tax_all!B:V,6,0)</f>
        <v>Bacteria</v>
      </c>
      <c r="H529" t="str">
        <f>VLOOKUP(A529,tax_all!B:V,7,0)</f>
        <v xml:space="preserve"> Actinobacteria</v>
      </c>
      <c r="I529" t="str">
        <f>VLOOKUP(A529,tax_all!B:V,8,0)</f>
        <v xml:space="preserve"> Streptomycetales</v>
      </c>
      <c r="J529" t="str">
        <f>VLOOKUP(A529,tax_all!B:V,9,0)</f>
        <v xml:space="preserve"> Streptomycetaceae</v>
      </c>
      <c r="K529" t="str">
        <f>VLOOKUP(A529,tax_all!B:V,10,0)</f>
        <v>Streptomyces.</v>
      </c>
      <c r="L529">
        <f>VLOOKUP(A529,tax_all!B:V,11,0)</f>
        <v>0</v>
      </c>
      <c r="M529">
        <f>VLOOKUP(A529,tax_all!B:V,12,0)</f>
        <v>0</v>
      </c>
      <c r="N529">
        <f>VLOOKUP(A529,tax_all!B:V,13,0)</f>
        <v>0</v>
      </c>
      <c r="O529">
        <f>VLOOKUP(A529,tax_all!B:V,14,0)</f>
        <v>0</v>
      </c>
      <c r="P529">
        <f>VLOOKUP(A529,tax_all!B:V,15,0)</f>
        <v>0</v>
      </c>
      <c r="Q529">
        <f>VLOOKUP(A529,tax_all!B:V,16,0)</f>
        <v>0</v>
      </c>
      <c r="R529">
        <f>VLOOKUP(A529,tax_all!B:V,17,0)</f>
        <v>0</v>
      </c>
    </row>
    <row r="530" spans="1:18" x14ac:dyDescent="0.25">
      <c r="A530" s="2" t="s">
        <v>1107</v>
      </c>
      <c r="B530">
        <v>0</v>
      </c>
      <c r="C530">
        <v>1</v>
      </c>
      <c r="D530">
        <f>B530+C530</f>
        <v>1</v>
      </c>
      <c r="E530">
        <f>VLOOKUP(A530,'PF03067'!B:C,2,0)</f>
        <v>198</v>
      </c>
      <c r="G530" t="str">
        <f>VLOOKUP(A530,tax_all!B:V,6,0)</f>
        <v>Bacteria</v>
      </c>
      <c r="H530" t="str">
        <f>VLOOKUP(A530,tax_all!B:V,7,0)</f>
        <v xml:space="preserve"> Proteobacteria</v>
      </c>
      <c r="I530" t="str">
        <f>VLOOKUP(A530,tax_all!B:V,8,0)</f>
        <v xml:space="preserve"> Gammaproteobacteria</v>
      </c>
      <c r="J530" t="str">
        <f>VLOOKUP(A530,tax_all!B:V,9,0)</f>
        <v xml:space="preserve"> Enterobacterales</v>
      </c>
      <c r="K530" t="str">
        <f>VLOOKUP(A530,tax_all!B:V,10,0)</f>
        <v>Morganellaceae</v>
      </c>
      <c r="L530" t="str">
        <f>VLOOKUP(A530,tax_all!B:V,11,0)</f>
        <v xml:space="preserve"> Moellerella.</v>
      </c>
      <c r="M530">
        <f>VLOOKUP(A530,tax_all!B:V,12,0)</f>
        <v>0</v>
      </c>
      <c r="N530">
        <f>VLOOKUP(A530,tax_all!B:V,13,0)</f>
        <v>0</v>
      </c>
      <c r="O530">
        <f>VLOOKUP(A530,tax_all!B:V,14,0)</f>
        <v>0</v>
      </c>
      <c r="P530">
        <f>VLOOKUP(A530,tax_all!B:V,15,0)</f>
        <v>0</v>
      </c>
      <c r="Q530">
        <f>VLOOKUP(A530,tax_all!B:V,16,0)</f>
        <v>0</v>
      </c>
      <c r="R530">
        <f>VLOOKUP(A530,tax_all!B:V,17,0)</f>
        <v>0</v>
      </c>
    </row>
    <row r="531" spans="1:18" x14ac:dyDescent="0.25">
      <c r="A531" s="2" t="s">
        <v>1109</v>
      </c>
      <c r="B531">
        <v>0</v>
      </c>
      <c r="C531">
        <v>1</v>
      </c>
      <c r="D531">
        <f>B531+C531</f>
        <v>1</v>
      </c>
      <c r="E531">
        <f>VLOOKUP(A531,'PF03067'!B:C,2,0)</f>
        <v>489</v>
      </c>
      <c r="G531" t="str">
        <f>VLOOKUP(A531,tax_all!B:V,6,0)</f>
        <v>Bacteria</v>
      </c>
      <c r="H531" t="str">
        <f>VLOOKUP(A531,tax_all!B:V,7,0)</f>
        <v xml:space="preserve"> Proteobacteria</v>
      </c>
      <c r="I531" t="str">
        <f>VLOOKUP(A531,tax_all!B:V,8,0)</f>
        <v xml:space="preserve"> Gammaproteobacteria</v>
      </c>
      <c r="J531" t="str">
        <f>VLOOKUP(A531,tax_all!B:V,9,0)</f>
        <v xml:space="preserve"> Alteromonadales</v>
      </c>
      <c r="K531" t="str">
        <f>VLOOKUP(A531,tax_all!B:V,10,0)</f>
        <v>Pseudoalteromonadaceae</v>
      </c>
      <c r="L531" t="str">
        <f>VLOOKUP(A531,tax_all!B:V,11,0)</f>
        <v xml:space="preserve"> Pseudoalteromonas.</v>
      </c>
      <c r="M531">
        <f>VLOOKUP(A531,tax_all!B:V,12,0)</f>
        <v>0</v>
      </c>
      <c r="N531">
        <f>VLOOKUP(A531,tax_all!B:V,13,0)</f>
        <v>0</v>
      </c>
      <c r="O531">
        <f>VLOOKUP(A531,tax_all!B:V,14,0)</f>
        <v>0</v>
      </c>
      <c r="P531">
        <f>VLOOKUP(A531,tax_all!B:V,15,0)</f>
        <v>0</v>
      </c>
      <c r="Q531">
        <f>VLOOKUP(A531,tax_all!B:V,16,0)</f>
        <v>0</v>
      </c>
      <c r="R531">
        <f>VLOOKUP(A531,tax_all!B:V,17,0)</f>
        <v>0</v>
      </c>
    </row>
    <row r="532" spans="1:18" x14ac:dyDescent="0.25">
      <c r="A532" s="2" t="s">
        <v>1111</v>
      </c>
      <c r="B532">
        <v>0</v>
      </c>
      <c r="C532">
        <v>1</v>
      </c>
      <c r="D532">
        <f>B532+C532</f>
        <v>1</v>
      </c>
      <c r="E532">
        <f>VLOOKUP(A532,'PF03067'!B:C,2,0)</f>
        <v>537</v>
      </c>
      <c r="G532" t="str">
        <f>VLOOKUP(A532,tax_all!B:V,6,0)</f>
        <v>Bacteria</v>
      </c>
      <c r="H532" t="str">
        <f>VLOOKUP(A532,tax_all!B:V,7,0)</f>
        <v xml:space="preserve"> Proteobacteria</v>
      </c>
      <c r="I532" t="str">
        <f>VLOOKUP(A532,tax_all!B:V,8,0)</f>
        <v xml:space="preserve"> Gammaproteobacteria</v>
      </c>
      <c r="J532" t="str">
        <f>VLOOKUP(A532,tax_all!B:V,9,0)</f>
        <v xml:space="preserve"> Alteromonadales</v>
      </c>
      <c r="K532" t="str">
        <f>VLOOKUP(A532,tax_all!B:V,10,0)</f>
        <v>Pseudoalteromonadaceae</v>
      </c>
      <c r="L532" t="str">
        <f>VLOOKUP(A532,tax_all!B:V,11,0)</f>
        <v xml:space="preserve"> Pseudoalteromonas.</v>
      </c>
      <c r="M532">
        <f>VLOOKUP(A532,tax_all!B:V,12,0)</f>
        <v>0</v>
      </c>
      <c r="N532">
        <f>VLOOKUP(A532,tax_all!B:V,13,0)</f>
        <v>0</v>
      </c>
      <c r="O532">
        <f>VLOOKUP(A532,tax_all!B:V,14,0)</f>
        <v>0</v>
      </c>
      <c r="P532">
        <f>VLOOKUP(A532,tax_all!B:V,15,0)</f>
        <v>0</v>
      </c>
      <c r="Q532">
        <f>VLOOKUP(A532,tax_all!B:V,16,0)</f>
        <v>0</v>
      </c>
      <c r="R532">
        <f>VLOOKUP(A532,tax_all!B:V,17,0)</f>
        <v>0</v>
      </c>
    </row>
    <row r="533" spans="1:18" x14ac:dyDescent="0.25">
      <c r="A533" s="2" t="s">
        <v>1113</v>
      </c>
      <c r="B533">
        <v>0</v>
      </c>
      <c r="C533">
        <v>1</v>
      </c>
      <c r="D533">
        <f>B533+C533</f>
        <v>1</v>
      </c>
      <c r="E533">
        <f>VLOOKUP(A533,'PF03067'!B:C,2,0)</f>
        <v>314</v>
      </c>
      <c r="G533" t="str">
        <f>VLOOKUP(A533,tax_all!B:V,6,0)</f>
        <v>Bacteria</v>
      </c>
      <c r="H533" t="str">
        <f>VLOOKUP(A533,tax_all!B:V,7,0)</f>
        <v xml:space="preserve"> Actinobacteria.</v>
      </c>
      <c r="I533">
        <f>VLOOKUP(A533,tax_all!B:V,8,0)</f>
        <v>0</v>
      </c>
      <c r="J533">
        <f>VLOOKUP(A533,tax_all!B:V,9,0)</f>
        <v>0</v>
      </c>
      <c r="K533">
        <f>VLOOKUP(A533,tax_all!B:V,10,0)</f>
        <v>0</v>
      </c>
      <c r="L533">
        <f>VLOOKUP(A533,tax_all!B:V,11,0)</f>
        <v>0</v>
      </c>
      <c r="M533">
        <f>VLOOKUP(A533,tax_all!B:V,12,0)</f>
        <v>0</v>
      </c>
      <c r="N533">
        <f>VLOOKUP(A533,tax_all!B:V,13,0)</f>
        <v>0</v>
      </c>
      <c r="O533">
        <f>VLOOKUP(A533,tax_all!B:V,14,0)</f>
        <v>0</v>
      </c>
      <c r="P533">
        <f>VLOOKUP(A533,tax_all!B:V,15,0)</f>
        <v>0</v>
      </c>
      <c r="Q533">
        <f>VLOOKUP(A533,tax_all!B:V,16,0)</f>
        <v>0</v>
      </c>
      <c r="R533">
        <f>VLOOKUP(A533,tax_all!B:V,17,0)</f>
        <v>0</v>
      </c>
    </row>
    <row r="534" spans="1:18" x14ac:dyDescent="0.25">
      <c r="A534" s="2" t="s">
        <v>1115</v>
      </c>
      <c r="B534">
        <v>1</v>
      </c>
      <c r="C534">
        <v>1</v>
      </c>
      <c r="D534">
        <f>B534+C534</f>
        <v>2</v>
      </c>
      <c r="E534">
        <f>VLOOKUP(A534,'PF03067'!B:C,2,0)</f>
        <v>358</v>
      </c>
      <c r="G534" t="str">
        <f>VLOOKUP(A534,tax_all!B:V,6,0)</f>
        <v>Bacteria</v>
      </c>
      <c r="H534" t="str">
        <f>VLOOKUP(A534,tax_all!B:V,7,0)</f>
        <v xml:space="preserve"> Actinobacteria.</v>
      </c>
      <c r="I534">
        <f>VLOOKUP(A534,tax_all!B:V,8,0)</f>
        <v>0</v>
      </c>
      <c r="J534">
        <f>VLOOKUP(A534,tax_all!B:V,9,0)</f>
        <v>0</v>
      </c>
      <c r="K534">
        <f>VLOOKUP(A534,tax_all!B:V,10,0)</f>
        <v>0</v>
      </c>
      <c r="L534">
        <f>VLOOKUP(A534,tax_all!B:V,11,0)</f>
        <v>0</v>
      </c>
      <c r="M534">
        <f>VLOOKUP(A534,tax_all!B:V,12,0)</f>
        <v>0</v>
      </c>
      <c r="N534">
        <f>VLOOKUP(A534,tax_all!B:V,13,0)</f>
        <v>0</v>
      </c>
      <c r="O534">
        <f>VLOOKUP(A534,tax_all!B:V,14,0)</f>
        <v>0</v>
      </c>
      <c r="P534">
        <f>VLOOKUP(A534,tax_all!B:V,15,0)</f>
        <v>0</v>
      </c>
      <c r="Q534">
        <f>VLOOKUP(A534,tax_all!B:V,16,0)</f>
        <v>0</v>
      </c>
      <c r="R534">
        <f>VLOOKUP(A534,tax_all!B:V,17,0)</f>
        <v>0</v>
      </c>
    </row>
    <row r="535" spans="1:18" x14ac:dyDescent="0.25">
      <c r="A535" s="2" t="s">
        <v>1117</v>
      </c>
      <c r="B535">
        <v>0</v>
      </c>
      <c r="C535">
        <v>1</v>
      </c>
      <c r="D535">
        <f>B535+C535</f>
        <v>1</v>
      </c>
      <c r="E535">
        <f>VLOOKUP(A535,'PF03067'!B:C,2,0)</f>
        <v>320</v>
      </c>
      <c r="G535" t="str">
        <f>VLOOKUP(A535,tax_all!B:V,6,0)</f>
        <v>Bacteria</v>
      </c>
      <c r="H535" t="str">
        <f>VLOOKUP(A535,tax_all!B:V,7,0)</f>
        <v xml:space="preserve"> Actinobacteria.</v>
      </c>
      <c r="I535">
        <f>VLOOKUP(A535,tax_all!B:V,8,0)</f>
        <v>0</v>
      </c>
      <c r="J535">
        <f>VLOOKUP(A535,tax_all!B:V,9,0)</f>
        <v>0</v>
      </c>
      <c r="K535">
        <f>VLOOKUP(A535,tax_all!B:V,10,0)</f>
        <v>0</v>
      </c>
      <c r="L535">
        <f>VLOOKUP(A535,tax_all!B:V,11,0)</f>
        <v>0</v>
      </c>
      <c r="M535">
        <f>VLOOKUP(A535,tax_all!B:V,12,0)</f>
        <v>0</v>
      </c>
      <c r="N535">
        <f>VLOOKUP(A535,tax_all!B:V,13,0)</f>
        <v>0</v>
      </c>
      <c r="O535">
        <f>VLOOKUP(A535,tax_all!B:V,14,0)</f>
        <v>0</v>
      </c>
      <c r="P535">
        <f>VLOOKUP(A535,tax_all!B:V,15,0)</f>
        <v>0</v>
      </c>
      <c r="Q535">
        <f>VLOOKUP(A535,tax_all!B:V,16,0)</f>
        <v>0</v>
      </c>
      <c r="R535">
        <f>VLOOKUP(A535,tax_all!B:V,17,0)</f>
        <v>0</v>
      </c>
    </row>
    <row r="536" spans="1:18" x14ac:dyDescent="0.25">
      <c r="A536" s="2" t="s">
        <v>1119</v>
      </c>
      <c r="B536">
        <v>1</v>
      </c>
      <c r="C536">
        <v>1</v>
      </c>
      <c r="D536">
        <f>B536+C536</f>
        <v>2</v>
      </c>
      <c r="E536">
        <f>VLOOKUP(A536,'PF03067'!B:C,2,0)</f>
        <v>358</v>
      </c>
      <c r="G536" t="str">
        <f>VLOOKUP(A536,tax_all!B:V,6,0)</f>
        <v>Bacteria</v>
      </c>
      <c r="H536" t="str">
        <f>VLOOKUP(A536,tax_all!B:V,7,0)</f>
        <v xml:space="preserve"> Actinobacteria.</v>
      </c>
      <c r="I536">
        <f>VLOOKUP(A536,tax_all!B:V,8,0)</f>
        <v>0</v>
      </c>
      <c r="J536">
        <f>VLOOKUP(A536,tax_all!B:V,9,0)</f>
        <v>0</v>
      </c>
      <c r="K536">
        <f>VLOOKUP(A536,tax_all!B:V,10,0)</f>
        <v>0</v>
      </c>
      <c r="L536">
        <f>VLOOKUP(A536,tax_all!B:V,11,0)</f>
        <v>0</v>
      </c>
      <c r="M536">
        <f>VLOOKUP(A536,tax_all!B:V,12,0)</f>
        <v>0</v>
      </c>
      <c r="N536">
        <f>VLOOKUP(A536,tax_all!B:V,13,0)</f>
        <v>0</v>
      </c>
      <c r="O536">
        <f>VLOOKUP(A536,tax_all!B:V,14,0)</f>
        <v>0</v>
      </c>
      <c r="P536">
        <f>VLOOKUP(A536,tax_all!B:V,15,0)</f>
        <v>0</v>
      </c>
      <c r="Q536">
        <f>VLOOKUP(A536,tax_all!B:V,16,0)</f>
        <v>0</v>
      </c>
      <c r="R536">
        <f>VLOOKUP(A536,tax_all!B:V,17,0)</f>
        <v>0</v>
      </c>
    </row>
    <row r="537" spans="1:18" x14ac:dyDescent="0.25">
      <c r="A537" s="2" t="s">
        <v>1121</v>
      </c>
      <c r="B537">
        <v>0</v>
      </c>
      <c r="C537">
        <v>1</v>
      </c>
      <c r="D537">
        <f>B537+C537</f>
        <v>1</v>
      </c>
      <c r="E537">
        <f>VLOOKUP(A537,'PF03067'!B:C,2,0)</f>
        <v>1440</v>
      </c>
      <c r="G537" t="str">
        <f>VLOOKUP(A537,tax_all!B:V,6,0)</f>
        <v>Eukaryota</v>
      </c>
      <c r="H537" t="str">
        <f>VLOOKUP(A537,tax_all!B:V,7,0)</f>
        <v xml:space="preserve"> Metazoa</v>
      </c>
      <c r="I537" t="str">
        <f>VLOOKUP(A537,tax_all!B:V,8,0)</f>
        <v xml:space="preserve"> Ecdysozoa</v>
      </c>
      <c r="J537" t="str">
        <f>VLOOKUP(A537,tax_all!B:V,9,0)</f>
        <v xml:space="preserve"> Arthropoda</v>
      </c>
      <c r="K537" t="str">
        <f>VLOOKUP(A537,tax_all!B:V,10,0)</f>
        <v xml:space="preserve"> Hexapoda</v>
      </c>
      <c r="L537" t="str">
        <f>VLOOKUP(A537,tax_all!B:V,11,0)</f>
        <v xml:space="preserve"> Insecta</v>
      </c>
      <c r="M537" t="str">
        <f>VLOOKUP(A537,tax_all!B:V,12,0)</f>
        <v>Pterygota</v>
      </c>
      <c r="N537" t="str">
        <f>VLOOKUP(A537,tax_all!B:V,13,0)</f>
        <v xml:space="preserve"> Neoptera</v>
      </c>
      <c r="O537" t="str">
        <f>VLOOKUP(A537,tax_all!B:V,14,0)</f>
        <v xml:space="preserve"> Holometabola</v>
      </c>
      <c r="P537" t="str">
        <f>VLOOKUP(A537,tax_all!B:V,15,0)</f>
        <v xml:space="preserve"> Lepidoptera</v>
      </c>
      <c r="Q537" t="str">
        <f>VLOOKUP(A537,tax_all!B:V,16,0)</f>
        <v xml:space="preserve"> Glossata</v>
      </c>
      <c r="R537" t="str">
        <f>VLOOKUP(A537,tax_all!B:V,17,0)</f>
        <v xml:space="preserve"> Ditrysia</v>
      </c>
    </row>
    <row r="538" spans="1:18" x14ac:dyDescent="0.25">
      <c r="A538" s="2" t="s">
        <v>1123</v>
      </c>
      <c r="B538">
        <v>0</v>
      </c>
      <c r="C538">
        <v>1</v>
      </c>
      <c r="D538">
        <f>B538+C538</f>
        <v>1</v>
      </c>
      <c r="E538">
        <f>VLOOKUP(A538,'PF03067'!B:C,2,0)</f>
        <v>446</v>
      </c>
      <c r="G538" t="str">
        <f>VLOOKUP(A538,tax_all!B:V,6,0)</f>
        <v>Eukaryota</v>
      </c>
      <c r="H538" t="str">
        <f>VLOOKUP(A538,tax_all!B:V,7,0)</f>
        <v xml:space="preserve"> Metazoa</v>
      </c>
      <c r="I538" t="str">
        <f>VLOOKUP(A538,tax_all!B:V,8,0)</f>
        <v xml:space="preserve"> Ecdysozoa</v>
      </c>
      <c r="J538" t="str">
        <f>VLOOKUP(A538,tax_all!B:V,9,0)</f>
        <v xml:space="preserve"> Arthropoda</v>
      </c>
      <c r="K538" t="str">
        <f>VLOOKUP(A538,tax_all!B:V,10,0)</f>
        <v xml:space="preserve"> Hexapoda</v>
      </c>
      <c r="L538" t="str">
        <f>VLOOKUP(A538,tax_all!B:V,11,0)</f>
        <v xml:space="preserve"> Insecta</v>
      </c>
      <c r="M538" t="str">
        <f>VLOOKUP(A538,tax_all!B:V,12,0)</f>
        <v>Pterygota</v>
      </c>
      <c r="N538" t="str">
        <f>VLOOKUP(A538,tax_all!B:V,13,0)</f>
        <v xml:space="preserve"> Neoptera</v>
      </c>
      <c r="O538" t="str">
        <f>VLOOKUP(A538,tax_all!B:V,14,0)</f>
        <v xml:space="preserve"> Holometabola</v>
      </c>
      <c r="P538" t="str">
        <f>VLOOKUP(A538,tax_all!B:V,15,0)</f>
        <v xml:space="preserve"> Lepidoptera</v>
      </c>
      <c r="Q538" t="str">
        <f>VLOOKUP(A538,tax_all!B:V,16,0)</f>
        <v xml:space="preserve"> Glossata</v>
      </c>
      <c r="R538" t="str">
        <f>VLOOKUP(A538,tax_all!B:V,17,0)</f>
        <v xml:space="preserve"> Ditrysia</v>
      </c>
    </row>
    <row r="539" spans="1:18" x14ac:dyDescent="0.25">
      <c r="A539" s="2" t="s">
        <v>1125</v>
      </c>
      <c r="B539">
        <v>0</v>
      </c>
      <c r="C539">
        <v>1</v>
      </c>
      <c r="D539">
        <f>B539+C539</f>
        <v>1</v>
      </c>
      <c r="E539">
        <f>VLOOKUP(A539,'PF03067'!B:C,2,0)</f>
        <v>334</v>
      </c>
      <c r="G539" t="str">
        <f>VLOOKUP(A539,tax_all!B:V,6,0)</f>
        <v>Bacteria</v>
      </c>
      <c r="H539" t="str">
        <f>VLOOKUP(A539,tax_all!B:V,7,0)</f>
        <v xml:space="preserve"> Actinobacteria</v>
      </c>
      <c r="I539" t="str">
        <f>VLOOKUP(A539,tax_all!B:V,8,0)</f>
        <v xml:space="preserve"> Streptomycetales</v>
      </c>
      <c r="J539" t="str">
        <f>VLOOKUP(A539,tax_all!B:V,9,0)</f>
        <v xml:space="preserve"> Streptomycetaceae</v>
      </c>
      <c r="K539" t="str">
        <f>VLOOKUP(A539,tax_all!B:V,10,0)</f>
        <v>Streptomyces.</v>
      </c>
      <c r="L539">
        <f>VLOOKUP(A539,tax_all!B:V,11,0)</f>
        <v>0</v>
      </c>
      <c r="M539">
        <f>VLOOKUP(A539,tax_all!B:V,12,0)</f>
        <v>0</v>
      </c>
      <c r="N539">
        <f>VLOOKUP(A539,tax_all!B:V,13,0)</f>
        <v>0</v>
      </c>
      <c r="O539">
        <f>VLOOKUP(A539,tax_all!B:V,14,0)</f>
        <v>0</v>
      </c>
      <c r="P539">
        <f>VLOOKUP(A539,tax_all!B:V,15,0)</f>
        <v>0</v>
      </c>
      <c r="Q539">
        <f>VLOOKUP(A539,tax_all!B:V,16,0)</f>
        <v>0</v>
      </c>
      <c r="R539">
        <f>VLOOKUP(A539,tax_all!B:V,17,0)</f>
        <v>0</v>
      </c>
    </row>
    <row r="540" spans="1:18" x14ac:dyDescent="0.25">
      <c r="A540" s="2" t="s">
        <v>1127</v>
      </c>
      <c r="B540">
        <v>1</v>
      </c>
      <c r="C540">
        <v>1</v>
      </c>
      <c r="D540">
        <f>B540+C540</f>
        <v>2</v>
      </c>
      <c r="E540">
        <f>VLOOKUP(A540,'PF03067'!B:C,2,0)</f>
        <v>361</v>
      </c>
      <c r="G540" t="str">
        <f>VLOOKUP(A540,tax_all!B:V,6,0)</f>
        <v>Bacteria</v>
      </c>
      <c r="H540" t="str">
        <f>VLOOKUP(A540,tax_all!B:V,7,0)</f>
        <v xml:space="preserve"> Actinobacteria.</v>
      </c>
      <c r="I540">
        <f>VLOOKUP(A540,tax_all!B:V,8,0)</f>
        <v>0</v>
      </c>
      <c r="J540">
        <f>VLOOKUP(A540,tax_all!B:V,9,0)</f>
        <v>0</v>
      </c>
      <c r="K540">
        <f>VLOOKUP(A540,tax_all!B:V,10,0)</f>
        <v>0</v>
      </c>
      <c r="L540">
        <f>VLOOKUP(A540,tax_all!B:V,11,0)</f>
        <v>0</v>
      </c>
      <c r="M540">
        <f>VLOOKUP(A540,tax_all!B:V,12,0)</f>
        <v>0</v>
      </c>
      <c r="N540">
        <f>VLOOKUP(A540,tax_all!B:V,13,0)</f>
        <v>0</v>
      </c>
      <c r="O540">
        <f>VLOOKUP(A540,tax_all!B:V,14,0)</f>
        <v>0</v>
      </c>
      <c r="P540">
        <f>VLOOKUP(A540,tax_all!B:V,15,0)</f>
        <v>0</v>
      </c>
      <c r="Q540">
        <f>VLOOKUP(A540,tax_all!B:V,16,0)</f>
        <v>0</v>
      </c>
      <c r="R540">
        <f>VLOOKUP(A540,tax_all!B:V,17,0)</f>
        <v>0</v>
      </c>
    </row>
    <row r="541" spans="1:18" x14ac:dyDescent="0.25">
      <c r="A541" s="2" t="s">
        <v>1129</v>
      </c>
      <c r="B541">
        <v>0</v>
      </c>
      <c r="C541">
        <v>1</v>
      </c>
      <c r="D541">
        <f>B541+C541</f>
        <v>1</v>
      </c>
      <c r="E541">
        <f>VLOOKUP(A541,'PF03067'!B:C,2,0)</f>
        <v>311</v>
      </c>
      <c r="G541" t="str">
        <f>VLOOKUP(A541,tax_all!B:V,6,0)</f>
        <v>Bacteria</v>
      </c>
      <c r="H541" t="str">
        <f>VLOOKUP(A541,tax_all!B:V,7,0)</f>
        <v xml:space="preserve"> Actinobacteria.</v>
      </c>
      <c r="I541">
        <f>VLOOKUP(A541,tax_all!B:V,8,0)</f>
        <v>0</v>
      </c>
      <c r="J541">
        <f>VLOOKUP(A541,tax_all!B:V,9,0)</f>
        <v>0</v>
      </c>
      <c r="K541">
        <f>VLOOKUP(A541,tax_all!B:V,10,0)</f>
        <v>0</v>
      </c>
      <c r="L541">
        <f>VLOOKUP(A541,tax_all!B:V,11,0)</f>
        <v>0</v>
      </c>
      <c r="M541">
        <f>VLOOKUP(A541,tax_all!B:V,12,0)</f>
        <v>0</v>
      </c>
      <c r="N541">
        <f>VLOOKUP(A541,tax_all!B:V,13,0)</f>
        <v>0</v>
      </c>
      <c r="O541">
        <f>VLOOKUP(A541,tax_all!B:V,14,0)</f>
        <v>0</v>
      </c>
      <c r="P541">
        <f>VLOOKUP(A541,tax_all!B:V,15,0)</f>
        <v>0</v>
      </c>
      <c r="Q541">
        <f>VLOOKUP(A541,tax_all!B:V,16,0)</f>
        <v>0</v>
      </c>
      <c r="R541">
        <f>VLOOKUP(A541,tax_all!B:V,17,0)</f>
        <v>0</v>
      </c>
    </row>
    <row r="542" spans="1:18" x14ac:dyDescent="0.25">
      <c r="A542" s="2" t="s">
        <v>1131</v>
      </c>
      <c r="B542">
        <v>0</v>
      </c>
      <c r="C542">
        <v>1</v>
      </c>
      <c r="D542">
        <f>B542+C542</f>
        <v>1</v>
      </c>
      <c r="E542">
        <f>VLOOKUP(A542,'PF03067'!B:C,2,0)</f>
        <v>201</v>
      </c>
      <c r="G542" t="str">
        <f>VLOOKUP(A542,tax_all!B:V,6,0)</f>
        <v>Bacteria</v>
      </c>
      <c r="H542" t="str">
        <f>VLOOKUP(A542,tax_all!B:V,7,0)</f>
        <v xml:space="preserve"> Actinobacteria.</v>
      </c>
      <c r="I542">
        <f>VLOOKUP(A542,tax_all!B:V,8,0)</f>
        <v>0</v>
      </c>
      <c r="J542">
        <f>VLOOKUP(A542,tax_all!B:V,9,0)</f>
        <v>0</v>
      </c>
      <c r="K542">
        <f>VLOOKUP(A542,tax_all!B:V,10,0)</f>
        <v>0</v>
      </c>
      <c r="L542">
        <f>VLOOKUP(A542,tax_all!B:V,11,0)</f>
        <v>0</v>
      </c>
      <c r="M542">
        <f>VLOOKUP(A542,tax_all!B:V,12,0)</f>
        <v>0</v>
      </c>
      <c r="N542">
        <f>VLOOKUP(A542,tax_all!B:V,13,0)</f>
        <v>0</v>
      </c>
      <c r="O542">
        <f>VLOOKUP(A542,tax_all!B:V,14,0)</f>
        <v>0</v>
      </c>
      <c r="P542">
        <f>VLOOKUP(A542,tax_all!B:V,15,0)</f>
        <v>0</v>
      </c>
      <c r="Q542">
        <f>VLOOKUP(A542,tax_all!B:V,16,0)</f>
        <v>0</v>
      </c>
      <c r="R542">
        <f>VLOOKUP(A542,tax_all!B:V,17,0)</f>
        <v>0</v>
      </c>
    </row>
    <row r="543" spans="1:18" x14ac:dyDescent="0.25">
      <c r="A543" s="2" t="s">
        <v>1133</v>
      </c>
      <c r="B543">
        <v>0</v>
      </c>
      <c r="C543">
        <v>1</v>
      </c>
      <c r="D543">
        <f>B543+C543</f>
        <v>1</v>
      </c>
      <c r="E543">
        <f>VLOOKUP(A543,'PF03067'!B:C,2,0)</f>
        <v>349</v>
      </c>
      <c r="G543" t="str">
        <f>VLOOKUP(A543,tax_all!B:V,6,0)</f>
        <v>Bacteria</v>
      </c>
      <c r="H543" t="str">
        <f>VLOOKUP(A543,tax_all!B:V,7,0)</f>
        <v xml:space="preserve"> Actinobacteria.</v>
      </c>
      <c r="I543">
        <f>VLOOKUP(A543,tax_all!B:V,8,0)</f>
        <v>0</v>
      </c>
      <c r="J543">
        <f>VLOOKUP(A543,tax_all!B:V,9,0)</f>
        <v>0</v>
      </c>
      <c r="K543">
        <f>VLOOKUP(A543,tax_all!B:V,10,0)</f>
        <v>0</v>
      </c>
      <c r="L543">
        <f>VLOOKUP(A543,tax_all!B:V,11,0)</f>
        <v>0</v>
      </c>
      <c r="M543">
        <f>VLOOKUP(A543,tax_all!B:V,12,0)</f>
        <v>0</v>
      </c>
      <c r="N543">
        <f>VLOOKUP(A543,tax_all!B:V,13,0)</f>
        <v>0</v>
      </c>
      <c r="O543">
        <f>VLOOKUP(A543,tax_all!B:V,14,0)</f>
        <v>0</v>
      </c>
      <c r="P543">
        <f>VLOOKUP(A543,tax_all!B:V,15,0)</f>
        <v>0</v>
      </c>
      <c r="Q543">
        <f>VLOOKUP(A543,tax_all!B:V,16,0)</f>
        <v>0</v>
      </c>
      <c r="R543">
        <f>VLOOKUP(A543,tax_all!B:V,17,0)</f>
        <v>0</v>
      </c>
    </row>
    <row r="544" spans="1:18" x14ac:dyDescent="0.25">
      <c r="A544" s="2" t="s">
        <v>1135</v>
      </c>
      <c r="B544">
        <v>0</v>
      </c>
      <c r="C544">
        <v>1</v>
      </c>
      <c r="D544">
        <f>B544+C544</f>
        <v>1</v>
      </c>
      <c r="E544">
        <f>VLOOKUP(A544,'PF03067'!B:C,2,0)</f>
        <v>40</v>
      </c>
      <c r="G544" t="str">
        <f>VLOOKUP(A544,tax_all!B:V,6,0)</f>
        <v>Bacteria</v>
      </c>
      <c r="H544" t="str">
        <f>VLOOKUP(A544,tax_all!B:V,7,0)</f>
        <v xml:space="preserve"> Actinobacteria.</v>
      </c>
      <c r="I544">
        <f>VLOOKUP(A544,tax_all!B:V,8,0)</f>
        <v>0</v>
      </c>
      <c r="J544">
        <f>VLOOKUP(A544,tax_all!B:V,9,0)</f>
        <v>0</v>
      </c>
      <c r="K544">
        <f>VLOOKUP(A544,tax_all!B:V,10,0)</f>
        <v>0</v>
      </c>
      <c r="L544">
        <f>VLOOKUP(A544,tax_all!B:V,11,0)</f>
        <v>0</v>
      </c>
      <c r="M544">
        <f>VLOOKUP(A544,tax_all!B:V,12,0)</f>
        <v>0</v>
      </c>
      <c r="N544">
        <f>VLOOKUP(A544,tax_all!B:V,13,0)</f>
        <v>0</v>
      </c>
      <c r="O544">
        <f>VLOOKUP(A544,tax_all!B:V,14,0)</f>
        <v>0</v>
      </c>
      <c r="P544">
        <f>VLOOKUP(A544,tax_all!B:V,15,0)</f>
        <v>0</v>
      </c>
      <c r="Q544">
        <f>VLOOKUP(A544,tax_all!B:V,16,0)</f>
        <v>0</v>
      </c>
      <c r="R544">
        <f>VLOOKUP(A544,tax_all!B:V,17,0)</f>
        <v>0</v>
      </c>
    </row>
    <row r="545" spans="1:18" x14ac:dyDescent="0.25">
      <c r="A545" s="2" t="s">
        <v>1137</v>
      </c>
      <c r="B545">
        <v>0</v>
      </c>
      <c r="C545">
        <v>1</v>
      </c>
      <c r="D545">
        <f>B545+C545</f>
        <v>1</v>
      </c>
      <c r="E545">
        <f>VLOOKUP(A545,'PF03067'!B:C,2,0)</f>
        <v>214</v>
      </c>
      <c r="G545" t="str">
        <f>VLOOKUP(A545,tax_all!B:V,6,0)</f>
        <v>Bacteria</v>
      </c>
      <c r="H545" t="str">
        <f>VLOOKUP(A545,tax_all!B:V,7,0)</f>
        <v xml:space="preserve"> Actinobacteria</v>
      </c>
      <c r="I545" t="str">
        <f>VLOOKUP(A545,tax_all!B:V,8,0)</f>
        <v xml:space="preserve"> Pseudonocardiales</v>
      </c>
      <c r="J545" t="str">
        <f>VLOOKUP(A545,tax_all!B:V,9,0)</f>
        <v xml:space="preserve"> Pseudonocardiaceae</v>
      </c>
      <c r="K545" t="str">
        <f>VLOOKUP(A545,tax_all!B:V,10,0)</f>
        <v>Kibdelosporangium.</v>
      </c>
      <c r="L545">
        <f>VLOOKUP(A545,tax_all!B:V,11,0)</f>
        <v>0</v>
      </c>
      <c r="M545">
        <f>VLOOKUP(A545,tax_all!B:V,12,0)</f>
        <v>0</v>
      </c>
      <c r="N545">
        <f>VLOOKUP(A545,tax_all!B:V,13,0)</f>
        <v>0</v>
      </c>
      <c r="O545">
        <f>VLOOKUP(A545,tax_all!B:V,14,0)</f>
        <v>0</v>
      </c>
      <c r="P545">
        <f>VLOOKUP(A545,tax_all!B:V,15,0)</f>
        <v>0</v>
      </c>
      <c r="Q545">
        <f>VLOOKUP(A545,tax_all!B:V,16,0)</f>
        <v>0</v>
      </c>
      <c r="R545">
        <f>VLOOKUP(A545,tax_all!B:V,17,0)</f>
        <v>0</v>
      </c>
    </row>
    <row r="546" spans="1:18" x14ac:dyDescent="0.25">
      <c r="A546" s="2" t="s">
        <v>1139</v>
      </c>
      <c r="B546">
        <v>0</v>
      </c>
      <c r="C546">
        <v>1</v>
      </c>
      <c r="D546">
        <f>B546+C546</f>
        <v>1</v>
      </c>
      <c r="E546">
        <f>VLOOKUP(A546,'PF03067'!B:C,2,0)</f>
        <v>379</v>
      </c>
      <c r="G546" t="str">
        <f>VLOOKUP(A546,tax_all!B:V,6,0)</f>
        <v>Bacteria</v>
      </c>
      <c r="H546" t="str">
        <f>VLOOKUP(A546,tax_all!B:V,7,0)</f>
        <v xml:space="preserve"> Proteobacteria</v>
      </c>
      <c r="I546" t="str">
        <f>VLOOKUP(A546,tax_all!B:V,8,0)</f>
        <v xml:space="preserve"> Gammaproteobacteria</v>
      </c>
      <c r="J546" t="str">
        <f>VLOOKUP(A546,tax_all!B:V,9,0)</f>
        <v xml:space="preserve"> Pseudomonadales</v>
      </c>
      <c r="K546" t="str">
        <f>VLOOKUP(A546,tax_all!B:V,10,0)</f>
        <v>Moraxellaceae</v>
      </c>
      <c r="L546" t="str">
        <f>VLOOKUP(A546,tax_all!B:V,11,0)</f>
        <v xml:space="preserve"> Acinetobacter.</v>
      </c>
      <c r="M546">
        <f>VLOOKUP(A546,tax_all!B:V,12,0)</f>
        <v>0</v>
      </c>
      <c r="N546">
        <f>VLOOKUP(A546,tax_all!B:V,13,0)</f>
        <v>0</v>
      </c>
      <c r="O546">
        <f>VLOOKUP(A546,tax_all!B:V,14,0)</f>
        <v>0</v>
      </c>
      <c r="P546">
        <f>VLOOKUP(A546,tax_all!B:V,15,0)</f>
        <v>0</v>
      </c>
      <c r="Q546">
        <f>VLOOKUP(A546,tax_all!B:V,16,0)</f>
        <v>0</v>
      </c>
      <c r="R546">
        <f>VLOOKUP(A546,tax_all!B:V,17,0)</f>
        <v>0</v>
      </c>
    </row>
    <row r="547" spans="1:18" x14ac:dyDescent="0.25">
      <c r="A547" s="2" t="s">
        <v>1141</v>
      </c>
      <c r="B547">
        <v>0</v>
      </c>
      <c r="C547">
        <v>1</v>
      </c>
      <c r="D547">
        <f>B547+C547</f>
        <v>1</v>
      </c>
      <c r="E547">
        <f>VLOOKUP(A547,'PF03067'!B:C,2,0)</f>
        <v>397</v>
      </c>
      <c r="G547" t="str">
        <f>VLOOKUP(A547,tax_all!B:V,6,0)</f>
        <v>Eukaryota</v>
      </c>
      <c r="H547" t="str">
        <f>VLOOKUP(A547,tax_all!B:V,7,0)</f>
        <v xml:space="preserve"> Metazoa</v>
      </c>
      <c r="I547" t="str">
        <f>VLOOKUP(A547,tax_all!B:V,8,0)</f>
        <v xml:space="preserve"> Ecdysozoa</v>
      </c>
      <c r="J547" t="str">
        <f>VLOOKUP(A547,tax_all!B:V,9,0)</f>
        <v xml:space="preserve"> Arthropoda</v>
      </c>
      <c r="K547" t="str">
        <f>VLOOKUP(A547,tax_all!B:V,10,0)</f>
        <v xml:space="preserve"> Hexapoda</v>
      </c>
      <c r="L547" t="str">
        <f>VLOOKUP(A547,tax_all!B:V,11,0)</f>
        <v xml:space="preserve"> Insecta</v>
      </c>
      <c r="M547" t="str">
        <f>VLOOKUP(A547,tax_all!B:V,12,0)</f>
        <v>Pterygota</v>
      </c>
      <c r="N547" t="str">
        <f>VLOOKUP(A547,tax_all!B:V,13,0)</f>
        <v xml:space="preserve"> Neoptera</v>
      </c>
      <c r="O547" t="str">
        <f>VLOOKUP(A547,tax_all!B:V,14,0)</f>
        <v xml:space="preserve"> Holometabola</v>
      </c>
      <c r="P547" t="str">
        <f>VLOOKUP(A547,tax_all!B:V,15,0)</f>
        <v xml:space="preserve"> Diptera</v>
      </c>
      <c r="Q547" t="str">
        <f>VLOOKUP(A547,tax_all!B:V,16,0)</f>
        <v xml:space="preserve"> Brachycera</v>
      </c>
      <c r="R547" t="str">
        <f>VLOOKUP(A547,tax_all!B:V,17,0)</f>
        <v xml:space="preserve"> Muscomorpha</v>
      </c>
    </row>
    <row r="548" spans="1:18" x14ac:dyDescent="0.25">
      <c r="A548" s="2" t="s">
        <v>1143</v>
      </c>
      <c r="B548">
        <v>0</v>
      </c>
      <c r="C548">
        <v>1</v>
      </c>
      <c r="D548">
        <f>B548+C548</f>
        <v>1</v>
      </c>
      <c r="E548">
        <f>VLOOKUP(A548,'PF03067'!B:C,2,0)</f>
        <v>169</v>
      </c>
      <c r="G548" t="str">
        <f>VLOOKUP(A548,tax_all!B:V,6,0)</f>
        <v>Bacteria</v>
      </c>
      <c r="H548" t="str">
        <f>VLOOKUP(A548,tax_all!B:V,7,0)</f>
        <v xml:space="preserve"> Actinobacteria</v>
      </c>
      <c r="I548" t="str">
        <f>VLOOKUP(A548,tax_all!B:V,8,0)</f>
        <v xml:space="preserve"> Pseudonocardiales</v>
      </c>
      <c r="J548" t="str">
        <f>VLOOKUP(A548,tax_all!B:V,9,0)</f>
        <v xml:space="preserve"> Pseudonocardiaceae</v>
      </c>
      <c r="K548" t="str">
        <f>VLOOKUP(A548,tax_all!B:V,10,0)</f>
        <v>Kibdelosporangium.</v>
      </c>
      <c r="L548">
        <f>VLOOKUP(A548,tax_all!B:V,11,0)</f>
        <v>0</v>
      </c>
      <c r="M548">
        <f>VLOOKUP(A548,tax_all!B:V,12,0)</f>
        <v>0</v>
      </c>
      <c r="N548">
        <f>VLOOKUP(A548,tax_all!B:V,13,0)</f>
        <v>0</v>
      </c>
      <c r="O548">
        <f>VLOOKUP(A548,tax_all!B:V,14,0)</f>
        <v>0</v>
      </c>
      <c r="P548">
        <f>VLOOKUP(A548,tax_all!B:V,15,0)</f>
        <v>0</v>
      </c>
      <c r="Q548">
        <f>VLOOKUP(A548,tax_all!B:V,16,0)</f>
        <v>0</v>
      </c>
      <c r="R548">
        <f>VLOOKUP(A548,tax_all!B:V,17,0)</f>
        <v>0</v>
      </c>
    </row>
    <row r="549" spans="1:18" x14ac:dyDescent="0.25">
      <c r="A549" s="2" t="s">
        <v>1145</v>
      </c>
      <c r="B549">
        <v>0</v>
      </c>
      <c r="C549">
        <v>1</v>
      </c>
      <c r="D549">
        <f>B549+C549</f>
        <v>1</v>
      </c>
      <c r="E549">
        <f>VLOOKUP(A549,'PF03067'!B:C,2,0)</f>
        <v>271</v>
      </c>
      <c r="G549" t="str">
        <f>VLOOKUP(A549,tax_all!B:V,6,0)</f>
        <v>Bacteria</v>
      </c>
      <c r="H549" t="str">
        <f>VLOOKUP(A549,tax_all!B:V,7,0)</f>
        <v xml:space="preserve"> Actinobacteria</v>
      </c>
      <c r="I549" t="str">
        <f>VLOOKUP(A549,tax_all!B:V,8,0)</f>
        <v xml:space="preserve"> Pseudonocardiales</v>
      </c>
      <c r="J549" t="str">
        <f>VLOOKUP(A549,tax_all!B:V,9,0)</f>
        <v xml:space="preserve"> Pseudonocardiaceae</v>
      </c>
      <c r="K549" t="str">
        <f>VLOOKUP(A549,tax_all!B:V,10,0)</f>
        <v>Kibdelosporangium.</v>
      </c>
      <c r="L549">
        <f>VLOOKUP(A549,tax_all!B:V,11,0)</f>
        <v>0</v>
      </c>
      <c r="M549">
        <f>VLOOKUP(A549,tax_all!B:V,12,0)</f>
        <v>0</v>
      </c>
      <c r="N549">
        <f>VLOOKUP(A549,tax_all!B:V,13,0)</f>
        <v>0</v>
      </c>
      <c r="O549">
        <f>VLOOKUP(A549,tax_all!B:V,14,0)</f>
        <v>0</v>
      </c>
      <c r="P549">
        <f>VLOOKUP(A549,tax_all!B:V,15,0)</f>
        <v>0</v>
      </c>
      <c r="Q549">
        <f>VLOOKUP(A549,tax_all!B:V,16,0)</f>
        <v>0</v>
      </c>
      <c r="R549">
        <f>VLOOKUP(A549,tax_all!B:V,17,0)</f>
        <v>0</v>
      </c>
    </row>
    <row r="550" spans="1:18" x14ac:dyDescent="0.25">
      <c r="A550" s="2" t="s">
        <v>1147</v>
      </c>
      <c r="B550">
        <v>0</v>
      </c>
      <c r="C550">
        <v>1</v>
      </c>
      <c r="D550">
        <f>B550+C550</f>
        <v>1</v>
      </c>
      <c r="E550">
        <f>VLOOKUP(A550,'PF03067'!B:C,2,0)</f>
        <v>213</v>
      </c>
      <c r="G550" t="str">
        <f>VLOOKUP(A550,tax_all!B:V,6,0)</f>
        <v>Bacteria</v>
      </c>
      <c r="H550" t="str">
        <f>VLOOKUP(A550,tax_all!B:V,7,0)</f>
        <v xml:space="preserve"> Actinobacteria</v>
      </c>
      <c r="I550" t="str">
        <f>VLOOKUP(A550,tax_all!B:V,8,0)</f>
        <v xml:space="preserve"> Pseudonocardiales</v>
      </c>
      <c r="J550" t="str">
        <f>VLOOKUP(A550,tax_all!B:V,9,0)</f>
        <v xml:space="preserve"> Pseudonocardiaceae</v>
      </c>
      <c r="K550" t="str">
        <f>VLOOKUP(A550,tax_all!B:V,10,0)</f>
        <v>Kibdelosporangium.</v>
      </c>
      <c r="L550">
        <f>VLOOKUP(A550,tax_all!B:V,11,0)</f>
        <v>0</v>
      </c>
      <c r="M550">
        <f>VLOOKUP(A550,tax_all!B:V,12,0)</f>
        <v>0</v>
      </c>
      <c r="N550">
        <f>VLOOKUP(A550,tax_all!B:V,13,0)</f>
        <v>0</v>
      </c>
      <c r="O550">
        <f>VLOOKUP(A550,tax_all!B:V,14,0)</f>
        <v>0</v>
      </c>
      <c r="P550">
        <f>VLOOKUP(A550,tax_all!B:V,15,0)</f>
        <v>0</v>
      </c>
      <c r="Q550">
        <f>VLOOKUP(A550,tax_all!B:V,16,0)</f>
        <v>0</v>
      </c>
      <c r="R550">
        <f>VLOOKUP(A550,tax_all!B:V,17,0)</f>
        <v>0</v>
      </c>
    </row>
    <row r="551" spans="1:18" x14ac:dyDescent="0.25">
      <c r="A551" s="2" t="s">
        <v>1149</v>
      </c>
      <c r="B551">
        <v>0</v>
      </c>
      <c r="C551">
        <v>1</v>
      </c>
      <c r="D551">
        <f>B551+C551</f>
        <v>1</v>
      </c>
      <c r="E551">
        <f>VLOOKUP(A551,'PF03067'!B:C,2,0)</f>
        <v>395</v>
      </c>
      <c r="G551" t="str">
        <f>VLOOKUP(A551,tax_all!B:V,6,0)</f>
        <v>Bacteria</v>
      </c>
      <c r="H551" t="str">
        <f>VLOOKUP(A551,tax_all!B:V,7,0)</f>
        <v xml:space="preserve"> Proteobacteria</v>
      </c>
      <c r="I551" t="str">
        <f>VLOOKUP(A551,tax_all!B:V,8,0)</f>
        <v xml:space="preserve"> Gammaproteobacteria</v>
      </c>
      <c r="J551" t="str">
        <f>VLOOKUP(A551,tax_all!B:V,9,0)</f>
        <v xml:space="preserve"> Pseudomonadales</v>
      </c>
      <c r="K551" t="str">
        <f>VLOOKUP(A551,tax_all!B:V,10,0)</f>
        <v>Moraxellaceae</v>
      </c>
      <c r="L551" t="str">
        <f>VLOOKUP(A551,tax_all!B:V,11,0)</f>
        <v xml:space="preserve"> Acinetobacter.</v>
      </c>
      <c r="M551">
        <f>VLOOKUP(A551,tax_all!B:V,12,0)</f>
        <v>0</v>
      </c>
      <c r="N551">
        <f>VLOOKUP(A551,tax_all!B:V,13,0)</f>
        <v>0</v>
      </c>
      <c r="O551">
        <f>VLOOKUP(A551,tax_all!B:V,14,0)</f>
        <v>0</v>
      </c>
      <c r="P551">
        <f>VLOOKUP(A551,tax_all!B:V,15,0)</f>
        <v>0</v>
      </c>
      <c r="Q551">
        <f>VLOOKUP(A551,tax_all!B:V,16,0)</f>
        <v>0</v>
      </c>
      <c r="R551">
        <f>VLOOKUP(A551,tax_all!B:V,17,0)</f>
        <v>0</v>
      </c>
    </row>
    <row r="552" spans="1:18" x14ac:dyDescent="0.25">
      <c r="A552" s="2" t="s">
        <v>1151</v>
      </c>
      <c r="B552">
        <v>0</v>
      </c>
      <c r="C552">
        <v>1</v>
      </c>
      <c r="D552">
        <f>B552+C552</f>
        <v>1</v>
      </c>
      <c r="E552">
        <f>VLOOKUP(A552,'PF03067'!B:C,2,0)</f>
        <v>236</v>
      </c>
      <c r="G552" t="str">
        <f>VLOOKUP(A552,tax_all!B:V,6,0)</f>
        <v>Eukaryota</v>
      </c>
      <c r="H552" t="str">
        <f>VLOOKUP(A552,tax_all!B:V,7,0)</f>
        <v xml:space="preserve"> Stramenopiles</v>
      </c>
      <c r="I552" t="str">
        <f>VLOOKUP(A552,tax_all!B:V,8,0)</f>
        <v xml:space="preserve"> Oomycetes</v>
      </c>
      <c r="J552" t="str">
        <f>VLOOKUP(A552,tax_all!B:V,9,0)</f>
        <v xml:space="preserve"> Peronosporales</v>
      </c>
      <c r="K552" t="str">
        <f>VLOOKUP(A552,tax_all!B:V,10,0)</f>
        <v xml:space="preserve"> Peronosporaceae</v>
      </c>
      <c r="L552" t="str">
        <f>VLOOKUP(A552,tax_all!B:V,11,0)</f>
        <v>Plasmopara.</v>
      </c>
      <c r="M552">
        <f>VLOOKUP(A552,tax_all!B:V,12,0)</f>
        <v>0</v>
      </c>
      <c r="N552">
        <f>VLOOKUP(A552,tax_all!B:V,13,0)</f>
        <v>0</v>
      </c>
      <c r="O552">
        <f>VLOOKUP(A552,tax_all!B:V,14,0)</f>
        <v>0</v>
      </c>
      <c r="P552">
        <f>VLOOKUP(A552,tax_all!B:V,15,0)</f>
        <v>0</v>
      </c>
      <c r="Q552">
        <f>VLOOKUP(A552,tax_all!B:V,16,0)</f>
        <v>0</v>
      </c>
      <c r="R552">
        <f>VLOOKUP(A552,tax_all!B:V,17,0)</f>
        <v>0</v>
      </c>
    </row>
    <row r="553" spans="1:18" x14ac:dyDescent="0.25">
      <c r="A553" s="2" t="s">
        <v>1153</v>
      </c>
      <c r="B553">
        <v>0</v>
      </c>
      <c r="C553">
        <v>1</v>
      </c>
      <c r="D553">
        <f>B553+C553</f>
        <v>1</v>
      </c>
      <c r="E553">
        <f>VLOOKUP(A553,'PF03067'!B:C,2,0)</f>
        <v>252</v>
      </c>
      <c r="G553" t="str">
        <f>VLOOKUP(A553,tax_all!B:V,6,0)</f>
        <v>Eukaryota</v>
      </c>
      <c r="H553" t="str">
        <f>VLOOKUP(A553,tax_all!B:V,7,0)</f>
        <v xml:space="preserve"> Stramenopiles</v>
      </c>
      <c r="I553" t="str">
        <f>VLOOKUP(A553,tax_all!B:V,8,0)</f>
        <v xml:space="preserve"> Oomycetes</v>
      </c>
      <c r="J553" t="str">
        <f>VLOOKUP(A553,tax_all!B:V,9,0)</f>
        <v xml:space="preserve"> Peronosporales</v>
      </c>
      <c r="K553" t="str">
        <f>VLOOKUP(A553,tax_all!B:V,10,0)</f>
        <v xml:space="preserve"> Peronosporaceae</v>
      </c>
      <c r="L553" t="str">
        <f>VLOOKUP(A553,tax_all!B:V,11,0)</f>
        <v>Plasmopara.</v>
      </c>
      <c r="M553">
        <f>VLOOKUP(A553,tax_all!B:V,12,0)</f>
        <v>0</v>
      </c>
      <c r="N553">
        <f>VLOOKUP(A553,tax_all!B:V,13,0)</f>
        <v>0</v>
      </c>
      <c r="O553">
        <f>VLOOKUP(A553,tax_all!B:V,14,0)</f>
        <v>0</v>
      </c>
      <c r="P553">
        <f>VLOOKUP(A553,tax_all!B:V,15,0)</f>
        <v>0</v>
      </c>
      <c r="Q553">
        <f>VLOOKUP(A553,tax_all!B:V,16,0)</f>
        <v>0</v>
      </c>
      <c r="R553">
        <f>VLOOKUP(A553,tax_all!B:V,17,0)</f>
        <v>0</v>
      </c>
    </row>
    <row r="554" spans="1:18" x14ac:dyDescent="0.25">
      <c r="A554" s="2" t="s">
        <v>1155</v>
      </c>
      <c r="B554">
        <v>0</v>
      </c>
      <c r="C554">
        <v>1</v>
      </c>
      <c r="D554">
        <f>B554+C554</f>
        <v>1</v>
      </c>
      <c r="E554">
        <f>VLOOKUP(A554,'PF03067'!B:C,2,0)</f>
        <v>197</v>
      </c>
      <c r="G554" t="e">
        <f>VLOOKUP(A554,tax_all!B:V,6,0)</f>
        <v>#N/A</v>
      </c>
      <c r="H554" t="e">
        <f>VLOOKUP(A554,tax_all!B:V,7,0)</f>
        <v>#N/A</v>
      </c>
      <c r="I554" t="e">
        <f>VLOOKUP(A554,tax_all!B:V,8,0)</f>
        <v>#N/A</v>
      </c>
      <c r="J554" t="e">
        <f>VLOOKUP(A554,tax_all!B:V,9,0)</f>
        <v>#N/A</v>
      </c>
      <c r="K554" t="e">
        <f>VLOOKUP(A554,tax_all!B:V,10,0)</f>
        <v>#N/A</v>
      </c>
      <c r="L554" t="e">
        <f>VLOOKUP(A554,tax_all!B:V,11,0)</f>
        <v>#N/A</v>
      </c>
      <c r="M554" t="e">
        <f>VLOOKUP(A554,tax_all!B:V,12,0)</f>
        <v>#N/A</v>
      </c>
      <c r="N554" t="e">
        <f>VLOOKUP(A554,tax_all!B:V,13,0)</f>
        <v>#N/A</v>
      </c>
      <c r="O554" t="e">
        <f>VLOOKUP(A554,tax_all!B:V,14,0)</f>
        <v>#N/A</v>
      </c>
      <c r="P554" t="e">
        <f>VLOOKUP(A554,tax_all!B:V,15,0)</f>
        <v>#N/A</v>
      </c>
      <c r="Q554" t="e">
        <f>VLOOKUP(A554,tax_all!B:V,16,0)</f>
        <v>#N/A</v>
      </c>
      <c r="R554" t="e">
        <f>VLOOKUP(A554,tax_all!B:V,17,0)</f>
        <v>#N/A</v>
      </c>
    </row>
    <row r="555" spans="1:18" x14ac:dyDescent="0.25">
      <c r="A555" s="2" t="s">
        <v>1157</v>
      </c>
      <c r="B555">
        <v>0</v>
      </c>
      <c r="C555">
        <v>1</v>
      </c>
      <c r="D555">
        <f>B555+C555</f>
        <v>1</v>
      </c>
      <c r="E555">
        <f>VLOOKUP(A555,'PF03067'!B:C,2,0)</f>
        <v>218</v>
      </c>
      <c r="G555" t="str">
        <f>VLOOKUP(A555,tax_all!B:V,6,0)</f>
        <v>Eukaryota</v>
      </c>
      <c r="H555" t="str">
        <f>VLOOKUP(A555,tax_all!B:V,7,0)</f>
        <v xml:space="preserve"> Metazoa</v>
      </c>
      <c r="I555" t="str">
        <f>VLOOKUP(A555,tax_all!B:V,8,0)</f>
        <v xml:space="preserve"> Ecdysozoa</v>
      </c>
      <c r="J555" t="str">
        <f>VLOOKUP(A555,tax_all!B:V,9,0)</f>
        <v xml:space="preserve"> Arthropoda</v>
      </c>
      <c r="K555" t="str">
        <f>VLOOKUP(A555,tax_all!B:V,10,0)</f>
        <v xml:space="preserve"> Crustacea</v>
      </c>
      <c r="L555" t="str">
        <f>VLOOKUP(A555,tax_all!B:V,11,0)</f>
        <v xml:space="preserve"> Branchiopoda</v>
      </c>
      <c r="M555" t="str">
        <f>VLOOKUP(A555,tax_all!B:V,12,0)</f>
        <v>Diplostraca</v>
      </c>
      <c r="N555" t="str">
        <f>VLOOKUP(A555,tax_all!B:V,13,0)</f>
        <v xml:space="preserve"> Cladocera</v>
      </c>
      <c r="O555" t="str">
        <f>VLOOKUP(A555,tax_all!B:V,14,0)</f>
        <v xml:space="preserve"> Anomopoda</v>
      </c>
      <c r="P555" t="str">
        <f>VLOOKUP(A555,tax_all!B:V,15,0)</f>
        <v xml:space="preserve"> Daphniidae</v>
      </c>
      <c r="Q555" t="str">
        <f>VLOOKUP(A555,tax_all!B:V,16,0)</f>
        <v xml:space="preserve"> Daphnia.</v>
      </c>
      <c r="R555">
        <f>VLOOKUP(A555,tax_all!B:V,17,0)</f>
        <v>0</v>
      </c>
    </row>
    <row r="556" spans="1:18" x14ac:dyDescent="0.25">
      <c r="A556" s="2" t="s">
        <v>1159</v>
      </c>
      <c r="B556">
        <v>0</v>
      </c>
      <c r="C556">
        <v>1</v>
      </c>
      <c r="D556">
        <f>B556+C556</f>
        <v>1</v>
      </c>
      <c r="E556">
        <f>VLOOKUP(A556,'PF03067'!B:C,2,0)</f>
        <v>346</v>
      </c>
      <c r="G556" t="str">
        <f>VLOOKUP(A556,tax_all!B:V,6,0)</f>
        <v>Eukaryota</v>
      </c>
      <c r="H556" t="str">
        <f>VLOOKUP(A556,tax_all!B:V,7,0)</f>
        <v xml:space="preserve"> Metazoa</v>
      </c>
      <c r="I556" t="str">
        <f>VLOOKUP(A556,tax_all!B:V,8,0)</f>
        <v xml:space="preserve"> Ecdysozoa</v>
      </c>
      <c r="J556" t="str">
        <f>VLOOKUP(A556,tax_all!B:V,9,0)</f>
        <v xml:space="preserve"> Arthropoda</v>
      </c>
      <c r="K556" t="str">
        <f>VLOOKUP(A556,tax_all!B:V,10,0)</f>
        <v xml:space="preserve"> Crustacea</v>
      </c>
      <c r="L556" t="str">
        <f>VLOOKUP(A556,tax_all!B:V,11,0)</f>
        <v xml:space="preserve"> Branchiopoda</v>
      </c>
      <c r="M556" t="str">
        <f>VLOOKUP(A556,tax_all!B:V,12,0)</f>
        <v>Diplostraca</v>
      </c>
      <c r="N556" t="str">
        <f>VLOOKUP(A556,tax_all!B:V,13,0)</f>
        <v xml:space="preserve"> Cladocera</v>
      </c>
      <c r="O556" t="str">
        <f>VLOOKUP(A556,tax_all!B:V,14,0)</f>
        <v xml:space="preserve"> Anomopoda</v>
      </c>
      <c r="P556" t="str">
        <f>VLOOKUP(A556,tax_all!B:V,15,0)</f>
        <v xml:space="preserve"> Daphniidae</v>
      </c>
      <c r="Q556" t="str">
        <f>VLOOKUP(A556,tax_all!B:V,16,0)</f>
        <v xml:space="preserve"> Daphnia.</v>
      </c>
      <c r="R556">
        <f>VLOOKUP(A556,tax_all!B:V,17,0)</f>
        <v>0</v>
      </c>
    </row>
    <row r="557" spans="1:18" x14ac:dyDescent="0.25">
      <c r="A557" s="2" t="s">
        <v>1161</v>
      </c>
      <c r="B557">
        <v>0</v>
      </c>
      <c r="C557">
        <v>1</v>
      </c>
      <c r="D557">
        <f>B557+C557</f>
        <v>1</v>
      </c>
      <c r="E557">
        <f>VLOOKUP(A557,'PF03067'!B:C,2,0)</f>
        <v>395</v>
      </c>
      <c r="G557" t="str">
        <f>VLOOKUP(A557,tax_all!B:V,6,0)</f>
        <v>Eukaryota</v>
      </c>
      <c r="H557" t="str">
        <f>VLOOKUP(A557,tax_all!B:V,7,0)</f>
        <v xml:space="preserve"> Fungi</v>
      </c>
      <c r="I557" t="str">
        <f>VLOOKUP(A557,tax_all!B:V,8,0)</f>
        <v xml:space="preserve"> Dikarya</v>
      </c>
      <c r="J557" t="str">
        <f>VLOOKUP(A557,tax_all!B:V,9,0)</f>
        <v xml:space="preserve"> Ascomycota</v>
      </c>
      <c r="K557" t="str">
        <f>VLOOKUP(A557,tax_all!B:V,10,0)</f>
        <v xml:space="preserve"> Pezizomycotina</v>
      </c>
      <c r="L557" t="str">
        <f>VLOOKUP(A557,tax_all!B:V,11,0)</f>
        <v>Sordariomycetes</v>
      </c>
      <c r="M557" t="str">
        <f>VLOOKUP(A557,tax_all!B:V,12,0)</f>
        <v xml:space="preserve"> Hypocreomycetidae</v>
      </c>
      <c r="N557" t="str">
        <f>VLOOKUP(A557,tax_all!B:V,13,0)</f>
        <v xml:space="preserve"> Hypocreales</v>
      </c>
      <c r="O557" t="str">
        <f>VLOOKUP(A557,tax_all!B:V,14,0)</f>
        <v xml:space="preserve"> Nectriaceae</v>
      </c>
      <c r="P557" t="str">
        <f>VLOOKUP(A557,tax_all!B:V,15,0)</f>
        <v>Neonectria.</v>
      </c>
      <c r="Q557">
        <f>VLOOKUP(A557,tax_all!B:V,16,0)</f>
        <v>0</v>
      </c>
      <c r="R557">
        <f>VLOOKUP(A557,tax_all!B:V,17,0)</f>
        <v>0</v>
      </c>
    </row>
    <row r="558" spans="1:18" x14ac:dyDescent="0.25">
      <c r="A558" s="2" t="s">
        <v>1163</v>
      </c>
      <c r="B558">
        <v>0</v>
      </c>
      <c r="C558">
        <v>1</v>
      </c>
      <c r="D558">
        <f>B558+C558</f>
        <v>1</v>
      </c>
      <c r="E558">
        <f>VLOOKUP(A558,'PF03067'!B:C,2,0)</f>
        <v>249</v>
      </c>
      <c r="G558" t="str">
        <f>VLOOKUP(A558,tax_all!B:V,6,0)</f>
        <v>Eukaryota</v>
      </c>
      <c r="H558" t="str">
        <f>VLOOKUP(A558,tax_all!B:V,7,0)</f>
        <v xml:space="preserve"> Fungi</v>
      </c>
      <c r="I558" t="str">
        <f>VLOOKUP(A558,tax_all!B:V,8,0)</f>
        <v xml:space="preserve"> Dikarya</v>
      </c>
      <c r="J558" t="str">
        <f>VLOOKUP(A558,tax_all!B:V,9,0)</f>
        <v xml:space="preserve"> Ascomycota</v>
      </c>
      <c r="K558" t="str">
        <f>VLOOKUP(A558,tax_all!B:V,10,0)</f>
        <v xml:space="preserve"> Pezizomycotina</v>
      </c>
      <c r="L558" t="str">
        <f>VLOOKUP(A558,tax_all!B:V,11,0)</f>
        <v>Sordariomycetes</v>
      </c>
      <c r="M558" t="str">
        <f>VLOOKUP(A558,tax_all!B:V,12,0)</f>
        <v xml:space="preserve"> Hypocreomycetidae</v>
      </c>
      <c r="N558" t="str">
        <f>VLOOKUP(A558,tax_all!B:V,13,0)</f>
        <v xml:space="preserve"> Hypocreales</v>
      </c>
      <c r="O558" t="str">
        <f>VLOOKUP(A558,tax_all!B:V,14,0)</f>
        <v xml:space="preserve"> Nectriaceae</v>
      </c>
      <c r="P558" t="str">
        <f>VLOOKUP(A558,tax_all!B:V,15,0)</f>
        <v>Neonectria.</v>
      </c>
      <c r="Q558">
        <f>VLOOKUP(A558,tax_all!B:V,16,0)</f>
        <v>0</v>
      </c>
      <c r="R558">
        <f>VLOOKUP(A558,tax_all!B:V,17,0)</f>
        <v>0</v>
      </c>
    </row>
    <row r="559" spans="1:18" x14ac:dyDescent="0.25">
      <c r="A559" s="2" t="s">
        <v>1165</v>
      </c>
      <c r="B559">
        <v>0</v>
      </c>
      <c r="C559">
        <v>1</v>
      </c>
      <c r="D559">
        <f>B559+C559</f>
        <v>1</v>
      </c>
      <c r="E559">
        <f>VLOOKUP(A559,'PF03067'!B:C,2,0)</f>
        <v>337</v>
      </c>
      <c r="G559" t="str">
        <f>VLOOKUP(A559,tax_all!B:V,6,0)</f>
        <v>Eukaryota</v>
      </c>
      <c r="H559" t="str">
        <f>VLOOKUP(A559,tax_all!B:V,7,0)</f>
        <v xml:space="preserve"> Metazoa</v>
      </c>
      <c r="I559" t="str">
        <f>VLOOKUP(A559,tax_all!B:V,8,0)</f>
        <v xml:space="preserve"> Ecdysozoa</v>
      </c>
      <c r="J559" t="str">
        <f>VLOOKUP(A559,tax_all!B:V,9,0)</f>
        <v xml:space="preserve"> Arthropoda</v>
      </c>
      <c r="K559" t="str">
        <f>VLOOKUP(A559,tax_all!B:V,10,0)</f>
        <v xml:space="preserve"> Hexapoda</v>
      </c>
      <c r="L559" t="str">
        <f>VLOOKUP(A559,tax_all!B:V,11,0)</f>
        <v xml:space="preserve"> Insecta</v>
      </c>
      <c r="M559" t="str">
        <f>VLOOKUP(A559,tax_all!B:V,12,0)</f>
        <v>Pterygota</v>
      </c>
      <c r="N559" t="str">
        <f>VLOOKUP(A559,tax_all!B:V,13,0)</f>
        <v xml:space="preserve"> Neoptera</v>
      </c>
      <c r="O559" t="str">
        <f>VLOOKUP(A559,tax_all!B:V,14,0)</f>
        <v xml:space="preserve"> Holometabola</v>
      </c>
      <c r="P559" t="str">
        <f>VLOOKUP(A559,tax_all!B:V,15,0)</f>
        <v xml:space="preserve"> Diptera</v>
      </c>
      <c r="Q559" t="str">
        <f>VLOOKUP(A559,tax_all!B:V,16,0)</f>
        <v xml:space="preserve"> Brachycera</v>
      </c>
      <c r="R559" t="str">
        <f>VLOOKUP(A559,tax_all!B:V,17,0)</f>
        <v xml:space="preserve"> Muscomorpha</v>
      </c>
    </row>
    <row r="560" spans="1:18" x14ac:dyDescent="0.25">
      <c r="A560" s="2" t="s">
        <v>1167</v>
      </c>
      <c r="B560">
        <v>0</v>
      </c>
      <c r="C560">
        <v>1</v>
      </c>
      <c r="D560">
        <f>B560+C560</f>
        <v>1</v>
      </c>
      <c r="E560">
        <f>VLOOKUP(A560,'PF03067'!B:C,2,0)</f>
        <v>494</v>
      </c>
      <c r="G560" t="str">
        <f>VLOOKUP(A560,tax_all!B:V,6,0)</f>
        <v>Bacteria</v>
      </c>
      <c r="H560" t="str">
        <f>VLOOKUP(A560,tax_all!B:V,7,0)</f>
        <v xml:space="preserve"> Proteobacteria</v>
      </c>
      <c r="I560" t="str">
        <f>VLOOKUP(A560,tax_all!B:V,8,0)</f>
        <v xml:space="preserve"> Gammaproteobacteria</v>
      </c>
      <c r="J560" t="str">
        <f>VLOOKUP(A560,tax_all!B:V,9,0)</f>
        <v xml:space="preserve"> Alteromonadales</v>
      </c>
      <c r="K560" t="str">
        <f>VLOOKUP(A560,tax_all!B:V,10,0)</f>
        <v>Shewanellaceae</v>
      </c>
      <c r="L560" t="str">
        <f>VLOOKUP(A560,tax_all!B:V,11,0)</f>
        <v xml:space="preserve"> Shewanella.</v>
      </c>
      <c r="M560">
        <f>VLOOKUP(A560,tax_all!B:V,12,0)</f>
        <v>0</v>
      </c>
      <c r="N560">
        <f>VLOOKUP(A560,tax_all!B:V,13,0)</f>
        <v>0</v>
      </c>
      <c r="O560">
        <f>VLOOKUP(A560,tax_all!B:V,14,0)</f>
        <v>0</v>
      </c>
      <c r="P560">
        <f>VLOOKUP(A560,tax_all!B:V,15,0)</f>
        <v>0</v>
      </c>
      <c r="Q560">
        <f>VLOOKUP(A560,tax_all!B:V,16,0)</f>
        <v>0</v>
      </c>
      <c r="R560">
        <f>VLOOKUP(A560,tax_all!B:V,17,0)</f>
        <v>0</v>
      </c>
    </row>
    <row r="561" spans="1:18" x14ac:dyDescent="0.25">
      <c r="A561" s="2" t="s">
        <v>1169</v>
      </c>
      <c r="B561">
        <v>0</v>
      </c>
      <c r="C561">
        <v>1</v>
      </c>
      <c r="D561">
        <f>B561+C561</f>
        <v>1</v>
      </c>
      <c r="E561">
        <f>VLOOKUP(A561,'PF03067'!B:C,2,0)</f>
        <v>442</v>
      </c>
      <c r="G561" t="str">
        <f>VLOOKUP(A561,tax_all!B:V,6,0)</f>
        <v>Bacteria</v>
      </c>
      <c r="H561" t="str">
        <f>VLOOKUP(A561,tax_all!B:V,7,0)</f>
        <v xml:space="preserve"> Actinobacteria</v>
      </c>
      <c r="I561" t="str">
        <f>VLOOKUP(A561,tax_all!B:V,8,0)</f>
        <v xml:space="preserve"> Micrococcales</v>
      </c>
      <c r="J561" t="str">
        <f>VLOOKUP(A561,tax_all!B:V,9,0)</f>
        <v xml:space="preserve"> Microbacteriaceae</v>
      </c>
      <c r="K561" t="str">
        <f>VLOOKUP(A561,tax_all!B:V,10,0)</f>
        <v xml:space="preserve"> Agromyces.</v>
      </c>
      <c r="L561">
        <f>VLOOKUP(A561,tax_all!B:V,11,0)</f>
        <v>0</v>
      </c>
      <c r="M561">
        <f>VLOOKUP(A561,tax_all!B:V,12,0)</f>
        <v>0</v>
      </c>
      <c r="N561">
        <f>VLOOKUP(A561,tax_all!B:V,13,0)</f>
        <v>0</v>
      </c>
      <c r="O561">
        <f>VLOOKUP(A561,tax_all!B:V,14,0)</f>
        <v>0</v>
      </c>
      <c r="P561">
        <f>VLOOKUP(A561,tax_all!B:V,15,0)</f>
        <v>0</v>
      </c>
      <c r="Q561">
        <f>VLOOKUP(A561,tax_all!B:V,16,0)</f>
        <v>0</v>
      </c>
      <c r="R561">
        <f>VLOOKUP(A561,tax_all!B:V,17,0)</f>
        <v>0</v>
      </c>
    </row>
    <row r="562" spans="1:18" x14ac:dyDescent="0.25">
      <c r="A562" s="2" t="s">
        <v>1171</v>
      </c>
      <c r="B562">
        <v>0</v>
      </c>
      <c r="C562">
        <v>1</v>
      </c>
      <c r="D562">
        <f>B562+C562</f>
        <v>1</v>
      </c>
      <c r="E562">
        <f>VLOOKUP(A562,'PF03067'!B:C,2,0)</f>
        <v>503</v>
      </c>
      <c r="G562" t="str">
        <f>VLOOKUP(A562,tax_all!B:V,6,0)</f>
        <v>Bacteria</v>
      </c>
      <c r="H562" t="str">
        <f>VLOOKUP(A562,tax_all!B:V,7,0)</f>
        <v xml:space="preserve"> Proteobacteria</v>
      </c>
      <c r="I562" t="str">
        <f>VLOOKUP(A562,tax_all!B:V,8,0)</f>
        <v xml:space="preserve"> Gammaproteobacteria</v>
      </c>
      <c r="J562" t="str">
        <f>VLOOKUP(A562,tax_all!B:V,9,0)</f>
        <v xml:space="preserve"> Enterobacterales</v>
      </c>
      <c r="K562" t="str">
        <f>VLOOKUP(A562,tax_all!B:V,10,0)</f>
        <v>Erwiniaceae</v>
      </c>
      <c r="L562" t="str">
        <f>VLOOKUP(A562,tax_all!B:V,11,0)</f>
        <v xml:space="preserve"> Erwinia.</v>
      </c>
      <c r="M562">
        <f>VLOOKUP(A562,tax_all!B:V,12,0)</f>
        <v>0</v>
      </c>
      <c r="N562">
        <f>VLOOKUP(A562,tax_all!B:V,13,0)</f>
        <v>0</v>
      </c>
      <c r="O562">
        <f>VLOOKUP(A562,tax_all!B:V,14,0)</f>
        <v>0</v>
      </c>
      <c r="P562">
        <f>VLOOKUP(A562,tax_all!B:V,15,0)</f>
        <v>0</v>
      </c>
      <c r="Q562">
        <f>VLOOKUP(A562,tax_all!B:V,16,0)</f>
        <v>0</v>
      </c>
      <c r="R562">
        <f>VLOOKUP(A562,tax_all!B:V,17,0)</f>
        <v>0</v>
      </c>
    </row>
    <row r="563" spans="1:18" x14ac:dyDescent="0.25">
      <c r="A563" s="2" t="s">
        <v>1173</v>
      </c>
      <c r="B563">
        <v>0</v>
      </c>
      <c r="C563">
        <v>1</v>
      </c>
      <c r="D563">
        <f>B563+C563</f>
        <v>1</v>
      </c>
      <c r="E563">
        <f>VLOOKUP(A563,'PF03067'!B:C,2,0)</f>
        <v>195</v>
      </c>
      <c r="G563" t="str">
        <f>VLOOKUP(A563,tax_all!B:V,6,0)</f>
        <v>Bacteria</v>
      </c>
      <c r="H563" t="str">
        <f>VLOOKUP(A563,tax_all!B:V,7,0)</f>
        <v xml:space="preserve"> Actinobacteria</v>
      </c>
      <c r="I563" t="str">
        <f>VLOOKUP(A563,tax_all!B:V,8,0)</f>
        <v xml:space="preserve"> Streptomycetales</v>
      </c>
      <c r="J563" t="str">
        <f>VLOOKUP(A563,tax_all!B:V,9,0)</f>
        <v xml:space="preserve"> Streptomycetaceae</v>
      </c>
      <c r="K563" t="str">
        <f>VLOOKUP(A563,tax_all!B:V,10,0)</f>
        <v>Kitasatospora.</v>
      </c>
      <c r="L563">
        <f>VLOOKUP(A563,tax_all!B:V,11,0)</f>
        <v>0</v>
      </c>
      <c r="M563">
        <f>VLOOKUP(A563,tax_all!B:V,12,0)</f>
        <v>0</v>
      </c>
      <c r="N563">
        <f>VLOOKUP(A563,tax_all!B:V,13,0)</f>
        <v>0</v>
      </c>
      <c r="O563">
        <f>VLOOKUP(A563,tax_all!B:V,14,0)</f>
        <v>0</v>
      </c>
      <c r="P563">
        <f>VLOOKUP(A563,tax_all!B:V,15,0)</f>
        <v>0</v>
      </c>
      <c r="Q563">
        <f>VLOOKUP(A563,tax_all!B:V,16,0)</f>
        <v>0</v>
      </c>
      <c r="R563">
        <f>VLOOKUP(A563,tax_all!B:V,17,0)</f>
        <v>0</v>
      </c>
    </row>
    <row r="564" spans="1:18" x14ac:dyDescent="0.25">
      <c r="A564" s="2" t="s">
        <v>1175</v>
      </c>
      <c r="B564">
        <v>0</v>
      </c>
      <c r="C564">
        <v>1</v>
      </c>
      <c r="D564">
        <f>B564+C564</f>
        <v>1</v>
      </c>
      <c r="E564">
        <f>VLOOKUP(A564,'PF03067'!B:C,2,0)</f>
        <v>300</v>
      </c>
      <c r="G564" t="str">
        <f>VLOOKUP(A564,tax_all!B:V,6,0)</f>
        <v>Bacteria</v>
      </c>
      <c r="H564" t="str">
        <f>VLOOKUP(A564,tax_all!B:V,7,0)</f>
        <v xml:space="preserve"> Actinobacteria</v>
      </c>
      <c r="I564" t="str">
        <f>VLOOKUP(A564,tax_all!B:V,8,0)</f>
        <v xml:space="preserve"> Streptomycetales</v>
      </c>
      <c r="J564" t="str">
        <f>VLOOKUP(A564,tax_all!B:V,9,0)</f>
        <v xml:space="preserve"> Streptomycetaceae</v>
      </c>
      <c r="K564" t="str">
        <f>VLOOKUP(A564,tax_all!B:V,10,0)</f>
        <v>Kitasatospora.</v>
      </c>
      <c r="L564">
        <f>VLOOKUP(A564,tax_all!B:V,11,0)</f>
        <v>0</v>
      </c>
      <c r="M564">
        <f>VLOOKUP(A564,tax_all!B:V,12,0)</f>
        <v>0</v>
      </c>
      <c r="N564">
        <f>VLOOKUP(A564,tax_all!B:V,13,0)</f>
        <v>0</v>
      </c>
      <c r="O564">
        <f>VLOOKUP(A564,tax_all!B:V,14,0)</f>
        <v>0</v>
      </c>
      <c r="P564">
        <f>VLOOKUP(A564,tax_all!B:V,15,0)</f>
        <v>0</v>
      </c>
      <c r="Q564">
        <f>VLOOKUP(A564,tax_all!B:V,16,0)</f>
        <v>0</v>
      </c>
      <c r="R564">
        <f>VLOOKUP(A564,tax_all!B:V,17,0)</f>
        <v>0</v>
      </c>
    </row>
    <row r="565" spans="1:18" x14ac:dyDescent="0.25">
      <c r="A565" s="2" t="s">
        <v>1177</v>
      </c>
      <c r="B565">
        <v>1</v>
      </c>
      <c r="C565">
        <v>1</v>
      </c>
      <c r="D565">
        <f>B565+C565</f>
        <v>2</v>
      </c>
      <c r="E565">
        <f>VLOOKUP(A565,'PF03067'!B:C,2,0)</f>
        <v>356</v>
      </c>
      <c r="G565" t="str">
        <f>VLOOKUP(A565,tax_all!B:V,6,0)</f>
        <v>Bacteria</v>
      </c>
      <c r="H565" t="str">
        <f>VLOOKUP(A565,tax_all!B:V,7,0)</f>
        <v xml:space="preserve"> Actinobacteria</v>
      </c>
      <c r="I565" t="str">
        <f>VLOOKUP(A565,tax_all!B:V,8,0)</f>
        <v xml:space="preserve"> Micrococcales</v>
      </c>
      <c r="J565" t="str">
        <f>VLOOKUP(A565,tax_all!B:V,9,0)</f>
        <v xml:space="preserve"> Cellulomonadaceae</v>
      </c>
      <c r="K565" t="str">
        <f>VLOOKUP(A565,tax_all!B:V,10,0)</f>
        <v>Cellulomonas.</v>
      </c>
      <c r="L565">
        <f>VLOOKUP(A565,tax_all!B:V,11,0)</f>
        <v>0</v>
      </c>
      <c r="M565">
        <f>VLOOKUP(A565,tax_all!B:V,12,0)</f>
        <v>0</v>
      </c>
      <c r="N565">
        <f>VLOOKUP(A565,tax_all!B:V,13,0)</f>
        <v>0</v>
      </c>
      <c r="O565">
        <f>VLOOKUP(A565,tax_all!B:V,14,0)</f>
        <v>0</v>
      </c>
      <c r="P565">
        <f>VLOOKUP(A565,tax_all!B:V,15,0)</f>
        <v>0</v>
      </c>
      <c r="Q565">
        <f>VLOOKUP(A565,tax_all!B:V,16,0)</f>
        <v>0</v>
      </c>
      <c r="R565">
        <f>VLOOKUP(A565,tax_all!B:V,17,0)</f>
        <v>0</v>
      </c>
    </row>
    <row r="566" spans="1:18" x14ac:dyDescent="0.25">
      <c r="A566" s="2" t="s">
        <v>1179</v>
      </c>
      <c r="B566">
        <v>0</v>
      </c>
      <c r="C566">
        <v>1</v>
      </c>
      <c r="D566">
        <f>B566+C566</f>
        <v>1</v>
      </c>
      <c r="E566">
        <f>VLOOKUP(A566,'PF03067'!B:C,2,0)</f>
        <v>249</v>
      </c>
      <c r="G566" t="str">
        <f>VLOOKUP(A566,tax_all!B:V,6,0)</f>
        <v>Bacteria</v>
      </c>
      <c r="H566" t="str">
        <f>VLOOKUP(A566,tax_all!B:V,7,0)</f>
        <v xml:space="preserve"> Actinobacteria</v>
      </c>
      <c r="I566" t="str">
        <f>VLOOKUP(A566,tax_all!B:V,8,0)</f>
        <v xml:space="preserve"> Micrococcales</v>
      </c>
      <c r="J566" t="str">
        <f>VLOOKUP(A566,tax_all!B:V,9,0)</f>
        <v xml:space="preserve"> Cellulomonadaceae</v>
      </c>
      <c r="K566" t="str">
        <f>VLOOKUP(A566,tax_all!B:V,10,0)</f>
        <v xml:space="preserve"> Oerskovia.</v>
      </c>
      <c r="L566">
        <f>VLOOKUP(A566,tax_all!B:V,11,0)</f>
        <v>0</v>
      </c>
      <c r="M566">
        <f>VLOOKUP(A566,tax_all!B:V,12,0)</f>
        <v>0</v>
      </c>
      <c r="N566">
        <f>VLOOKUP(A566,tax_all!B:V,13,0)</f>
        <v>0</v>
      </c>
      <c r="O566">
        <f>VLOOKUP(A566,tax_all!B:V,14,0)</f>
        <v>0</v>
      </c>
      <c r="P566">
        <f>VLOOKUP(A566,tax_all!B:V,15,0)</f>
        <v>0</v>
      </c>
      <c r="Q566">
        <f>VLOOKUP(A566,tax_all!B:V,16,0)</f>
        <v>0</v>
      </c>
      <c r="R566">
        <f>VLOOKUP(A566,tax_all!B:V,17,0)</f>
        <v>0</v>
      </c>
    </row>
    <row r="567" spans="1:18" x14ac:dyDescent="0.25">
      <c r="A567" s="2" t="s">
        <v>1181</v>
      </c>
      <c r="B567">
        <v>0</v>
      </c>
      <c r="C567">
        <v>1</v>
      </c>
      <c r="D567">
        <f>B567+C567</f>
        <v>1</v>
      </c>
      <c r="E567">
        <f>VLOOKUP(A567,'PF03067'!B:C,2,0)</f>
        <v>280</v>
      </c>
      <c r="G567" t="str">
        <f>VLOOKUP(A567,tax_all!B:V,6,0)</f>
        <v>Bacteria</v>
      </c>
      <c r="H567" t="str">
        <f>VLOOKUP(A567,tax_all!B:V,7,0)</f>
        <v xml:space="preserve"> Actinobacteria</v>
      </c>
      <c r="I567" t="str">
        <f>VLOOKUP(A567,tax_all!B:V,8,0)</f>
        <v xml:space="preserve"> Micrococcales</v>
      </c>
      <c r="J567" t="str">
        <f>VLOOKUP(A567,tax_all!B:V,9,0)</f>
        <v xml:space="preserve"> Cellulomonadaceae</v>
      </c>
      <c r="K567" t="str">
        <f>VLOOKUP(A567,tax_all!B:V,10,0)</f>
        <v xml:space="preserve"> Oerskovia.</v>
      </c>
      <c r="L567">
        <f>VLOOKUP(A567,tax_all!B:V,11,0)</f>
        <v>0</v>
      </c>
      <c r="M567">
        <f>VLOOKUP(A567,tax_all!B:V,12,0)</f>
        <v>0</v>
      </c>
      <c r="N567">
        <f>VLOOKUP(A567,tax_all!B:V,13,0)</f>
        <v>0</v>
      </c>
      <c r="O567">
        <f>VLOOKUP(A567,tax_all!B:V,14,0)</f>
        <v>0</v>
      </c>
      <c r="P567">
        <f>VLOOKUP(A567,tax_all!B:V,15,0)</f>
        <v>0</v>
      </c>
      <c r="Q567">
        <f>VLOOKUP(A567,tax_all!B:V,16,0)</f>
        <v>0</v>
      </c>
      <c r="R567">
        <f>VLOOKUP(A567,tax_all!B:V,17,0)</f>
        <v>0</v>
      </c>
    </row>
    <row r="568" spans="1:18" x14ac:dyDescent="0.25">
      <c r="A568" s="2" t="s">
        <v>1183</v>
      </c>
      <c r="B568">
        <v>0</v>
      </c>
      <c r="C568">
        <v>1</v>
      </c>
      <c r="D568">
        <f>B568+C568</f>
        <v>1</v>
      </c>
      <c r="E568">
        <f>VLOOKUP(A568,'PF03067'!B:C,2,0)</f>
        <v>392</v>
      </c>
      <c r="G568" t="str">
        <f>VLOOKUP(A568,tax_all!B:V,6,0)</f>
        <v>Bacteria</v>
      </c>
      <c r="H568" t="str">
        <f>VLOOKUP(A568,tax_all!B:V,7,0)</f>
        <v xml:space="preserve"> Proteobacteria</v>
      </c>
      <c r="I568" t="str">
        <f>VLOOKUP(A568,tax_all!B:V,8,0)</f>
        <v xml:space="preserve"> Gammaproteobacteria</v>
      </c>
      <c r="J568" t="str">
        <f>VLOOKUP(A568,tax_all!B:V,9,0)</f>
        <v xml:space="preserve"> Xanthomonadales</v>
      </c>
      <c r="K568" t="str">
        <f>VLOOKUP(A568,tax_all!B:V,10,0)</f>
        <v>Xanthomonadaceae</v>
      </c>
      <c r="L568" t="str">
        <f>VLOOKUP(A568,tax_all!B:V,11,0)</f>
        <v xml:space="preserve"> Lysobacter.</v>
      </c>
      <c r="M568">
        <f>VLOOKUP(A568,tax_all!B:V,12,0)</f>
        <v>0</v>
      </c>
      <c r="N568">
        <f>VLOOKUP(A568,tax_all!B:V,13,0)</f>
        <v>0</v>
      </c>
      <c r="O568">
        <f>VLOOKUP(A568,tax_all!B:V,14,0)</f>
        <v>0</v>
      </c>
      <c r="P568">
        <f>VLOOKUP(A568,tax_all!B:V,15,0)</f>
        <v>0</v>
      </c>
      <c r="Q568">
        <f>VLOOKUP(A568,tax_all!B:V,16,0)</f>
        <v>0</v>
      </c>
      <c r="R568">
        <f>VLOOKUP(A568,tax_all!B:V,17,0)</f>
        <v>0</v>
      </c>
    </row>
    <row r="569" spans="1:18" x14ac:dyDescent="0.25">
      <c r="A569" s="2" t="s">
        <v>1185</v>
      </c>
      <c r="B569">
        <v>0</v>
      </c>
      <c r="C569">
        <v>1</v>
      </c>
      <c r="D569">
        <f>B569+C569</f>
        <v>1</v>
      </c>
      <c r="E569">
        <f>VLOOKUP(A569,'PF03067'!B:C,2,0)</f>
        <v>1185</v>
      </c>
      <c r="G569" t="str">
        <f>VLOOKUP(A569,tax_all!B:V,6,0)</f>
        <v>Eukaryota</v>
      </c>
      <c r="H569" t="str">
        <f>VLOOKUP(A569,tax_all!B:V,7,0)</f>
        <v xml:space="preserve"> Metazoa</v>
      </c>
      <c r="I569" t="str">
        <f>VLOOKUP(A569,tax_all!B:V,8,0)</f>
        <v xml:space="preserve"> Ecdysozoa</v>
      </c>
      <c r="J569" t="str">
        <f>VLOOKUP(A569,tax_all!B:V,9,0)</f>
        <v xml:space="preserve"> Arthropoda</v>
      </c>
      <c r="K569" t="str">
        <f>VLOOKUP(A569,tax_all!B:V,10,0)</f>
        <v xml:space="preserve"> Hexapoda</v>
      </c>
      <c r="L569" t="str">
        <f>VLOOKUP(A569,tax_all!B:V,11,0)</f>
        <v xml:space="preserve"> Insecta</v>
      </c>
      <c r="M569" t="str">
        <f>VLOOKUP(A569,tax_all!B:V,12,0)</f>
        <v>Pterygota</v>
      </c>
      <c r="N569" t="str">
        <f>VLOOKUP(A569,tax_all!B:V,13,0)</f>
        <v xml:space="preserve"> Neoptera</v>
      </c>
      <c r="O569" t="str">
        <f>VLOOKUP(A569,tax_all!B:V,14,0)</f>
        <v xml:space="preserve"> Holometabola</v>
      </c>
      <c r="P569" t="str">
        <f>VLOOKUP(A569,tax_all!B:V,15,0)</f>
        <v xml:space="preserve"> Diptera</v>
      </c>
      <c r="Q569" t="str">
        <f>VLOOKUP(A569,tax_all!B:V,16,0)</f>
        <v xml:space="preserve"> Brachycera</v>
      </c>
      <c r="R569" t="str">
        <f>VLOOKUP(A569,tax_all!B:V,17,0)</f>
        <v xml:space="preserve"> Muscomorpha</v>
      </c>
    </row>
    <row r="570" spans="1:18" x14ac:dyDescent="0.25">
      <c r="A570" s="2" t="s">
        <v>1187</v>
      </c>
      <c r="B570">
        <v>0</v>
      </c>
      <c r="C570">
        <v>1</v>
      </c>
      <c r="D570">
        <f>B570+C570</f>
        <v>1</v>
      </c>
      <c r="E570">
        <f>VLOOKUP(A570,'PF03067'!B:C,2,0)</f>
        <v>1193</v>
      </c>
      <c r="G570" t="str">
        <f>VLOOKUP(A570,tax_all!B:V,6,0)</f>
        <v>Eukaryota</v>
      </c>
      <c r="H570" t="str">
        <f>VLOOKUP(A570,tax_all!B:V,7,0)</f>
        <v xml:space="preserve"> Metazoa</v>
      </c>
      <c r="I570" t="str">
        <f>VLOOKUP(A570,tax_all!B:V,8,0)</f>
        <v xml:space="preserve"> Ecdysozoa</v>
      </c>
      <c r="J570" t="str">
        <f>VLOOKUP(A570,tax_all!B:V,9,0)</f>
        <v xml:space="preserve"> Arthropoda</v>
      </c>
      <c r="K570" t="str">
        <f>VLOOKUP(A570,tax_all!B:V,10,0)</f>
        <v xml:space="preserve"> Hexapoda</v>
      </c>
      <c r="L570" t="str">
        <f>VLOOKUP(A570,tax_all!B:V,11,0)</f>
        <v xml:space="preserve"> Insecta</v>
      </c>
      <c r="M570" t="str">
        <f>VLOOKUP(A570,tax_all!B:V,12,0)</f>
        <v>Pterygota</v>
      </c>
      <c r="N570" t="str">
        <f>VLOOKUP(A570,tax_all!B:V,13,0)</f>
        <v xml:space="preserve"> Neoptera</v>
      </c>
      <c r="O570" t="str">
        <f>VLOOKUP(A570,tax_all!B:V,14,0)</f>
        <v xml:space="preserve"> Holometabola</v>
      </c>
      <c r="P570" t="str">
        <f>VLOOKUP(A570,tax_all!B:V,15,0)</f>
        <v xml:space="preserve"> Diptera</v>
      </c>
      <c r="Q570" t="str">
        <f>VLOOKUP(A570,tax_all!B:V,16,0)</f>
        <v xml:space="preserve"> Brachycera</v>
      </c>
      <c r="R570" t="str">
        <f>VLOOKUP(A570,tax_all!B:V,17,0)</f>
        <v xml:space="preserve"> Muscomorpha</v>
      </c>
    </row>
    <row r="571" spans="1:18" x14ac:dyDescent="0.25">
      <c r="A571" s="2" t="s">
        <v>1189</v>
      </c>
      <c r="B571">
        <v>0</v>
      </c>
      <c r="C571">
        <v>1</v>
      </c>
      <c r="D571">
        <f>B571+C571</f>
        <v>1</v>
      </c>
      <c r="E571">
        <f>VLOOKUP(A571,'PF03067'!B:C,2,0)</f>
        <v>1031</v>
      </c>
      <c r="G571" t="str">
        <f>VLOOKUP(A571,tax_all!B:V,6,0)</f>
        <v>Eukaryota</v>
      </c>
      <c r="H571" t="str">
        <f>VLOOKUP(A571,tax_all!B:V,7,0)</f>
        <v xml:space="preserve"> Metazoa</v>
      </c>
      <c r="I571" t="str">
        <f>VLOOKUP(A571,tax_all!B:V,8,0)</f>
        <v xml:space="preserve"> Ecdysozoa</v>
      </c>
      <c r="J571" t="str">
        <f>VLOOKUP(A571,tax_all!B:V,9,0)</f>
        <v xml:space="preserve"> Arthropoda</v>
      </c>
      <c r="K571" t="str">
        <f>VLOOKUP(A571,tax_all!B:V,10,0)</f>
        <v xml:space="preserve"> Hexapoda</v>
      </c>
      <c r="L571" t="str">
        <f>VLOOKUP(A571,tax_all!B:V,11,0)</f>
        <v xml:space="preserve"> Insecta</v>
      </c>
      <c r="M571" t="str">
        <f>VLOOKUP(A571,tax_all!B:V,12,0)</f>
        <v>Pterygota</v>
      </c>
      <c r="N571" t="str">
        <f>VLOOKUP(A571,tax_all!B:V,13,0)</f>
        <v xml:space="preserve"> Neoptera</v>
      </c>
      <c r="O571" t="str">
        <f>VLOOKUP(A571,tax_all!B:V,14,0)</f>
        <v xml:space="preserve"> Holometabola</v>
      </c>
      <c r="P571" t="str">
        <f>VLOOKUP(A571,tax_all!B:V,15,0)</f>
        <v xml:space="preserve"> Diptera</v>
      </c>
      <c r="Q571" t="str">
        <f>VLOOKUP(A571,tax_all!B:V,16,0)</f>
        <v xml:space="preserve"> Brachycera</v>
      </c>
      <c r="R571" t="str">
        <f>VLOOKUP(A571,tax_all!B:V,17,0)</f>
        <v xml:space="preserve"> Muscomorpha</v>
      </c>
    </row>
    <row r="572" spans="1:18" x14ac:dyDescent="0.25">
      <c r="A572" s="2" t="s">
        <v>1191</v>
      </c>
      <c r="B572">
        <v>0</v>
      </c>
      <c r="C572">
        <v>1</v>
      </c>
      <c r="D572">
        <f>B572+C572</f>
        <v>1</v>
      </c>
      <c r="E572">
        <f>VLOOKUP(A572,'PF03067'!B:C,2,0)</f>
        <v>1227</v>
      </c>
      <c r="G572" t="str">
        <f>VLOOKUP(A572,tax_all!B:V,6,0)</f>
        <v>Eukaryota</v>
      </c>
      <c r="H572" t="str">
        <f>VLOOKUP(A572,tax_all!B:V,7,0)</f>
        <v xml:space="preserve"> Metazoa</v>
      </c>
      <c r="I572" t="str">
        <f>VLOOKUP(A572,tax_all!B:V,8,0)</f>
        <v xml:space="preserve"> Ecdysozoa</v>
      </c>
      <c r="J572" t="str">
        <f>VLOOKUP(A572,tax_all!B:V,9,0)</f>
        <v xml:space="preserve"> Arthropoda</v>
      </c>
      <c r="K572" t="str">
        <f>VLOOKUP(A572,tax_all!B:V,10,0)</f>
        <v xml:space="preserve"> Hexapoda</v>
      </c>
      <c r="L572" t="str">
        <f>VLOOKUP(A572,tax_all!B:V,11,0)</f>
        <v xml:space="preserve"> Insecta</v>
      </c>
      <c r="M572" t="str">
        <f>VLOOKUP(A572,tax_all!B:V,12,0)</f>
        <v>Pterygota</v>
      </c>
      <c r="N572" t="str">
        <f>VLOOKUP(A572,tax_all!B:V,13,0)</f>
        <v xml:space="preserve"> Neoptera</v>
      </c>
      <c r="O572" t="str">
        <f>VLOOKUP(A572,tax_all!B:V,14,0)</f>
        <v xml:space="preserve"> Holometabola</v>
      </c>
      <c r="P572" t="str">
        <f>VLOOKUP(A572,tax_all!B:V,15,0)</f>
        <v xml:space="preserve"> Diptera</v>
      </c>
      <c r="Q572" t="str">
        <f>VLOOKUP(A572,tax_all!B:V,16,0)</f>
        <v xml:space="preserve"> Brachycera</v>
      </c>
      <c r="R572" t="str">
        <f>VLOOKUP(A572,tax_all!B:V,17,0)</f>
        <v xml:space="preserve"> Muscomorpha</v>
      </c>
    </row>
    <row r="573" spans="1:18" x14ac:dyDescent="0.25">
      <c r="A573" s="2" t="s">
        <v>1193</v>
      </c>
      <c r="B573">
        <v>0</v>
      </c>
      <c r="C573">
        <v>1</v>
      </c>
      <c r="D573">
        <f>B573+C573</f>
        <v>1</v>
      </c>
      <c r="E573">
        <f>VLOOKUP(A573,'PF03067'!B:C,2,0)</f>
        <v>310</v>
      </c>
      <c r="G573" t="str">
        <f>VLOOKUP(A573,tax_all!B:V,6,0)</f>
        <v>Bacteria</v>
      </c>
      <c r="H573" t="str">
        <f>VLOOKUP(A573,tax_all!B:V,7,0)</f>
        <v xml:space="preserve"> Firmicutes</v>
      </c>
      <c r="I573" t="str">
        <f>VLOOKUP(A573,tax_all!B:V,8,0)</f>
        <v xml:space="preserve"> Bacilli</v>
      </c>
      <c r="J573" t="str">
        <f>VLOOKUP(A573,tax_all!B:V,9,0)</f>
        <v xml:space="preserve"> Bacillales</v>
      </c>
      <c r="K573" t="str">
        <f>VLOOKUP(A573,tax_all!B:V,10,0)</f>
        <v xml:space="preserve"> Bacillaceae</v>
      </c>
      <c r="L573" t="str">
        <f>VLOOKUP(A573,tax_all!B:V,11,0)</f>
        <v xml:space="preserve"> Virgibacillus.</v>
      </c>
      <c r="M573">
        <f>VLOOKUP(A573,tax_all!B:V,12,0)</f>
        <v>0</v>
      </c>
      <c r="N573">
        <f>VLOOKUP(A573,tax_all!B:V,13,0)</f>
        <v>0</v>
      </c>
      <c r="O573">
        <f>VLOOKUP(A573,tax_all!B:V,14,0)</f>
        <v>0</v>
      </c>
      <c r="P573">
        <f>VLOOKUP(A573,tax_all!B:V,15,0)</f>
        <v>0</v>
      </c>
      <c r="Q573">
        <f>VLOOKUP(A573,tax_all!B:V,16,0)</f>
        <v>0</v>
      </c>
      <c r="R573">
        <f>VLOOKUP(A573,tax_all!B:V,17,0)</f>
        <v>0</v>
      </c>
    </row>
    <row r="574" spans="1:18" x14ac:dyDescent="0.25">
      <c r="A574" s="2" t="s">
        <v>1195</v>
      </c>
      <c r="B574">
        <v>0</v>
      </c>
      <c r="C574">
        <v>1</v>
      </c>
      <c r="D574">
        <f>B574+C574</f>
        <v>1</v>
      </c>
      <c r="E574">
        <f>VLOOKUP(A574,'PF03067'!B:C,2,0)</f>
        <v>312</v>
      </c>
      <c r="G574" t="str">
        <f>VLOOKUP(A574,tax_all!B:V,6,0)</f>
        <v>Bacteria</v>
      </c>
      <c r="H574" t="str">
        <f>VLOOKUP(A574,tax_all!B:V,7,0)</f>
        <v xml:space="preserve"> Firmicutes</v>
      </c>
      <c r="I574" t="str">
        <f>VLOOKUP(A574,tax_all!B:V,8,0)</f>
        <v xml:space="preserve"> Bacilli</v>
      </c>
      <c r="J574" t="str">
        <f>VLOOKUP(A574,tax_all!B:V,9,0)</f>
        <v xml:space="preserve"> Bacillales</v>
      </c>
      <c r="K574" t="str">
        <f>VLOOKUP(A574,tax_all!B:V,10,0)</f>
        <v xml:space="preserve"> Bacillaceae</v>
      </c>
      <c r="L574" t="str">
        <f>VLOOKUP(A574,tax_all!B:V,11,0)</f>
        <v xml:space="preserve"> Bacillus.</v>
      </c>
      <c r="M574">
        <f>VLOOKUP(A574,tax_all!B:V,12,0)</f>
        <v>0</v>
      </c>
      <c r="N574">
        <f>VLOOKUP(A574,tax_all!B:V,13,0)</f>
        <v>0</v>
      </c>
      <c r="O574">
        <f>VLOOKUP(A574,tax_all!B:V,14,0)</f>
        <v>0</v>
      </c>
      <c r="P574">
        <f>VLOOKUP(A574,tax_all!B:V,15,0)</f>
        <v>0</v>
      </c>
      <c r="Q574">
        <f>VLOOKUP(A574,tax_all!B:V,16,0)</f>
        <v>0</v>
      </c>
      <c r="R574">
        <f>VLOOKUP(A574,tax_all!B:V,17,0)</f>
        <v>0</v>
      </c>
    </row>
    <row r="575" spans="1:18" x14ac:dyDescent="0.25">
      <c r="A575" s="2" t="s">
        <v>1197</v>
      </c>
      <c r="B575">
        <v>0</v>
      </c>
      <c r="C575">
        <v>1</v>
      </c>
      <c r="D575">
        <f>B575+C575</f>
        <v>1</v>
      </c>
      <c r="E575">
        <f>VLOOKUP(A575,'PF03067'!B:C,2,0)</f>
        <v>234</v>
      </c>
      <c r="G575" t="str">
        <f>VLOOKUP(A575,tax_all!B:V,6,0)</f>
        <v>Bacteria</v>
      </c>
      <c r="H575" t="str">
        <f>VLOOKUP(A575,tax_all!B:V,7,0)</f>
        <v xml:space="preserve"> Proteobacteria</v>
      </c>
      <c r="I575" t="str">
        <f>VLOOKUP(A575,tax_all!B:V,8,0)</f>
        <v xml:space="preserve"> Gammaproteobacteria</v>
      </c>
      <c r="J575" t="str">
        <f>VLOOKUP(A575,tax_all!B:V,9,0)</f>
        <v xml:space="preserve"> Xanthomonadales</v>
      </c>
      <c r="K575" t="str">
        <f>VLOOKUP(A575,tax_all!B:V,10,0)</f>
        <v>Xanthomonadaceae</v>
      </c>
      <c r="L575" t="str">
        <f>VLOOKUP(A575,tax_all!B:V,11,0)</f>
        <v xml:space="preserve"> Stenotrophomonas.</v>
      </c>
      <c r="M575">
        <f>VLOOKUP(A575,tax_all!B:V,12,0)</f>
        <v>0</v>
      </c>
      <c r="N575">
        <f>VLOOKUP(A575,tax_all!B:V,13,0)</f>
        <v>0</v>
      </c>
      <c r="O575">
        <f>VLOOKUP(A575,tax_all!B:V,14,0)</f>
        <v>0</v>
      </c>
      <c r="P575">
        <f>VLOOKUP(A575,tax_all!B:V,15,0)</f>
        <v>0</v>
      </c>
      <c r="Q575">
        <f>VLOOKUP(A575,tax_all!B:V,16,0)</f>
        <v>0</v>
      </c>
      <c r="R575">
        <f>VLOOKUP(A575,tax_all!B:V,17,0)</f>
        <v>0</v>
      </c>
    </row>
    <row r="576" spans="1:18" x14ac:dyDescent="0.25">
      <c r="A576" s="2" t="s">
        <v>1199</v>
      </c>
      <c r="B576">
        <v>0</v>
      </c>
      <c r="C576">
        <v>1</v>
      </c>
      <c r="D576">
        <f>B576+C576</f>
        <v>1</v>
      </c>
      <c r="E576">
        <f>VLOOKUP(A576,'PF03067'!B:C,2,0)</f>
        <v>185</v>
      </c>
      <c r="G576" t="str">
        <f>VLOOKUP(A576,tax_all!B:V,6,0)</f>
        <v>Bacteria</v>
      </c>
      <c r="H576" t="str">
        <f>VLOOKUP(A576,tax_all!B:V,7,0)</f>
        <v xml:space="preserve"> Firmicutes</v>
      </c>
      <c r="I576" t="str">
        <f>VLOOKUP(A576,tax_all!B:V,8,0)</f>
        <v xml:space="preserve"> Bacilli</v>
      </c>
      <c r="J576" t="str">
        <f>VLOOKUP(A576,tax_all!B:V,9,0)</f>
        <v xml:space="preserve"> Lactobacillales</v>
      </c>
      <c r="K576" t="str">
        <f>VLOOKUP(A576,tax_all!B:V,10,0)</f>
        <v xml:space="preserve"> Carnobacteriaceae</v>
      </c>
      <c r="L576" t="str">
        <f>VLOOKUP(A576,tax_all!B:V,11,0)</f>
        <v>Carnobacterium.</v>
      </c>
      <c r="M576">
        <f>VLOOKUP(A576,tax_all!B:V,12,0)</f>
        <v>0</v>
      </c>
      <c r="N576">
        <f>VLOOKUP(A576,tax_all!B:V,13,0)</f>
        <v>0</v>
      </c>
      <c r="O576">
        <f>VLOOKUP(A576,tax_all!B:V,14,0)</f>
        <v>0</v>
      </c>
      <c r="P576">
        <f>VLOOKUP(A576,tax_all!B:V,15,0)</f>
        <v>0</v>
      </c>
      <c r="Q576">
        <f>VLOOKUP(A576,tax_all!B:V,16,0)</f>
        <v>0</v>
      </c>
      <c r="R576">
        <f>VLOOKUP(A576,tax_all!B:V,17,0)</f>
        <v>0</v>
      </c>
    </row>
    <row r="577" spans="1:18" x14ac:dyDescent="0.25">
      <c r="A577" s="2" t="s">
        <v>1201</v>
      </c>
      <c r="B577">
        <v>0</v>
      </c>
      <c r="C577">
        <v>1</v>
      </c>
      <c r="D577">
        <f>B577+C577</f>
        <v>1</v>
      </c>
      <c r="E577">
        <f>VLOOKUP(A577,'PF03067'!B:C,2,0)</f>
        <v>197</v>
      </c>
      <c r="G577" t="str">
        <f>VLOOKUP(A577,tax_all!B:V,6,0)</f>
        <v>Bacteria</v>
      </c>
      <c r="H577" t="str">
        <f>VLOOKUP(A577,tax_all!B:V,7,0)</f>
        <v xml:space="preserve"> Firmicutes</v>
      </c>
      <c r="I577" t="str">
        <f>VLOOKUP(A577,tax_all!B:V,8,0)</f>
        <v xml:space="preserve"> Bacilli</v>
      </c>
      <c r="J577" t="str">
        <f>VLOOKUP(A577,tax_all!B:V,9,0)</f>
        <v xml:space="preserve"> Lactobacillales</v>
      </c>
      <c r="K577" t="str">
        <f>VLOOKUP(A577,tax_all!B:V,10,0)</f>
        <v xml:space="preserve"> Carnobacteriaceae</v>
      </c>
      <c r="L577" t="str">
        <f>VLOOKUP(A577,tax_all!B:V,11,0)</f>
        <v>Carnobacterium.</v>
      </c>
      <c r="M577">
        <f>VLOOKUP(A577,tax_all!B:V,12,0)</f>
        <v>0</v>
      </c>
      <c r="N577">
        <f>VLOOKUP(A577,tax_all!B:V,13,0)</f>
        <v>0</v>
      </c>
      <c r="O577">
        <f>VLOOKUP(A577,tax_all!B:V,14,0)</f>
        <v>0</v>
      </c>
      <c r="P577">
        <f>VLOOKUP(A577,tax_all!B:V,15,0)</f>
        <v>0</v>
      </c>
      <c r="Q577">
        <f>VLOOKUP(A577,tax_all!B:V,16,0)</f>
        <v>0</v>
      </c>
      <c r="R577">
        <f>VLOOKUP(A577,tax_all!B:V,17,0)</f>
        <v>0</v>
      </c>
    </row>
    <row r="578" spans="1:18" x14ac:dyDescent="0.25">
      <c r="A578" s="2" t="s">
        <v>1203</v>
      </c>
      <c r="B578">
        <v>0</v>
      </c>
      <c r="C578">
        <v>1</v>
      </c>
      <c r="D578">
        <f>B578+C578</f>
        <v>1</v>
      </c>
      <c r="E578">
        <f>VLOOKUP(A578,'PF03067'!B:C,2,0)</f>
        <v>541</v>
      </c>
      <c r="G578" t="str">
        <f>VLOOKUP(A578,tax_all!B:V,6,0)</f>
        <v>Bacteria</v>
      </c>
      <c r="H578" t="str">
        <f>VLOOKUP(A578,tax_all!B:V,7,0)</f>
        <v xml:space="preserve"> Firmicutes</v>
      </c>
      <c r="I578" t="str">
        <f>VLOOKUP(A578,tax_all!B:V,8,0)</f>
        <v xml:space="preserve"> Bacilli</v>
      </c>
      <c r="J578" t="str">
        <f>VLOOKUP(A578,tax_all!B:V,9,0)</f>
        <v xml:space="preserve"> Lactobacillales</v>
      </c>
      <c r="K578" t="str">
        <f>VLOOKUP(A578,tax_all!B:V,10,0)</f>
        <v xml:space="preserve"> Carnobacteriaceae</v>
      </c>
      <c r="L578" t="str">
        <f>VLOOKUP(A578,tax_all!B:V,11,0)</f>
        <v>Carnobacterium.</v>
      </c>
      <c r="M578">
        <f>VLOOKUP(A578,tax_all!B:V,12,0)</f>
        <v>0</v>
      </c>
      <c r="N578">
        <f>VLOOKUP(A578,tax_all!B:V,13,0)</f>
        <v>0</v>
      </c>
      <c r="O578">
        <f>VLOOKUP(A578,tax_all!B:V,14,0)</f>
        <v>0</v>
      </c>
      <c r="P578">
        <f>VLOOKUP(A578,tax_all!B:V,15,0)</f>
        <v>0</v>
      </c>
      <c r="Q578">
        <f>VLOOKUP(A578,tax_all!B:V,16,0)</f>
        <v>0</v>
      </c>
      <c r="R578">
        <f>VLOOKUP(A578,tax_all!B:V,17,0)</f>
        <v>0</v>
      </c>
    </row>
    <row r="579" spans="1:18" x14ac:dyDescent="0.25">
      <c r="A579" s="2" t="s">
        <v>1205</v>
      </c>
      <c r="B579">
        <v>0</v>
      </c>
      <c r="C579">
        <v>1</v>
      </c>
      <c r="D579">
        <f>B579+C579</f>
        <v>1</v>
      </c>
      <c r="E579">
        <f>VLOOKUP(A579,'PF03067'!B:C,2,0)</f>
        <v>488</v>
      </c>
      <c r="G579" t="str">
        <f>VLOOKUP(A579,tax_all!B:V,6,0)</f>
        <v>Bacteria</v>
      </c>
      <c r="H579" t="str">
        <f>VLOOKUP(A579,tax_all!B:V,7,0)</f>
        <v xml:space="preserve"> Firmicutes</v>
      </c>
      <c r="I579" t="str">
        <f>VLOOKUP(A579,tax_all!B:V,8,0)</f>
        <v xml:space="preserve"> Bacilli</v>
      </c>
      <c r="J579" t="str">
        <f>VLOOKUP(A579,tax_all!B:V,9,0)</f>
        <v xml:space="preserve"> Lactobacillales</v>
      </c>
      <c r="K579" t="str">
        <f>VLOOKUP(A579,tax_all!B:V,10,0)</f>
        <v xml:space="preserve"> Carnobacteriaceae</v>
      </c>
      <c r="L579" t="str">
        <f>VLOOKUP(A579,tax_all!B:V,11,0)</f>
        <v>Carnobacterium.</v>
      </c>
      <c r="M579">
        <f>VLOOKUP(A579,tax_all!B:V,12,0)</f>
        <v>0</v>
      </c>
      <c r="N579">
        <f>VLOOKUP(A579,tax_all!B:V,13,0)</f>
        <v>0</v>
      </c>
      <c r="O579">
        <f>VLOOKUP(A579,tax_all!B:V,14,0)</f>
        <v>0</v>
      </c>
      <c r="P579">
        <f>VLOOKUP(A579,tax_all!B:V,15,0)</f>
        <v>0</v>
      </c>
      <c r="Q579">
        <f>VLOOKUP(A579,tax_all!B:V,16,0)</f>
        <v>0</v>
      </c>
      <c r="R579">
        <f>VLOOKUP(A579,tax_all!B:V,17,0)</f>
        <v>0</v>
      </c>
    </row>
    <row r="580" spans="1:18" x14ac:dyDescent="0.25">
      <c r="A580" s="2" t="s">
        <v>1207</v>
      </c>
      <c r="B580">
        <v>0</v>
      </c>
      <c r="C580">
        <v>1</v>
      </c>
      <c r="D580">
        <f>B580+C580</f>
        <v>1</v>
      </c>
      <c r="E580">
        <f>VLOOKUP(A580,'PF03067'!B:C,2,0)</f>
        <v>342</v>
      </c>
      <c r="G580" t="str">
        <f>VLOOKUP(A580,tax_all!B:V,6,0)</f>
        <v>Eukaryota</v>
      </c>
      <c r="H580" t="str">
        <f>VLOOKUP(A580,tax_all!B:V,7,0)</f>
        <v xml:space="preserve"> Metazoa</v>
      </c>
      <c r="I580" t="str">
        <f>VLOOKUP(A580,tax_all!B:V,8,0)</f>
        <v xml:space="preserve"> Ecdysozoa</v>
      </c>
      <c r="J580" t="str">
        <f>VLOOKUP(A580,tax_all!B:V,9,0)</f>
        <v xml:space="preserve"> Arthropoda</v>
      </c>
      <c r="K580" t="str">
        <f>VLOOKUP(A580,tax_all!B:V,10,0)</f>
        <v xml:space="preserve"> Hexapoda</v>
      </c>
      <c r="L580" t="str">
        <f>VLOOKUP(A580,tax_all!B:V,11,0)</f>
        <v xml:space="preserve"> Insecta</v>
      </c>
      <c r="M580" t="str">
        <f>VLOOKUP(A580,tax_all!B:V,12,0)</f>
        <v>Pterygota</v>
      </c>
      <c r="N580" t="str">
        <f>VLOOKUP(A580,tax_all!B:V,13,0)</f>
        <v xml:space="preserve"> Neoptera</v>
      </c>
      <c r="O580" t="str">
        <f>VLOOKUP(A580,tax_all!B:V,14,0)</f>
        <v xml:space="preserve"> Holometabola</v>
      </c>
      <c r="P580" t="str">
        <f>VLOOKUP(A580,tax_all!B:V,15,0)</f>
        <v xml:space="preserve"> Diptera</v>
      </c>
      <c r="Q580" t="str">
        <f>VLOOKUP(A580,tax_all!B:V,16,0)</f>
        <v xml:space="preserve"> Brachycera</v>
      </c>
      <c r="R580" t="str">
        <f>VLOOKUP(A580,tax_all!B:V,17,0)</f>
        <v xml:space="preserve"> Muscomorpha</v>
      </c>
    </row>
    <row r="581" spans="1:18" x14ac:dyDescent="0.25">
      <c r="A581" s="2" t="s">
        <v>1209</v>
      </c>
      <c r="B581">
        <v>0</v>
      </c>
      <c r="C581">
        <v>1</v>
      </c>
      <c r="D581">
        <f>B581+C581</f>
        <v>1</v>
      </c>
      <c r="E581">
        <f>VLOOKUP(A581,'PF03067'!B:C,2,0)</f>
        <v>399</v>
      </c>
      <c r="G581" t="str">
        <f>VLOOKUP(A581,tax_all!B:V,6,0)</f>
        <v>Bacteria</v>
      </c>
      <c r="H581" t="str">
        <f>VLOOKUP(A581,tax_all!B:V,7,0)</f>
        <v xml:space="preserve"> Proteobacteria</v>
      </c>
      <c r="I581" t="str">
        <f>VLOOKUP(A581,tax_all!B:V,8,0)</f>
        <v xml:space="preserve"> Gammaproteobacteria</v>
      </c>
      <c r="J581" t="str">
        <f>VLOOKUP(A581,tax_all!B:V,9,0)</f>
        <v xml:space="preserve"> Xanthomonadales</v>
      </c>
      <c r="K581" t="str">
        <f>VLOOKUP(A581,tax_all!B:V,10,0)</f>
        <v>Xanthomonadaceae</v>
      </c>
      <c r="L581" t="str">
        <f>VLOOKUP(A581,tax_all!B:V,11,0)</f>
        <v xml:space="preserve"> Lysobacter.</v>
      </c>
      <c r="M581">
        <f>VLOOKUP(A581,tax_all!B:V,12,0)</f>
        <v>0</v>
      </c>
      <c r="N581">
        <f>VLOOKUP(A581,tax_all!B:V,13,0)</f>
        <v>0</v>
      </c>
      <c r="O581">
        <f>VLOOKUP(A581,tax_all!B:V,14,0)</f>
        <v>0</v>
      </c>
      <c r="P581">
        <f>VLOOKUP(A581,tax_all!B:V,15,0)</f>
        <v>0</v>
      </c>
      <c r="Q581">
        <f>VLOOKUP(A581,tax_all!B:V,16,0)</f>
        <v>0</v>
      </c>
      <c r="R581">
        <f>VLOOKUP(A581,tax_all!B:V,17,0)</f>
        <v>0</v>
      </c>
    </row>
    <row r="582" spans="1:18" x14ac:dyDescent="0.25">
      <c r="A582" s="2" t="s">
        <v>1211</v>
      </c>
      <c r="B582">
        <v>0</v>
      </c>
      <c r="C582">
        <v>1</v>
      </c>
      <c r="D582">
        <f>B582+C582</f>
        <v>1</v>
      </c>
      <c r="E582">
        <f>VLOOKUP(A582,'PF03067'!B:C,2,0)</f>
        <v>330</v>
      </c>
      <c r="G582" t="str">
        <f>VLOOKUP(A582,tax_all!B:V,6,0)</f>
        <v>Bacteria</v>
      </c>
      <c r="H582" t="str">
        <f>VLOOKUP(A582,tax_all!B:V,7,0)</f>
        <v xml:space="preserve"> Proteobacteria</v>
      </c>
      <c r="I582" t="str">
        <f>VLOOKUP(A582,tax_all!B:V,8,0)</f>
        <v xml:space="preserve"> Gammaproteobacteria</v>
      </c>
      <c r="J582" t="str">
        <f>VLOOKUP(A582,tax_all!B:V,9,0)</f>
        <v xml:space="preserve"> Xanthomonadales</v>
      </c>
      <c r="K582" t="str">
        <f>VLOOKUP(A582,tax_all!B:V,10,0)</f>
        <v>Xanthomonadaceae</v>
      </c>
      <c r="L582" t="str">
        <f>VLOOKUP(A582,tax_all!B:V,11,0)</f>
        <v xml:space="preserve"> Lysobacter.</v>
      </c>
      <c r="M582">
        <f>VLOOKUP(A582,tax_all!B:V,12,0)</f>
        <v>0</v>
      </c>
      <c r="N582">
        <f>VLOOKUP(A582,tax_all!B:V,13,0)</f>
        <v>0</v>
      </c>
      <c r="O582">
        <f>VLOOKUP(A582,tax_all!B:V,14,0)</f>
        <v>0</v>
      </c>
      <c r="P582">
        <f>VLOOKUP(A582,tax_all!B:V,15,0)</f>
        <v>0</v>
      </c>
      <c r="Q582">
        <f>VLOOKUP(A582,tax_all!B:V,16,0)</f>
        <v>0</v>
      </c>
      <c r="R582">
        <f>VLOOKUP(A582,tax_all!B:V,17,0)</f>
        <v>0</v>
      </c>
    </row>
    <row r="583" spans="1:18" x14ac:dyDescent="0.25">
      <c r="A583" s="2" t="s">
        <v>1213</v>
      </c>
      <c r="B583">
        <v>0</v>
      </c>
      <c r="C583">
        <v>1</v>
      </c>
      <c r="D583">
        <f>B583+C583</f>
        <v>1</v>
      </c>
      <c r="E583">
        <f>VLOOKUP(A583,'PF03067'!B:C,2,0)</f>
        <v>333</v>
      </c>
      <c r="G583" t="str">
        <f>VLOOKUP(A583,tax_all!B:V,6,0)</f>
        <v>Bacteria</v>
      </c>
      <c r="H583" t="str">
        <f>VLOOKUP(A583,tax_all!B:V,7,0)</f>
        <v xml:space="preserve"> Proteobacteria</v>
      </c>
      <c r="I583" t="str">
        <f>VLOOKUP(A583,tax_all!B:V,8,0)</f>
        <v xml:space="preserve"> Gammaproteobacteria</v>
      </c>
      <c r="J583" t="str">
        <f>VLOOKUP(A583,tax_all!B:V,9,0)</f>
        <v xml:space="preserve"> Xanthomonadales</v>
      </c>
      <c r="K583" t="str">
        <f>VLOOKUP(A583,tax_all!B:V,10,0)</f>
        <v>Xanthomonadaceae</v>
      </c>
      <c r="L583" t="str">
        <f>VLOOKUP(A583,tax_all!B:V,11,0)</f>
        <v xml:space="preserve"> Lysobacter.</v>
      </c>
      <c r="M583">
        <f>VLOOKUP(A583,tax_all!B:V,12,0)</f>
        <v>0</v>
      </c>
      <c r="N583">
        <f>VLOOKUP(A583,tax_all!B:V,13,0)</f>
        <v>0</v>
      </c>
      <c r="O583">
        <f>VLOOKUP(A583,tax_all!B:V,14,0)</f>
        <v>0</v>
      </c>
      <c r="P583">
        <f>VLOOKUP(A583,tax_all!B:V,15,0)</f>
        <v>0</v>
      </c>
      <c r="Q583">
        <f>VLOOKUP(A583,tax_all!B:V,16,0)</f>
        <v>0</v>
      </c>
      <c r="R583">
        <f>VLOOKUP(A583,tax_all!B:V,17,0)</f>
        <v>0</v>
      </c>
    </row>
    <row r="584" spans="1:18" x14ac:dyDescent="0.25">
      <c r="A584" s="2" t="s">
        <v>1215</v>
      </c>
      <c r="B584">
        <v>0</v>
      </c>
      <c r="C584">
        <v>1</v>
      </c>
      <c r="D584">
        <f>B584+C584</f>
        <v>1</v>
      </c>
      <c r="E584">
        <f>VLOOKUP(A584,'PF03067'!B:C,2,0)</f>
        <v>530</v>
      </c>
      <c r="G584" t="str">
        <f>VLOOKUP(A584,tax_all!B:V,6,0)</f>
        <v>Bacteria</v>
      </c>
      <c r="H584" t="str">
        <f>VLOOKUP(A584,tax_all!B:V,7,0)</f>
        <v xml:space="preserve"> Proteobacteria</v>
      </c>
      <c r="I584" t="str">
        <f>VLOOKUP(A584,tax_all!B:V,8,0)</f>
        <v xml:space="preserve"> Gammaproteobacteria</v>
      </c>
      <c r="J584" t="str">
        <f>VLOOKUP(A584,tax_all!B:V,9,0)</f>
        <v xml:space="preserve"> Alteromonadales</v>
      </c>
      <c r="K584" t="str">
        <f>VLOOKUP(A584,tax_all!B:V,10,0)</f>
        <v>Colwelliaceae</v>
      </c>
      <c r="L584" t="str">
        <f>VLOOKUP(A584,tax_all!B:V,11,0)</f>
        <v xml:space="preserve"> Colwellia.</v>
      </c>
      <c r="M584">
        <f>VLOOKUP(A584,tax_all!B:V,12,0)</f>
        <v>0</v>
      </c>
      <c r="N584">
        <f>VLOOKUP(A584,tax_all!B:V,13,0)</f>
        <v>0</v>
      </c>
      <c r="O584">
        <f>VLOOKUP(A584,tax_all!B:V,14,0)</f>
        <v>0</v>
      </c>
      <c r="P584">
        <f>VLOOKUP(A584,tax_all!B:V,15,0)</f>
        <v>0</v>
      </c>
      <c r="Q584">
        <f>VLOOKUP(A584,tax_all!B:V,16,0)</f>
        <v>0</v>
      </c>
      <c r="R584">
        <f>VLOOKUP(A584,tax_all!B:V,17,0)</f>
        <v>0</v>
      </c>
    </row>
    <row r="585" spans="1:18" x14ac:dyDescent="0.25">
      <c r="A585" s="2" t="s">
        <v>1217</v>
      </c>
      <c r="B585">
        <v>0</v>
      </c>
      <c r="C585">
        <v>1</v>
      </c>
      <c r="D585">
        <f>B585+C585</f>
        <v>1</v>
      </c>
      <c r="E585">
        <f>VLOOKUP(A585,'PF03067'!B:C,2,0)</f>
        <v>533</v>
      </c>
      <c r="G585" t="str">
        <f>VLOOKUP(A585,tax_all!B:V,6,0)</f>
        <v>Bacteria</v>
      </c>
      <c r="H585" t="str">
        <f>VLOOKUP(A585,tax_all!B:V,7,0)</f>
        <v xml:space="preserve"> Proteobacteria</v>
      </c>
      <c r="I585" t="str">
        <f>VLOOKUP(A585,tax_all!B:V,8,0)</f>
        <v xml:space="preserve"> Gammaproteobacteria</v>
      </c>
      <c r="J585" t="str">
        <f>VLOOKUP(A585,tax_all!B:V,9,0)</f>
        <v xml:space="preserve"> Alteromonadales</v>
      </c>
      <c r="K585" t="str">
        <f>VLOOKUP(A585,tax_all!B:V,10,0)</f>
        <v>Pseudoalteromonadaceae</v>
      </c>
      <c r="L585" t="str">
        <f>VLOOKUP(A585,tax_all!B:V,11,0)</f>
        <v xml:space="preserve"> Pseudoalteromonas.</v>
      </c>
      <c r="M585">
        <f>VLOOKUP(A585,tax_all!B:V,12,0)</f>
        <v>0</v>
      </c>
      <c r="N585">
        <f>VLOOKUP(A585,tax_all!B:V,13,0)</f>
        <v>0</v>
      </c>
      <c r="O585">
        <f>VLOOKUP(A585,tax_all!B:V,14,0)</f>
        <v>0</v>
      </c>
      <c r="P585">
        <f>VLOOKUP(A585,tax_all!B:V,15,0)</f>
        <v>0</v>
      </c>
      <c r="Q585">
        <f>VLOOKUP(A585,tax_all!B:V,16,0)</f>
        <v>0</v>
      </c>
      <c r="R585">
        <f>VLOOKUP(A585,tax_all!B:V,17,0)</f>
        <v>0</v>
      </c>
    </row>
    <row r="586" spans="1:18" x14ac:dyDescent="0.25">
      <c r="A586" s="2" t="s">
        <v>1219</v>
      </c>
      <c r="B586">
        <v>0</v>
      </c>
      <c r="C586">
        <v>1</v>
      </c>
      <c r="D586">
        <f>B586+C586</f>
        <v>1</v>
      </c>
      <c r="E586">
        <f>VLOOKUP(A586,'PF03067'!B:C,2,0)</f>
        <v>479</v>
      </c>
      <c r="G586" t="str">
        <f>VLOOKUP(A586,tax_all!B:V,6,0)</f>
        <v>Bacteria</v>
      </c>
      <c r="H586" t="str">
        <f>VLOOKUP(A586,tax_all!B:V,7,0)</f>
        <v xml:space="preserve"> Proteobacteria</v>
      </c>
      <c r="I586" t="str">
        <f>VLOOKUP(A586,tax_all!B:V,8,0)</f>
        <v xml:space="preserve"> Gammaproteobacteria</v>
      </c>
      <c r="J586" t="str">
        <f>VLOOKUP(A586,tax_all!B:V,9,0)</f>
        <v xml:space="preserve"> Alteromonadales</v>
      </c>
      <c r="K586" t="str">
        <f>VLOOKUP(A586,tax_all!B:V,10,0)</f>
        <v>Pseudoalteromonadaceae</v>
      </c>
      <c r="L586" t="str">
        <f>VLOOKUP(A586,tax_all!B:V,11,0)</f>
        <v xml:space="preserve"> Pseudoalteromonas.</v>
      </c>
      <c r="M586">
        <f>VLOOKUP(A586,tax_all!B:V,12,0)</f>
        <v>0</v>
      </c>
      <c r="N586">
        <f>VLOOKUP(A586,tax_all!B:V,13,0)</f>
        <v>0</v>
      </c>
      <c r="O586">
        <f>VLOOKUP(A586,tax_all!B:V,14,0)</f>
        <v>0</v>
      </c>
      <c r="P586">
        <f>VLOOKUP(A586,tax_all!B:V,15,0)</f>
        <v>0</v>
      </c>
      <c r="Q586">
        <f>VLOOKUP(A586,tax_all!B:V,16,0)</f>
        <v>0</v>
      </c>
      <c r="R586">
        <f>VLOOKUP(A586,tax_all!B:V,17,0)</f>
        <v>0</v>
      </c>
    </row>
    <row r="587" spans="1:18" x14ac:dyDescent="0.25">
      <c r="A587" s="2" t="s">
        <v>1221</v>
      </c>
      <c r="B587">
        <v>0</v>
      </c>
      <c r="C587">
        <v>1</v>
      </c>
      <c r="D587">
        <f>B587+C587</f>
        <v>1</v>
      </c>
      <c r="E587">
        <f>VLOOKUP(A587,'PF03067'!B:C,2,0)</f>
        <v>519</v>
      </c>
      <c r="G587" t="str">
        <f>VLOOKUP(A587,tax_all!B:V,6,0)</f>
        <v>Bacteria</v>
      </c>
      <c r="H587" t="str">
        <f>VLOOKUP(A587,tax_all!B:V,7,0)</f>
        <v xml:space="preserve"> Bacteroidetes</v>
      </c>
      <c r="I587" t="str">
        <f>VLOOKUP(A587,tax_all!B:V,8,0)</f>
        <v xml:space="preserve"> Flavobacteriia</v>
      </c>
      <c r="J587" t="str">
        <f>VLOOKUP(A587,tax_all!B:V,9,0)</f>
        <v xml:space="preserve"> Flavobacteriales</v>
      </c>
      <c r="K587" t="str">
        <f>VLOOKUP(A587,tax_all!B:V,10,0)</f>
        <v>Flavobacteriaceae</v>
      </c>
      <c r="L587" t="str">
        <f>VLOOKUP(A587,tax_all!B:V,11,0)</f>
        <v xml:space="preserve"> Chryseobacterium.</v>
      </c>
      <c r="M587">
        <f>VLOOKUP(A587,tax_all!B:V,12,0)</f>
        <v>0</v>
      </c>
      <c r="N587">
        <f>VLOOKUP(A587,tax_all!B:V,13,0)</f>
        <v>0</v>
      </c>
      <c r="O587">
        <f>VLOOKUP(A587,tax_all!B:V,14,0)</f>
        <v>0</v>
      </c>
      <c r="P587">
        <f>VLOOKUP(A587,tax_all!B:V,15,0)</f>
        <v>0</v>
      </c>
      <c r="Q587">
        <f>VLOOKUP(A587,tax_all!B:V,16,0)</f>
        <v>0</v>
      </c>
      <c r="R587">
        <f>VLOOKUP(A587,tax_all!B:V,17,0)</f>
        <v>0</v>
      </c>
    </row>
    <row r="588" spans="1:18" x14ac:dyDescent="0.25">
      <c r="A588" s="2" t="s">
        <v>1223</v>
      </c>
      <c r="B588">
        <v>0</v>
      </c>
      <c r="C588">
        <v>1</v>
      </c>
      <c r="D588">
        <f>B588+C588</f>
        <v>1</v>
      </c>
      <c r="E588">
        <f>VLOOKUP(A588,'PF03067'!B:C,2,0)</f>
        <v>471</v>
      </c>
      <c r="G588" t="str">
        <f>VLOOKUP(A588,tax_all!B:V,6,0)</f>
        <v>Bacteria</v>
      </c>
      <c r="H588" t="str">
        <f>VLOOKUP(A588,tax_all!B:V,7,0)</f>
        <v xml:space="preserve"> Proteobacteria</v>
      </c>
      <c r="I588" t="str">
        <f>VLOOKUP(A588,tax_all!B:V,8,0)</f>
        <v xml:space="preserve"> Betaproteobacteria</v>
      </c>
      <c r="J588" t="str">
        <f>VLOOKUP(A588,tax_all!B:V,9,0)</f>
        <v xml:space="preserve"> Burkholderiales</v>
      </c>
      <c r="K588" t="str">
        <f>VLOOKUP(A588,tax_all!B:V,10,0)</f>
        <v>Oxalobacteraceae</v>
      </c>
      <c r="L588" t="str">
        <f>VLOOKUP(A588,tax_all!B:V,11,0)</f>
        <v xml:space="preserve"> Janthinobacterium.</v>
      </c>
      <c r="M588">
        <f>VLOOKUP(A588,tax_all!B:V,12,0)</f>
        <v>0</v>
      </c>
      <c r="N588">
        <f>VLOOKUP(A588,tax_all!B:V,13,0)</f>
        <v>0</v>
      </c>
      <c r="O588">
        <f>VLOOKUP(A588,tax_all!B:V,14,0)</f>
        <v>0</v>
      </c>
      <c r="P588">
        <f>VLOOKUP(A588,tax_all!B:V,15,0)</f>
        <v>0</v>
      </c>
      <c r="Q588">
        <f>VLOOKUP(A588,tax_all!B:V,16,0)</f>
        <v>0</v>
      </c>
      <c r="R588">
        <f>VLOOKUP(A588,tax_all!B:V,17,0)</f>
        <v>0</v>
      </c>
    </row>
    <row r="589" spans="1:18" x14ac:dyDescent="0.25">
      <c r="A589" s="2" t="s">
        <v>1225</v>
      </c>
      <c r="B589">
        <v>0</v>
      </c>
      <c r="C589">
        <v>1</v>
      </c>
      <c r="D589">
        <f>B589+C589</f>
        <v>1</v>
      </c>
      <c r="E589">
        <f>VLOOKUP(A589,'PF03067'!B:C,2,0)</f>
        <v>291</v>
      </c>
      <c r="G589" t="str">
        <f>VLOOKUP(A589,tax_all!B:V,6,0)</f>
        <v>Eukaryota</v>
      </c>
      <c r="H589" t="str">
        <f>VLOOKUP(A589,tax_all!B:V,7,0)</f>
        <v xml:space="preserve"> Fungi.</v>
      </c>
      <c r="I589">
        <f>VLOOKUP(A589,tax_all!B:V,8,0)</f>
        <v>0</v>
      </c>
      <c r="J589">
        <f>VLOOKUP(A589,tax_all!B:V,9,0)</f>
        <v>0</v>
      </c>
      <c r="K589">
        <f>VLOOKUP(A589,tax_all!B:V,10,0)</f>
        <v>0</v>
      </c>
      <c r="L589">
        <f>VLOOKUP(A589,tax_all!B:V,11,0)</f>
        <v>0</v>
      </c>
      <c r="M589">
        <f>VLOOKUP(A589,tax_all!B:V,12,0)</f>
        <v>0</v>
      </c>
      <c r="N589">
        <f>VLOOKUP(A589,tax_all!B:V,13,0)</f>
        <v>0</v>
      </c>
      <c r="O589">
        <f>VLOOKUP(A589,tax_all!B:V,14,0)</f>
        <v>0</v>
      </c>
      <c r="P589">
        <f>VLOOKUP(A589,tax_all!B:V,15,0)</f>
        <v>0</v>
      </c>
      <c r="Q589">
        <f>VLOOKUP(A589,tax_all!B:V,16,0)</f>
        <v>0</v>
      </c>
      <c r="R589">
        <f>VLOOKUP(A589,tax_all!B:V,17,0)</f>
        <v>0</v>
      </c>
    </row>
    <row r="590" spans="1:18" x14ac:dyDescent="0.25">
      <c r="A590" s="2" t="s">
        <v>1227</v>
      </c>
      <c r="B590">
        <v>0</v>
      </c>
      <c r="C590">
        <v>1</v>
      </c>
      <c r="D590">
        <f>B590+C590</f>
        <v>1</v>
      </c>
      <c r="E590">
        <f>VLOOKUP(A590,'PF03067'!B:C,2,0)</f>
        <v>493</v>
      </c>
      <c r="G590" t="str">
        <f>VLOOKUP(A590,tax_all!B:V,6,0)</f>
        <v>Eukaryota</v>
      </c>
      <c r="H590" t="str">
        <f>VLOOKUP(A590,tax_all!B:V,7,0)</f>
        <v xml:space="preserve"> Fungi</v>
      </c>
      <c r="I590" t="str">
        <f>VLOOKUP(A590,tax_all!B:V,8,0)</f>
        <v xml:space="preserve"> Dikarya</v>
      </c>
      <c r="J590" t="str">
        <f>VLOOKUP(A590,tax_all!B:V,9,0)</f>
        <v xml:space="preserve"> Ascomycota</v>
      </c>
      <c r="K590" t="str">
        <f>VLOOKUP(A590,tax_all!B:V,10,0)</f>
        <v xml:space="preserve"> Pezizomycotina</v>
      </c>
      <c r="L590" t="str">
        <f>VLOOKUP(A590,tax_all!B:V,11,0)</f>
        <v xml:space="preserve"> Eurotiomycetes</v>
      </c>
      <c r="M590" t="str">
        <f>VLOOKUP(A590,tax_all!B:V,12,0)</f>
        <v>Eurotiomycetidae</v>
      </c>
      <c r="N590" t="str">
        <f>VLOOKUP(A590,tax_all!B:V,13,0)</f>
        <v xml:space="preserve"> Eurotiales</v>
      </c>
      <c r="O590" t="str">
        <f>VLOOKUP(A590,tax_all!B:V,14,0)</f>
        <v xml:space="preserve"> Aspergillaceae</v>
      </c>
      <c r="P590" t="str">
        <f>VLOOKUP(A590,tax_all!B:V,15,0)</f>
        <v xml:space="preserve"> Aspergillus.</v>
      </c>
      <c r="Q590">
        <f>VLOOKUP(A590,tax_all!B:V,16,0)</f>
        <v>0</v>
      </c>
      <c r="R590">
        <f>VLOOKUP(A590,tax_all!B:V,17,0)</f>
        <v>0</v>
      </c>
    </row>
    <row r="591" spans="1:18" x14ac:dyDescent="0.25">
      <c r="A591" s="2" t="s">
        <v>1229</v>
      </c>
      <c r="B591">
        <v>0</v>
      </c>
      <c r="C591">
        <v>1</v>
      </c>
      <c r="D591">
        <f>B591+C591</f>
        <v>1</v>
      </c>
      <c r="E591">
        <f>VLOOKUP(A591,'PF03067'!B:C,2,0)</f>
        <v>251</v>
      </c>
      <c r="G591" t="str">
        <f>VLOOKUP(A591,tax_all!B:V,6,0)</f>
        <v>Eukaryota</v>
      </c>
      <c r="H591" t="str">
        <f>VLOOKUP(A591,tax_all!B:V,7,0)</f>
        <v xml:space="preserve"> Fungi</v>
      </c>
      <c r="I591" t="str">
        <f>VLOOKUP(A591,tax_all!B:V,8,0)</f>
        <v xml:space="preserve"> Dikarya</v>
      </c>
      <c r="J591" t="str">
        <f>VLOOKUP(A591,tax_all!B:V,9,0)</f>
        <v xml:space="preserve"> Ascomycota</v>
      </c>
      <c r="K591" t="str">
        <f>VLOOKUP(A591,tax_all!B:V,10,0)</f>
        <v xml:space="preserve"> Pezizomycotina</v>
      </c>
      <c r="L591" t="str">
        <f>VLOOKUP(A591,tax_all!B:V,11,0)</f>
        <v xml:space="preserve"> Eurotiomycetes</v>
      </c>
      <c r="M591" t="str">
        <f>VLOOKUP(A591,tax_all!B:V,12,0)</f>
        <v>Eurotiomycetidae</v>
      </c>
      <c r="N591" t="str">
        <f>VLOOKUP(A591,tax_all!B:V,13,0)</f>
        <v xml:space="preserve"> Eurotiales</v>
      </c>
      <c r="O591" t="str">
        <f>VLOOKUP(A591,tax_all!B:V,14,0)</f>
        <v xml:space="preserve"> Aspergillaceae</v>
      </c>
      <c r="P591" t="str">
        <f>VLOOKUP(A591,tax_all!B:V,15,0)</f>
        <v xml:space="preserve"> Aspergillus.</v>
      </c>
      <c r="Q591">
        <f>VLOOKUP(A591,tax_all!B:V,16,0)</f>
        <v>0</v>
      </c>
      <c r="R591">
        <f>VLOOKUP(A591,tax_all!B:V,17,0)</f>
        <v>0</v>
      </c>
    </row>
    <row r="592" spans="1:18" x14ac:dyDescent="0.25">
      <c r="A592" s="2" t="s">
        <v>1231</v>
      </c>
      <c r="B592">
        <v>0</v>
      </c>
      <c r="C592">
        <v>1</v>
      </c>
      <c r="D592">
        <f>B592+C592</f>
        <v>1</v>
      </c>
      <c r="E592">
        <f>VLOOKUP(A592,'PF03067'!B:C,2,0)</f>
        <v>290</v>
      </c>
      <c r="G592" t="str">
        <f>VLOOKUP(A592,tax_all!B:V,6,0)</f>
        <v>Eukaryota</v>
      </c>
      <c r="H592" t="str">
        <f>VLOOKUP(A592,tax_all!B:V,7,0)</f>
        <v xml:space="preserve"> Fungi</v>
      </c>
      <c r="I592" t="str">
        <f>VLOOKUP(A592,tax_all!B:V,8,0)</f>
        <v xml:space="preserve"> Dikarya</v>
      </c>
      <c r="J592" t="str">
        <f>VLOOKUP(A592,tax_all!B:V,9,0)</f>
        <v xml:space="preserve"> Ascomycota</v>
      </c>
      <c r="K592" t="str">
        <f>VLOOKUP(A592,tax_all!B:V,10,0)</f>
        <v xml:space="preserve"> Pezizomycotina</v>
      </c>
      <c r="L592" t="str">
        <f>VLOOKUP(A592,tax_all!B:V,11,0)</f>
        <v xml:space="preserve"> Eurotiomycetes</v>
      </c>
      <c r="M592" t="str">
        <f>VLOOKUP(A592,tax_all!B:V,12,0)</f>
        <v>Eurotiomycetidae</v>
      </c>
      <c r="N592" t="str">
        <f>VLOOKUP(A592,tax_all!B:V,13,0)</f>
        <v xml:space="preserve"> Eurotiales</v>
      </c>
      <c r="O592" t="str">
        <f>VLOOKUP(A592,tax_all!B:V,14,0)</f>
        <v xml:space="preserve"> Aspergillaceae</v>
      </c>
      <c r="P592" t="str">
        <f>VLOOKUP(A592,tax_all!B:V,15,0)</f>
        <v xml:space="preserve"> Aspergillus.</v>
      </c>
      <c r="Q592">
        <f>VLOOKUP(A592,tax_all!B:V,16,0)</f>
        <v>0</v>
      </c>
      <c r="R592">
        <f>VLOOKUP(A592,tax_all!B:V,17,0)</f>
        <v>0</v>
      </c>
    </row>
    <row r="593" spans="1:18" x14ac:dyDescent="0.25">
      <c r="A593" s="2" t="s">
        <v>1233</v>
      </c>
      <c r="B593">
        <v>0</v>
      </c>
      <c r="C593">
        <v>1</v>
      </c>
      <c r="D593">
        <f>B593+C593</f>
        <v>1</v>
      </c>
      <c r="E593">
        <f>VLOOKUP(A593,'PF03067'!B:C,2,0)</f>
        <v>389</v>
      </c>
      <c r="G593" t="str">
        <f>VLOOKUP(A593,tax_all!B:V,6,0)</f>
        <v>Eukaryota</v>
      </c>
      <c r="H593" t="str">
        <f>VLOOKUP(A593,tax_all!B:V,7,0)</f>
        <v xml:space="preserve"> Fungi</v>
      </c>
      <c r="I593" t="str">
        <f>VLOOKUP(A593,tax_all!B:V,8,0)</f>
        <v xml:space="preserve"> Dikarya</v>
      </c>
      <c r="J593" t="str">
        <f>VLOOKUP(A593,tax_all!B:V,9,0)</f>
        <v xml:space="preserve"> Ascomycota</v>
      </c>
      <c r="K593" t="str">
        <f>VLOOKUP(A593,tax_all!B:V,10,0)</f>
        <v xml:space="preserve"> Pezizomycotina</v>
      </c>
      <c r="L593" t="str">
        <f>VLOOKUP(A593,tax_all!B:V,11,0)</f>
        <v xml:space="preserve"> Eurotiomycetes</v>
      </c>
      <c r="M593" t="str">
        <f>VLOOKUP(A593,tax_all!B:V,12,0)</f>
        <v>Eurotiomycetidae</v>
      </c>
      <c r="N593" t="str">
        <f>VLOOKUP(A593,tax_all!B:V,13,0)</f>
        <v xml:space="preserve"> Eurotiales</v>
      </c>
      <c r="O593" t="str">
        <f>VLOOKUP(A593,tax_all!B:V,14,0)</f>
        <v xml:space="preserve"> Aspergillaceae</v>
      </c>
      <c r="P593" t="str">
        <f>VLOOKUP(A593,tax_all!B:V,15,0)</f>
        <v xml:space="preserve"> Aspergillus.</v>
      </c>
      <c r="Q593">
        <f>VLOOKUP(A593,tax_all!B:V,16,0)</f>
        <v>0</v>
      </c>
      <c r="R593">
        <f>VLOOKUP(A593,tax_all!B:V,17,0)</f>
        <v>0</v>
      </c>
    </row>
    <row r="594" spans="1:18" x14ac:dyDescent="0.25">
      <c r="A594" s="2" t="s">
        <v>1235</v>
      </c>
      <c r="B594">
        <v>0</v>
      </c>
      <c r="C594">
        <v>1</v>
      </c>
      <c r="D594">
        <f>B594+C594</f>
        <v>1</v>
      </c>
      <c r="E594">
        <f>VLOOKUP(A594,'PF03067'!B:C,2,0)</f>
        <v>498</v>
      </c>
      <c r="G594" t="str">
        <f>VLOOKUP(A594,tax_all!B:V,6,0)</f>
        <v>Bacteria</v>
      </c>
      <c r="H594" t="str">
        <f>VLOOKUP(A594,tax_all!B:V,7,0)</f>
        <v xml:space="preserve"> Proteobacteria</v>
      </c>
      <c r="I594" t="str">
        <f>VLOOKUP(A594,tax_all!B:V,8,0)</f>
        <v xml:space="preserve"> Gammaproteobacteria.</v>
      </c>
      <c r="J594">
        <f>VLOOKUP(A594,tax_all!B:V,9,0)</f>
        <v>0</v>
      </c>
      <c r="K594">
        <f>VLOOKUP(A594,tax_all!B:V,10,0)</f>
        <v>0</v>
      </c>
      <c r="L594">
        <f>VLOOKUP(A594,tax_all!B:V,11,0)</f>
        <v>0</v>
      </c>
      <c r="M594">
        <f>VLOOKUP(A594,tax_all!B:V,12,0)</f>
        <v>0</v>
      </c>
      <c r="N594">
        <f>VLOOKUP(A594,tax_all!B:V,13,0)</f>
        <v>0</v>
      </c>
      <c r="O594">
        <f>VLOOKUP(A594,tax_all!B:V,14,0)</f>
        <v>0</v>
      </c>
      <c r="P594">
        <f>VLOOKUP(A594,tax_all!B:V,15,0)</f>
        <v>0</v>
      </c>
      <c r="Q594">
        <f>VLOOKUP(A594,tax_all!B:V,16,0)</f>
        <v>0</v>
      </c>
      <c r="R594">
        <f>VLOOKUP(A594,tax_all!B:V,17,0)</f>
        <v>0</v>
      </c>
    </row>
    <row r="595" spans="1:18" x14ac:dyDescent="0.25">
      <c r="A595" s="2" t="s">
        <v>1237</v>
      </c>
      <c r="B595">
        <v>0</v>
      </c>
      <c r="C595">
        <v>1</v>
      </c>
      <c r="D595">
        <f>B595+C595</f>
        <v>1</v>
      </c>
      <c r="E595">
        <f>VLOOKUP(A595,'PF03067'!B:C,2,0)</f>
        <v>332</v>
      </c>
      <c r="G595" t="str">
        <f>VLOOKUP(A595,tax_all!B:V,6,0)</f>
        <v>Eukaryota</v>
      </c>
      <c r="H595" t="str">
        <f>VLOOKUP(A595,tax_all!B:V,7,0)</f>
        <v xml:space="preserve"> Metazoa</v>
      </c>
      <c r="I595" t="str">
        <f>VLOOKUP(A595,tax_all!B:V,8,0)</f>
        <v xml:space="preserve"> Ecdysozoa</v>
      </c>
      <c r="J595" t="str">
        <f>VLOOKUP(A595,tax_all!B:V,9,0)</f>
        <v xml:space="preserve"> Arthropoda</v>
      </c>
      <c r="K595" t="str">
        <f>VLOOKUP(A595,tax_all!B:V,10,0)</f>
        <v xml:space="preserve"> Hexapoda</v>
      </c>
      <c r="L595" t="str">
        <f>VLOOKUP(A595,tax_all!B:V,11,0)</f>
        <v xml:space="preserve"> Insecta</v>
      </c>
      <c r="M595" t="str">
        <f>VLOOKUP(A595,tax_all!B:V,12,0)</f>
        <v>Pterygota</v>
      </c>
      <c r="N595" t="str">
        <f>VLOOKUP(A595,tax_all!B:V,13,0)</f>
        <v xml:space="preserve"> Neoptera</v>
      </c>
      <c r="O595" t="str">
        <f>VLOOKUP(A595,tax_all!B:V,14,0)</f>
        <v xml:space="preserve"> Holometabola</v>
      </c>
      <c r="P595" t="str">
        <f>VLOOKUP(A595,tax_all!B:V,15,0)</f>
        <v xml:space="preserve"> Coleoptera</v>
      </c>
      <c r="Q595" t="str">
        <f>VLOOKUP(A595,tax_all!B:V,16,0)</f>
        <v xml:space="preserve"> Polyphaga</v>
      </c>
      <c r="R595" t="str">
        <f>VLOOKUP(A595,tax_all!B:V,17,0)</f>
        <v>Scarabaeiformia</v>
      </c>
    </row>
    <row r="596" spans="1:18" x14ac:dyDescent="0.25">
      <c r="A596" s="2" t="s">
        <v>1239</v>
      </c>
      <c r="B596">
        <v>0</v>
      </c>
      <c r="C596">
        <v>1</v>
      </c>
      <c r="D596">
        <f>B596+C596</f>
        <v>1</v>
      </c>
      <c r="E596">
        <f>VLOOKUP(A596,'PF03067'!B:C,2,0)</f>
        <v>190</v>
      </c>
      <c r="G596" t="str">
        <f>VLOOKUP(A596,tax_all!B:V,6,0)</f>
        <v>Eukaryota</v>
      </c>
      <c r="H596" t="str">
        <f>VLOOKUP(A596,tax_all!B:V,7,0)</f>
        <v xml:space="preserve"> Metazoa</v>
      </c>
      <c r="I596" t="str">
        <f>VLOOKUP(A596,tax_all!B:V,8,0)</f>
        <v xml:space="preserve"> Ecdysozoa</v>
      </c>
      <c r="J596" t="str">
        <f>VLOOKUP(A596,tax_all!B:V,9,0)</f>
        <v xml:space="preserve"> Arthropoda</v>
      </c>
      <c r="K596" t="str">
        <f>VLOOKUP(A596,tax_all!B:V,10,0)</f>
        <v xml:space="preserve"> Hexapoda</v>
      </c>
      <c r="L596" t="str">
        <f>VLOOKUP(A596,tax_all!B:V,11,0)</f>
        <v xml:space="preserve"> Insecta</v>
      </c>
      <c r="M596" t="str">
        <f>VLOOKUP(A596,tax_all!B:V,12,0)</f>
        <v>Pterygota</v>
      </c>
      <c r="N596" t="str">
        <f>VLOOKUP(A596,tax_all!B:V,13,0)</f>
        <v xml:space="preserve"> Neoptera</v>
      </c>
      <c r="O596" t="str">
        <f>VLOOKUP(A596,tax_all!B:V,14,0)</f>
        <v xml:space="preserve"> Holometabola</v>
      </c>
      <c r="P596" t="str">
        <f>VLOOKUP(A596,tax_all!B:V,15,0)</f>
        <v xml:space="preserve"> Coleoptera</v>
      </c>
      <c r="Q596" t="str">
        <f>VLOOKUP(A596,tax_all!B:V,16,0)</f>
        <v xml:space="preserve"> Polyphaga</v>
      </c>
      <c r="R596" t="str">
        <f>VLOOKUP(A596,tax_all!B:V,17,0)</f>
        <v>Scarabaeiformia</v>
      </c>
    </row>
    <row r="597" spans="1:18" x14ac:dyDescent="0.25">
      <c r="A597" s="2" t="s">
        <v>1241</v>
      </c>
      <c r="B597">
        <v>0</v>
      </c>
      <c r="C597">
        <v>1</v>
      </c>
      <c r="D597">
        <f>B597+C597</f>
        <v>1</v>
      </c>
      <c r="E597">
        <f>VLOOKUP(A597,'PF03067'!B:C,2,0)</f>
        <v>196</v>
      </c>
      <c r="G597" t="str">
        <f>VLOOKUP(A597,tax_all!B:V,6,0)</f>
        <v>Bacteria</v>
      </c>
      <c r="H597" t="str">
        <f>VLOOKUP(A597,tax_all!B:V,7,0)</f>
        <v xml:space="preserve"> Actinobacteria</v>
      </c>
      <c r="I597" t="str">
        <f>VLOOKUP(A597,tax_all!B:V,8,0)</f>
        <v xml:space="preserve"> Streptomycetales</v>
      </c>
      <c r="J597" t="str">
        <f>VLOOKUP(A597,tax_all!B:V,9,0)</f>
        <v xml:space="preserve"> Streptomycetaceae</v>
      </c>
      <c r="K597" t="str">
        <f>VLOOKUP(A597,tax_all!B:V,10,0)</f>
        <v>Streptomyces.</v>
      </c>
      <c r="L597">
        <f>VLOOKUP(A597,tax_all!B:V,11,0)</f>
        <v>0</v>
      </c>
      <c r="M597">
        <f>VLOOKUP(A597,tax_all!B:V,12,0)</f>
        <v>0</v>
      </c>
      <c r="N597">
        <f>VLOOKUP(A597,tax_all!B:V,13,0)</f>
        <v>0</v>
      </c>
      <c r="O597">
        <f>VLOOKUP(A597,tax_all!B:V,14,0)</f>
        <v>0</v>
      </c>
      <c r="P597">
        <f>VLOOKUP(A597,tax_all!B:V,15,0)</f>
        <v>0</v>
      </c>
      <c r="Q597">
        <f>VLOOKUP(A597,tax_all!B:V,16,0)</f>
        <v>0</v>
      </c>
      <c r="R597">
        <f>VLOOKUP(A597,tax_all!B:V,17,0)</f>
        <v>0</v>
      </c>
    </row>
    <row r="598" spans="1:18" x14ac:dyDescent="0.25">
      <c r="A598" s="2" t="s">
        <v>1243</v>
      </c>
      <c r="B598">
        <v>0</v>
      </c>
      <c r="C598">
        <v>1</v>
      </c>
      <c r="D598">
        <f>B598+C598</f>
        <v>1</v>
      </c>
      <c r="E598">
        <f>VLOOKUP(A598,'PF03067'!B:C,2,0)</f>
        <v>514</v>
      </c>
      <c r="G598" t="str">
        <f>VLOOKUP(A598,tax_all!B:V,6,0)</f>
        <v>Bacteria</v>
      </c>
      <c r="H598" t="str">
        <f>VLOOKUP(A598,tax_all!B:V,7,0)</f>
        <v xml:space="preserve"> Proteobacteria</v>
      </c>
      <c r="I598" t="str">
        <f>VLOOKUP(A598,tax_all!B:V,8,0)</f>
        <v xml:space="preserve"> Gammaproteobacteria</v>
      </c>
      <c r="J598" t="str">
        <f>VLOOKUP(A598,tax_all!B:V,9,0)</f>
        <v xml:space="preserve"> Pseudomonadales</v>
      </c>
      <c r="K598" t="str">
        <f>VLOOKUP(A598,tax_all!B:V,10,0)</f>
        <v>Pseudomonadaceae</v>
      </c>
      <c r="L598" t="str">
        <f>VLOOKUP(A598,tax_all!B:V,11,0)</f>
        <v xml:space="preserve"> Pseudomonas.</v>
      </c>
      <c r="M598">
        <f>VLOOKUP(A598,tax_all!B:V,12,0)</f>
        <v>0</v>
      </c>
      <c r="N598">
        <f>VLOOKUP(A598,tax_all!B:V,13,0)</f>
        <v>0</v>
      </c>
      <c r="O598">
        <f>VLOOKUP(A598,tax_all!B:V,14,0)</f>
        <v>0</v>
      </c>
      <c r="P598">
        <f>VLOOKUP(A598,tax_all!B:V,15,0)</f>
        <v>0</v>
      </c>
      <c r="Q598">
        <f>VLOOKUP(A598,tax_all!B:V,16,0)</f>
        <v>0</v>
      </c>
      <c r="R598">
        <f>VLOOKUP(A598,tax_all!B:V,17,0)</f>
        <v>0</v>
      </c>
    </row>
    <row r="599" spans="1:18" x14ac:dyDescent="0.25">
      <c r="A599" s="2" t="s">
        <v>1245</v>
      </c>
      <c r="B599">
        <v>0</v>
      </c>
      <c r="C599">
        <v>1</v>
      </c>
      <c r="D599">
        <f>B599+C599</f>
        <v>1</v>
      </c>
      <c r="E599">
        <f>VLOOKUP(A599,'PF03067'!B:C,2,0)</f>
        <v>216</v>
      </c>
      <c r="G599" t="str">
        <f>VLOOKUP(A599,tax_all!B:V,6,0)</f>
        <v>Bacteria</v>
      </c>
      <c r="H599" t="str">
        <f>VLOOKUP(A599,tax_all!B:V,7,0)</f>
        <v xml:space="preserve"> Proteobacteria</v>
      </c>
      <c r="I599" t="str">
        <f>VLOOKUP(A599,tax_all!B:V,8,0)</f>
        <v xml:space="preserve"> Gammaproteobacteria</v>
      </c>
      <c r="J599" t="str">
        <f>VLOOKUP(A599,tax_all!B:V,9,0)</f>
        <v xml:space="preserve"> Enterobacterales</v>
      </c>
      <c r="K599" t="str">
        <f>VLOOKUP(A599,tax_all!B:V,10,0)</f>
        <v>Yersiniaceae</v>
      </c>
      <c r="L599" t="str">
        <f>VLOOKUP(A599,tax_all!B:V,11,0)</f>
        <v xml:space="preserve"> Yersinia.</v>
      </c>
      <c r="M599">
        <f>VLOOKUP(A599,tax_all!B:V,12,0)</f>
        <v>0</v>
      </c>
      <c r="N599">
        <f>VLOOKUP(A599,tax_all!B:V,13,0)</f>
        <v>0</v>
      </c>
      <c r="O599">
        <f>VLOOKUP(A599,tax_all!B:V,14,0)</f>
        <v>0</v>
      </c>
      <c r="P599">
        <f>VLOOKUP(A599,tax_all!B:V,15,0)</f>
        <v>0</v>
      </c>
      <c r="Q599">
        <f>VLOOKUP(A599,tax_all!B:V,16,0)</f>
        <v>0</v>
      </c>
      <c r="R599">
        <f>VLOOKUP(A599,tax_all!B:V,17,0)</f>
        <v>0</v>
      </c>
    </row>
    <row r="600" spans="1:18" x14ac:dyDescent="0.25">
      <c r="A600" s="2" t="s">
        <v>1247</v>
      </c>
      <c r="B600">
        <v>0</v>
      </c>
      <c r="C600">
        <v>1</v>
      </c>
      <c r="D600">
        <f>B600+C600</f>
        <v>1</v>
      </c>
      <c r="E600">
        <f>VLOOKUP(A600,'PF03067'!B:C,2,0)</f>
        <v>194</v>
      </c>
      <c r="G600" t="str">
        <f>VLOOKUP(A600,tax_all!B:V,6,0)</f>
        <v>Bacteria</v>
      </c>
      <c r="H600" t="str">
        <f>VLOOKUP(A600,tax_all!B:V,7,0)</f>
        <v xml:space="preserve"> Actinobacteria</v>
      </c>
      <c r="I600" t="str">
        <f>VLOOKUP(A600,tax_all!B:V,8,0)</f>
        <v xml:space="preserve"> Corynebacteriales</v>
      </c>
      <c r="J600" t="str">
        <f>VLOOKUP(A600,tax_all!B:V,9,0)</f>
        <v xml:space="preserve"> Mycobacteriaceae</v>
      </c>
      <c r="K600" t="str">
        <f>VLOOKUP(A600,tax_all!B:V,10,0)</f>
        <v>Mycobacterium.</v>
      </c>
      <c r="L600">
        <f>VLOOKUP(A600,tax_all!B:V,11,0)</f>
        <v>0</v>
      </c>
      <c r="M600">
        <f>VLOOKUP(A600,tax_all!B:V,12,0)</f>
        <v>0</v>
      </c>
      <c r="N600">
        <f>VLOOKUP(A600,tax_all!B:V,13,0)</f>
        <v>0</v>
      </c>
      <c r="O600">
        <f>VLOOKUP(A600,tax_all!B:V,14,0)</f>
        <v>0</v>
      </c>
      <c r="P600">
        <f>VLOOKUP(A600,tax_all!B:V,15,0)</f>
        <v>0</v>
      </c>
      <c r="Q600">
        <f>VLOOKUP(A600,tax_all!B:V,16,0)</f>
        <v>0</v>
      </c>
      <c r="R600">
        <f>VLOOKUP(A600,tax_all!B:V,17,0)</f>
        <v>0</v>
      </c>
    </row>
    <row r="601" spans="1:18" x14ac:dyDescent="0.25">
      <c r="A601" s="2" t="s">
        <v>1249</v>
      </c>
      <c r="B601">
        <v>0</v>
      </c>
      <c r="C601">
        <v>1</v>
      </c>
      <c r="D601">
        <f>B601+C601</f>
        <v>1</v>
      </c>
      <c r="E601">
        <f>VLOOKUP(A601,'PF03067'!B:C,2,0)</f>
        <v>250</v>
      </c>
      <c r="G601" t="str">
        <f>VLOOKUP(A601,tax_all!B:V,6,0)</f>
        <v>Eukaryota</v>
      </c>
      <c r="H601" t="str">
        <f>VLOOKUP(A601,tax_all!B:V,7,0)</f>
        <v xml:space="preserve"> Fungi</v>
      </c>
      <c r="I601" t="str">
        <f>VLOOKUP(A601,tax_all!B:V,8,0)</f>
        <v xml:space="preserve"> Dikarya</v>
      </c>
      <c r="J601" t="str">
        <f>VLOOKUP(A601,tax_all!B:V,9,0)</f>
        <v xml:space="preserve"> Ascomycota</v>
      </c>
      <c r="K601" t="str">
        <f>VLOOKUP(A601,tax_all!B:V,10,0)</f>
        <v xml:space="preserve"> Pezizomycotina</v>
      </c>
      <c r="L601" t="str">
        <f>VLOOKUP(A601,tax_all!B:V,11,0)</f>
        <v xml:space="preserve"> Eurotiomycetes</v>
      </c>
      <c r="M601" t="str">
        <f>VLOOKUP(A601,tax_all!B:V,12,0)</f>
        <v>Eurotiomycetidae</v>
      </c>
      <c r="N601" t="str">
        <f>VLOOKUP(A601,tax_all!B:V,13,0)</f>
        <v xml:space="preserve"> Eurotiales</v>
      </c>
      <c r="O601" t="str">
        <f>VLOOKUP(A601,tax_all!B:V,14,0)</f>
        <v xml:space="preserve"> Trichocomaceae</v>
      </c>
      <c r="P601" t="str">
        <f>VLOOKUP(A601,tax_all!B:V,15,0)</f>
        <v xml:space="preserve"> Talaromyces.</v>
      </c>
      <c r="Q601">
        <f>VLOOKUP(A601,tax_all!B:V,16,0)</f>
        <v>0</v>
      </c>
      <c r="R601">
        <f>VLOOKUP(A601,tax_all!B:V,17,0)</f>
        <v>0</v>
      </c>
    </row>
    <row r="602" spans="1:18" x14ac:dyDescent="0.25">
      <c r="A602" s="2" t="s">
        <v>1251</v>
      </c>
      <c r="B602">
        <v>0</v>
      </c>
      <c r="C602">
        <v>1</v>
      </c>
      <c r="D602">
        <f>B602+C602</f>
        <v>1</v>
      </c>
      <c r="E602">
        <f>VLOOKUP(A602,'PF03067'!B:C,2,0)</f>
        <v>477</v>
      </c>
      <c r="G602" t="str">
        <f>VLOOKUP(A602,tax_all!B:V,6,0)</f>
        <v>Bacteria</v>
      </c>
      <c r="H602" t="str">
        <f>VLOOKUP(A602,tax_all!B:V,7,0)</f>
        <v xml:space="preserve"> Proteobacteria</v>
      </c>
      <c r="I602" t="str">
        <f>VLOOKUP(A602,tax_all!B:V,8,0)</f>
        <v xml:space="preserve"> Betaproteobacteria</v>
      </c>
      <c r="J602" t="str">
        <f>VLOOKUP(A602,tax_all!B:V,9,0)</f>
        <v xml:space="preserve"> Burkholderiales</v>
      </c>
      <c r="K602" t="str">
        <f>VLOOKUP(A602,tax_all!B:V,10,0)</f>
        <v>Paucibacter.</v>
      </c>
      <c r="L602">
        <f>VLOOKUP(A602,tax_all!B:V,11,0)</f>
        <v>0</v>
      </c>
      <c r="M602">
        <f>VLOOKUP(A602,tax_all!B:V,12,0)</f>
        <v>0</v>
      </c>
      <c r="N602">
        <f>VLOOKUP(A602,tax_all!B:V,13,0)</f>
        <v>0</v>
      </c>
      <c r="O602">
        <f>VLOOKUP(A602,tax_all!B:V,14,0)</f>
        <v>0</v>
      </c>
      <c r="P602">
        <f>VLOOKUP(A602,tax_all!B:V,15,0)</f>
        <v>0</v>
      </c>
      <c r="Q602">
        <f>VLOOKUP(A602,tax_all!B:V,16,0)</f>
        <v>0</v>
      </c>
      <c r="R602">
        <f>VLOOKUP(A602,tax_all!B:V,17,0)</f>
        <v>0</v>
      </c>
    </row>
    <row r="603" spans="1:18" x14ac:dyDescent="0.25">
      <c r="A603" s="2" t="s">
        <v>1253</v>
      </c>
      <c r="B603">
        <v>0</v>
      </c>
      <c r="C603">
        <v>1</v>
      </c>
      <c r="D603">
        <f>B603+C603</f>
        <v>1</v>
      </c>
      <c r="E603">
        <f>VLOOKUP(A603,'PF03067'!B:C,2,0)</f>
        <v>324</v>
      </c>
      <c r="G603" t="str">
        <f>VLOOKUP(A603,tax_all!B:V,6,0)</f>
        <v>Bacteria</v>
      </c>
      <c r="H603" t="str">
        <f>VLOOKUP(A603,tax_all!B:V,7,0)</f>
        <v xml:space="preserve"> Actinobacteria</v>
      </c>
      <c r="I603" t="str">
        <f>VLOOKUP(A603,tax_all!B:V,8,0)</f>
        <v xml:space="preserve"> Streptomycetales</v>
      </c>
      <c r="J603" t="str">
        <f>VLOOKUP(A603,tax_all!B:V,9,0)</f>
        <v xml:space="preserve"> Streptomycetaceae</v>
      </c>
      <c r="K603" t="str">
        <f>VLOOKUP(A603,tax_all!B:V,10,0)</f>
        <v>Streptomyces.</v>
      </c>
      <c r="L603">
        <f>VLOOKUP(A603,tax_all!B:V,11,0)</f>
        <v>0</v>
      </c>
      <c r="M603">
        <f>VLOOKUP(A603,tax_all!B:V,12,0)</f>
        <v>0</v>
      </c>
      <c r="N603">
        <f>VLOOKUP(A603,tax_all!B:V,13,0)</f>
        <v>0</v>
      </c>
      <c r="O603">
        <f>VLOOKUP(A603,tax_all!B:V,14,0)</f>
        <v>0</v>
      </c>
      <c r="P603">
        <f>VLOOKUP(A603,tax_all!B:V,15,0)</f>
        <v>0</v>
      </c>
      <c r="Q603">
        <f>VLOOKUP(A603,tax_all!B:V,16,0)</f>
        <v>0</v>
      </c>
      <c r="R603">
        <f>VLOOKUP(A603,tax_all!B:V,17,0)</f>
        <v>0</v>
      </c>
    </row>
    <row r="604" spans="1:18" x14ac:dyDescent="0.25">
      <c r="A604" s="2" t="s">
        <v>1255</v>
      </c>
      <c r="B604">
        <v>1</v>
      </c>
      <c r="C604">
        <v>1</v>
      </c>
      <c r="D604">
        <f>B604+C604</f>
        <v>2</v>
      </c>
      <c r="E604">
        <f>VLOOKUP(A604,'PF03067'!B:C,2,0)</f>
        <v>360</v>
      </c>
      <c r="G604" t="str">
        <f>VLOOKUP(A604,tax_all!B:V,6,0)</f>
        <v>Bacteria</v>
      </c>
      <c r="H604" t="str">
        <f>VLOOKUP(A604,tax_all!B:V,7,0)</f>
        <v xml:space="preserve"> Actinobacteria</v>
      </c>
      <c r="I604" t="str">
        <f>VLOOKUP(A604,tax_all!B:V,8,0)</f>
        <v xml:space="preserve"> Streptomycetales</v>
      </c>
      <c r="J604" t="str">
        <f>VLOOKUP(A604,tax_all!B:V,9,0)</f>
        <v xml:space="preserve"> Streptomycetaceae</v>
      </c>
      <c r="K604" t="str">
        <f>VLOOKUP(A604,tax_all!B:V,10,0)</f>
        <v>Streptomyces.</v>
      </c>
      <c r="L604">
        <f>VLOOKUP(A604,tax_all!B:V,11,0)</f>
        <v>0</v>
      </c>
      <c r="M604">
        <f>VLOOKUP(A604,tax_all!B:V,12,0)</f>
        <v>0</v>
      </c>
      <c r="N604">
        <f>VLOOKUP(A604,tax_all!B:V,13,0)</f>
        <v>0</v>
      </c>
      <c r="O604">
        <f>VLOOKUP(A604,tax_all!B:V,14,0)</f>
        <v>0</v>
      </c>
      <c r="P604">
        <f>VLOOKUP(A604,tax_all!B:V,15,0)</f>
        <v>0</v>
      </c>
      <c r="Q604">
        <f>VLOOKUP(A604,tax_all!B:V,16,0)</f>
        <v>0</v>
      </c>
      <c r="R604">
        <f>VLOOKUP(A604,tax_all!B:V,17,0)</f>
        <v>0</v>
      </c>
    </row>
    <row r="605" spans="1:18" x14ac:dyDescent="0.25">
      <c r="A605" s="2" t="s">
        <v>1257</v>
      </c>
      <c r="B605">
        <v>0</v>
      </c>
      <c r="C605">
        <v>1</v>
      </c>
      <c r="D605">
        <f>B605+C605</f>
        <v>1</v>
      </c>
      <c r="E605">
        <f>VLOOKUP(A605,'PF03067'!B:C,2,0)</f>
        <v>242</v>
      </c>
      <c r="G605" t="str">
        <f>VLOOKUP(A605,tax_all!B:V,6,0)</f>
        <v>Bacteria</v>
      </c>
      <c r="H605" t="str">
        <f>VLOOKUP(A605,tax_all!B:V,7,0)</f>
        <v xml:space="preserve"> Actinobacteria</v>
      </c>
      <c r="I605" t="str">
        <f>VLOOKUP(A605,tax_all!B:V,8,0)</f>
        <v xml:space="preserve"> Streptomycetales</v>
      </c>
      <c r="J605" t="str">
        <f>VLOOKUP(A605,tax_all!B:V,9,0)</f>
        <v xml:space="preserve"> Streptomycetaceae</v>
      </c>
      <c r="K605" t="str">
        <f>VLOOKUP(A605,tax_all!B:V,10,0)</f>
        <v>Streptomyces.</v>
      </c>
      <c r="L605">
        <f>VLOOKUP(A605,tax_all!B:V,11,0)</f>
        <v>0</v>
      </c>
      <c r="M605">
        <f>VLOOKUP(A605,tax_all!B:V,12,0)</f>
        <v>0</v>
      </c>
      <c r="N605">
        <f>VLOOKUP(A605,tax_all!B:V,13,0)</f>
        <v>0</v>
      </c>
      <c r="O605">
        <f>VLOOKUP(A605,tax_all!B:V,14,0)</f>
        <v>0</v>
      </c>
      <c r="P605">
        <f>VLOOKUP(A605,tax_all!B:V,15,0)</f>
        <v>0</v>
      </c>
      <c r="Q605">
        <f>VLOOKUP(A605,tax_all!B:V,16,0)</f>
        <v>0</v>
      </c>
      <c r="R605">
        <f>VLOOKUP(A605,tax_all!B:V,17,0)</f>
        <v>0</v>
      </c>
    </row>
    <row r="606" spans="1:18" x14ac:dyDescent="0.25">
      <c r="A606" s="2" t="s">
        <v>1259</v>
      </c>
      <c r="B606">
        <v>0</v>
      </c>
      <c r="C606">
        <v>1</v>
      </c>
      <c r="D606">
        <f>B606+C606</f>
        <v>1</v>
      </c>
      <c r="E606">
        <f>VLOOKUP(A606,'PF03067'!B:C,2,0)</f>
        <v>201</v>
      </c>
      <c r="G606" t="str">
        <f>VLOOKUP(A606,tax_all!B:V,6,0)</f>
        <v>Bacteria</v>
      </c>
      <c r="H606" t="str">
        <f>VLOOKUP(A606,tax_all!B:V,7,0)</f>
        <v xml:space="preserve"> Actinobacteria</v>
      </c>
      <c r="I606" t="str">
        <f>VLOOKUP(A606,tax_all!B:V,8,0)</f>
        <v xml:space="preserve"> Streptomycetales</v>
      </c>
      <c r="J606" t="str">
        <f>VLOOKUP(A606,tax_all!B:V,9,0)</f>
        <v xml:space="preserve"> Streptomycetaceae</v>
      </c>
      <c r="K606" t="str">
        <f>VLOOKUP(A606,tax_all!B:V,10,0)</f>
        <v>Streptomyces.</v>
      </c>
      <c r="L606">
        <f>VLOOKUP(A606,tax_all!B:V,11,0)</f>
        <v>0</v>
      </c>
      <c r="M606">
        <f>VLOOKUP(A606,tax_all!B:V,12,0)</f>
        <v>0</v>
      </c>
      <c r="N606">
        <f>VLOOKUP(A606,tax_all!B:V,13,0)</f>
        <v>0</v>
      </c>
      <c r="O606">
        <f>VLOOKUP(A606,tax_all!B:V,14,0)</f>
        <v>0</v>
      </c>
      <c r="P606">
        <f>VLOOKUP(A606,tax_all!B:V,15,0)</f>
        <v>0</v>
      </c>
      <c r="Q606">
        <f>VLOOKUP(A606,tax_all!B:V,16,0)</f>
        <v>0</v>
      </c>
      <c r="R606">
        <f>VLOOKUP(A606,tax_all!B:V,17,0)</f>
        <v>0</v>
      </c>
    </row>
    <row r="607" spans="1:18" x14ac:dyDescent="0.25">
      <c r="A607" s="2" t="s">
        <v>1261</v>
      </c>
      <c r="B607">
        <v>0</v>
      </c>
      <c r="C607">
        <v>1</v>
      </c>
      <c r="D607">
        <f>B607+C607</f>
        <v>1</v>
      </c>
      <c r="E607">
        <f>VLOOKUP(A607,'PF03067'!B:C,2,0)</f>
        <v>309</v>
      </c>
      <c r="G607" t="str">
        <f>VLOOKUP(A607,tax_all!B:V,6,0)</f>
        <v>Bacteria</v>
      </c>
      <c r="H607" t="str">
        <f>VLOOKUP(A607,tax_all!B:V,7,0)</f>
        <v xml:space="preserve"> Actinobacteria</v>
      </c>
      <c r="I607" t="str">
        <f>VLOOKUP(A607,tax_all!B:V,8,0)</f>
        <v xml:space="preserve"> Streptomycetales</v>
      </c>
      <c r="J607" t="str">
        <f>VLOOKUP(A607,tax_all!B:V,9,0)</f>
        <v xml:space="preserve"> Streptomycetaceae</v>
      </c>
      <c r="K607" t="str">
        <f>VLOOKUP(A607,tax_all!B:V,10,0)</f>
        <v>Streptomyces.</v>
      </c>
      <c r="L607">
        <f>VLOOKUP(A607,tax_all!B:V,11,0)</f>
        <v>0</v>
      </c>
      <c r="M607">
        <f>VLOOKUP(A607,tax_all!B:V,12,0)</f>
        <v>0</v>
      </c>
      <c r="N607">
        <f>VLOOKUP(A607,tax_all!B:V,13,0)</f>
        <v>0</v>
      </c>
      <c r="O607">
        <f>VLOOKUP(A607,tax_all!B:V,14,0)</f>
        <v>0</v>
      </c>
      <c r="P607">
        <f>VLOOKUP(A607,tax_all!B:V,15,0)</f>
        <v>0</v>
      </c>
      <c r="Q607">
        <f>VLOOKUP(A607,tax_all!B:V,16,0)</f>
        <v>0</v>
      </c>
      <c r="R607">
        <f>VLOOKUP(A607,tax_all!B:V,17,0)</f>
        <v>0</v>
      </c>
    </row>
    <row r="608" spans="1:18" x14ac:dyDescent="0.25">
      <c r="A608" s="2" t="s">
        <v>1263</v>
      </c>
      <c r="B608">
        <v>0</v>
      </c>
      <c r="C608">
        <v>1</v>
      </c>
      <c r="D608">
        <f>B608+C608</f>
        <v>1</v>
      </c>
      <c r="E608">
        <f>VLOOKUP(A608,'PF03067'!B:C,2,0)</f>
        <v>399</v>
      </c>
      <c r="G608" t="str">
        <f>VLOOKUP(A608,tax_all!B:V,6,0)</f>
        <v>Bacteria</v>
      </c>
      <c r="H608" t="str">
        <f>VLOOKUP(A608,tax_all!B:V,7,0)</f>
        <v xml:space="preserve"> Proteobacteria</v>
      </c>
      <c r="I608" t="str">
        <f>VLOOKUP(A608,tax_all!B:V,8,0)</f>
        <v xml:space="preserve"> Gammaproteobacteria</v>
      </c>
      <c r="J608" t="str">
        <f>VLOOKUP(A608,tax_all!B:V,9,0)</f>
        <v xml:space="preserve"> Chromatiales</v>
      </c>
      <c r="K608" t="str">
        <f>VLOOKUP(A608,tax_all!B:V,10,0)</f>
        <v>Chromatiaceae</v>
      </c>
      <c r="L608" t="str">
        <f>VLOOKUP(A608,tax_all!B:V,11,0)</f>
        <v xml:space="preserve"> Rheinheimera.</v>
      </c>
      <c r="M608">
        <f>VLOOKUP(A608,tax_all!B:V,12,0)</f>
        <v>0</v>
      </c>
      <c r="N608">
        <f>VLOOKUP(A608,tax_all!B:V,13,0)</f>
        <v>0</v>
      </c>
      <c r="O608">
        <f>VLOOKUP(A608,tax_all!B:V,14,0)</f>
        <v>0</v>
      </c>
      <c r="P608">
        <f>VLOOKUP(A608,tax_all!B:V,15,0)</f>
        <v>0</v>
      </c>
      <c r="Q608">
        <f>VLOOKUP(A608,tax_all!B:V,16,0)</f>
        <v>0</v>
      </c>
      <c r="R608">
        <f>VLOOKUP(A608,tax_all!B:V,17,0)</f>
        <v>0</v>
      </c>
    </row>
    <row r="609" spans="1:18" x14ac:dyDescent="0.25">
      <c r="A609" s="2" t="s">
        <v>1267</v>
      </c>
      <c r="B609">
        <v>0</v>
      </c>
      <c r="C609">
        <v>1</v>
      </c>
      <c r="D609">
        <f>B609+C609</f>
        <v>1</v>
      </c>
      <c r="E609">
        <f>VLOOKUP(A609,'PF03067'!B:C,2,0)</f>
        <v>394</v>
      </c>
      <c r="G609" t="str">
        <f>VLOOKUP(A609,tax_all!B:V,6,0)</f>
        <v>Eukaryota</v>
      </c>
      <c r="H609" t="str">
        <f>VLOOKUP(A609,tax_all!B:V,7,0)</f>
        <v xml:space="preserve"> Fungi</v>
      </c>
      <c r="I609" t="str">
        <f>VLOOKUP(A609,tax_all!B:V,8,0)</f>
        <v xml:space="preserve"> Dikarya</v>
      </c>
      <c r="J609" t="str">
        <f>VLOOKUP(A609,tax_all!B:V,9,0)</f>
        <v xml:space="preserve"> Ascomycota</v>
      </c>
      <c r="K609" t="str">
        <f>VLOOKUP(A609,tax_all!B:V,10,0)</f>
        <v xml:space="preserve"> Pezizomycotina</v>
      </c>
      <c r="L609" t="str">
        <f>VLOOKUP(A609,tax_all!B:V,11,0)</f>
        <v xml:space="preserve"> Eurotiomycetes</v>
      </c>
      <c r="M609" t="str">
        <f>VLOOKUP(A609,tax_all!B:V,12,0)</f>
        <v>Eurotiomycetidae</v>
      </c>
      <c r="N609" t="str">
        <f>VLOOKUP(A609,tax_all!B:V,13,0)</f>
        <v xml:space="preserve"> Eurotiales</v>
      </c>
      <c r="O609" t="str">
        <f>VLOOKUP(A609,tax_all!B:V,14,0)</f>
        <v xml:space="preserve"> Aspergillaceae</v>
      </c>
      <c r="P609" t="str">
        <f>VLOOKUP(A609,tax_all!B:V,15,0)</f>
        <v xml:space="preserve"> Aspergillus.</v>
      </c>
      <c r="Q609">
        <f>VLOOKUP(A609,tax_all!B:V,16,0)</f>
        <v>0</v>
      </c>
      <c r="R609">
        <f>VLOOKUP(A609,tax_all!B:V,17,0)</f>
        <v>0</v>
      </c>
    </row>
    <row r="610" spans="1:18" x14ac:dyDescent="0.25">
      <c r="A610" s="2" t="s">
        <v>1269</v>
      </c>
      <c r="B610">
        <v>0</v>
      </c>
      <c r="C610">
        <v>1</v>
      </c>
      <c r="D610">
        <f>B610+C610</f>
        <v>1</v>
      </c>
      <c r="E610">
        <f>VLOOKUP(A610,'PF03067'!B:C,2,0)</f>
        <v>251</v>
      </c>
      <c r="G610" t="str">
        <f>VLOOKUP(A610,tax_all!B:V,6,0)</f>
        <v>Eukaryota</v>
      </c>
      <c r="H610" t="str">
        <f>VLOOKUP(A610,tax_all!B:V,7,0)</f>
        <v xml:space="preserve"> Fungi</v>
      </c>
      <c r="I610" t="str">
        <f>VLOOKUP(A610,tax_all!B:V,8,0)</f>
        <v xml:space="preserve"> Dikarya</v>
      </c>
      <c r="J610" t="str">
        <f>VLOOKUP(A610,tax_all!B:V,9,0)</f>
        <v xml:space="preserve"> Ascomycota</v>
      </c>
      <c r="K610" t="str">
        <f>VLOOKUP(A610,tax_all!B:V,10,0)</f>
        <v xml:space="preserve"> Pezizomycotina</v>
      </c>
      <c r="L610" t="str">
        <f>VLOOKUP(A610,tax_all!B:V,11,0)</f>
        <v xml:space="preserve"> Eurotiomycetes</v>
      </c>
      <c r="M610" t="str">
        <f>VLOOKUP(A610,tax_all!B:V,12,0)</f>
        <v>Eurotiomycetidae</v>
      </c>
      <c r="N610" t="str">
        <f>VLOOKUP(A610,tax_all!B:V,13,0)</f>
        <v xml:space="preserve"> Eurotiales</v>
      </c>
      <c r="O610" t="str">
        <f>VLOOKUP(A610,tax_all!B:V,14,0)</f>
        <v xml:space="preserve"> Aspergillaceae</v>
      </c>
      <c r="P610" t="str">
        <f>VLOOKUP(A610,tax_all!B:V,15,0)</f>
        <v xml:space="preserve"> Aspergillus.</v>
      </c>
      <c r="Q610">
        <f>VLOOKUP(A610,tax_all!B:V,16,0)</f>
        <v>0</v>
      </c>
      <c r="R610">
        <f>VLOOKUP(A610,tax_all!B:V,17,0)</f>
        <v>0</v>
      </c>
    </row>
    <row r="611" spans="1:18" x14ac:dyDescent="0.25">
      <c r="A611" s="2" t="s">
        <v>1271</v>
      </c>
      <c r="B611">
        <v>0</v>
      </c>
      <c r="C611">
        <v>1</v>
      </c>
      <c r="D611">
        <f>B611+C611</f>
        <v>1</v>
      </c>
      <c r="E611">
        <f>VLOOKUP(A611,'PF03067'!B:C,2,0)</f>
        <v>411</v>
      </c>
      <c r="G611" t="str">
        <f>VLOOKUP(A611,tax_all!B:V,6,0)</f>
        <v>Eukaryota</v>
      </c>
      <c r="H611" t="str">
        <f>VLOOKUP(A611,tax_all!B:V,7,0)</f>
        <v xml:space="preserve"> Fungi</v>
      </c>
      <c r="I611" t="str">
        <f>VLOOKUP(A611,tax_all!B:V,8,0)</f>
        <v xml:space="preserve"> Dikarya</v>
      </c>
      <c r="J611" t="str">
        <f>VLOOKUP(A611,tax_all!B:V,9,0)</f>
        <v xml:space="preserve"> Ascomycota</v>
      </c>
      <c r="K611" t="str">
        <f>VLOOKUP(A611,tax_all!B:V,10,0)</f>
        <v xml:space="preserve"> Pezizomycotina</v>
      </c>
      <c r="L611" t="str">
        <f>VLOOKUP(A611,tax_all!B:V,11,0)</f>
        <v xml:space="preserve"> Eurotiomycetes</v>
      </c>
      <c r="M611" t="str">
        <f>VLOOKUP(A611,tax_all!B:V,12,0)</f>
        <v>Eurotiomycetidae</v>
      </c>
      <c r="N611" t="str">
        <f>VLOOKUP(A611,tax_all!B:V,13,0)</f>
        <v xml:space="preserve"> Eurotiales</v>
      </c>
      <c r="O611" t="str">
        <f>VLOOKUP(A611,tax_all!B:V,14,0)</f>
        <v xml:space="preserve"> Aspergillaceae</v>
      </c>
      <c r="P611" t="str">
        <f>VLOOKUP(A611,tax_all!B:V,15,0)</f>
        <v xml:space="preserve"> Aspergillus.</v>
      </c>
      <c r="Q611">
        <f>VLOOKUP(A611,tax_all!B:V,16,0)</f>
        <v>0</v>
      </c>
      <c r="R611">
        <f>VLOOKUP(A611,tax_all!B:V,17,0)</f>
        <v>0</v>
      </c>
    </row>
    <row r="612" spans="1:18" x14ac:dyDescent="0.25">
      <c r="A612" s="2" t="s">
        <v>1273</v>
      </c>
      <c r="B612">
        <v>0</v>
      </c>
      <c r="C612">
        <v>1</v>
      </c>
      <c r="D612">
        <f>B612+C612</f>
        <v>1</v>
      </c>
      <c r="E612">
        <f>VLOOKUP(A612,'PF03067'!B:C,2,0)</f>
        <v>250</v>
      </c>
      <c r="G612" t="str">
        <f>VLOOKUP(A612,tax_all!B:V,6,0)</f>
        <v>Eukaryota</v>
      </c>
      <c r="H612" t="str">
        <f>VLOOKUP(A612,tax_all!B:V,7,0)</f>
        <v xml:space="preserve"> Viridiplantae</v>
      </c>
      <c r="I612" t="str">
        <f>VLOOKUP(A612,tax_all!B:V,8,0)</f>
        <v xml:space="preserve"> Streptophyta</v>
      </c>
      <c r="J612" t="str">
        <f>VLOOKUP(A612,tax_all!B:V,9,0)</f>
        <v xml:space="preserve"> Klebsormidiophyceae</v>
      </c>
      <c r="K612" t="str">
        <f>VLOOKUP(A612,tax_all!B:V,10,0)</f>
        <v>Klebsormidiales</v>
      </c>
      <c r="L612" t="str">
        <f>VLOOKUP(A612,tax_all!B:V,11,0)</f>
        <v xml:space="preserve"> Klebsormidiaceae</v>
      </c>
      <c r="M612" t="str">
        <f>VLOOKUP(A612,tax_all!B:V,12,0)</f>
        <v xml:space="preserve"> Klebsormidium.</v>
      </c>
      <c r="N612">
        <f>VLOOKUP(A612,tax_all!B:V,13,0)</f>
        <v>0</v>
      </c>
      <c r="O612">
        <f>VLOOKUP(A612,tax_all!B:V,14,0)</f>
        <v>0</v>
      </c>
      <c r="P612">
        <f>VLOOKUP(A612,tax_all!B:V,15,0)</f>
        <v>0</v>
      </c>
      <c r="Q612">
        <f>VLOOKUP(A612,tax_all!B:V,16,0)</f>
        <v>0</v>
      </c>
      <c r="R612">
        <f>VLOOKUP(A612,tax_all!B:V,17,0)</f>
        <v>0</v>
      </c>
    </row>
    <row r="613" spans="1:18" x14ac:dyDescent="0.25">
      <c r="A613" s="2" t="s">
        <v>1275</v>
      </c>
      <c r="B613">
        <v>0</v>
      </c>
      <c r="C613">
        <v>1</v>
      </c>
      <c r="D613">
        <f>B613+C613</f>
        <v>1</v>
      </c>
      <c r="E613">
        <f>VLOOKUP(A613,'PF03067'!B:C,2,0)</f>
        <v>289</v>
      </c>
      <c r="G613" t="str">
        <f>VLOOKUP(A613,tax_all!B:V,6,0)</f>
        <v>Bacteria</v>
      </c>
      <c r="H613" t="str">
        <f>VLOOKUP(A613,tax_all!B:V,7,0)</f>
        <v xml:space="preserve"> Cyanobacteria</v>
      </c>
      <c r="I613" t="str">
        <f>VLOOKUP(A613,tax_all!B:V,8,0)</f>
        <v xml:space="preserve"> Nostocales</v>
      </c>
      <c r="J613" t="str">
        <f>VLOOKUP(A613,tax_all!B:V,9,0)</f>
        <v xml:space="preserve"> Hapalosiphonaceae</v>
      </c>
      <c r="K613" t="str">
        <f>VLOOKUP(A613,tax_all!B:V,10,0)</f>
        <v xml:space="preserve"> Mastigocoleus.</v>
      </c>
      <c r="L613">
        <f>VLOOKUP(A613,tax_all!B:V,11,0)</f>
        <v>0</v>
      </c>
      <c r="M613">
        <f>VLOOKUP(A613,tax_all!B:V,12,0)</f>
        <v>0</v>
      </c>
      <c r="N613">
        <f>VLOOKUP(A613,tax_all!B:V,13,0)</f>
        <v>0</v>
      </c>
      <c r="O613">
        <f>VLOOKUP(A613,tax_all!B:V,14,0)</f>
        <v>0</v>
      </c>
      <c r="P613">
        <f>VLOOKUP(A613,tax_all!B:V,15,0)</f>
        <v>0</v>
      </c>
      <c r="Q613">
        <f>VLOOKUP(A613,tax_all!B:V,16,0)</f>
        <v>0</v>
      </c>
      <c r="R613">
        <f>VLOOKUP(A613,tax_all!B:V,17,0)</f>
        <v>0</v>
      </c>
    </row>
    <row r="614" spans="1:18" x14ac:dyDescent="0.25">
      <c r="A614" s="2" t="s">
        <v>1277</v>
      </c>
      <c r="B614">
        <v>1</v>
      </c>
      <c r="C614">
        <v>1</v>
      </c>
      <c r="D614">
        <f>B614+C614</f>
        <v>2</v>
      </c>
      <c r="E614">
        <f>VLOOKUP(A614,'PF03067'!B:C,2,0)</f>
        <v>356</v>
      </c>
      <c r="G614" t="str">
        <f>VLOOKUP(A614,tax_all!B:V,6,0)</f>
        <v>Bacteria</v>
      </c>
      <c r="H614" t="str">
        <f>VLOOKUP(A614,tax_all!B:V,7,0)</f>
        <v xml:space="preserve"> Actinobacteria</v>
      </c>
      <c r="I614" t="str">
        <f>VLOOKUP(A614,tax_all!B:V,8,0)</f>
        <v xml:space="preserve"> Micrococcales</v>
      </c>
      <c r="J614" t="str">
        <f>VLOOKUP(A614,tax_all!B:V,9,0)</f>
        <v xml:space="preserve"> Cellulomonadaceae</v>
      </c>
      <c r="K614" t="str">
        <f>VLOOKUP(A614,tax_all!B:V,10,0)</f>
        <v>Cellulomonas.</v>
      </c>
      <c r="L614">
        <f>VLOOKUP(A614,tax_all!B:V,11,0)</f>
        <v>0</v>
      </c>
      <c r="M614">
        <f>VLOOKUP(A614,tax_all!B:V,12,0)</f>
        <v>0</v>
      </c>
      <c r="N614">
        <f>VLOOKUP(A614,tax_all!B:V,13,0)</f>
        <v>0</v>
      </c>
      <c r="O614">
        <f>VLOOKUP(A614,tax_all!B:V,14,0)</f>
        <v>0</v>
      </c>
      <c r="P614">
        <f>VLOOKUP(A614,tax_all!B:V,15,0)</f>
        <v>0</v>
      </c>
      <c r="Q614">
        <f>VLOOKUP(A614,tax_all!B:V,16,0)</f>
        <v>0</v>
      </c>
      <c r="R614">
        <f>VLOOKUP(A614,tax_all!B:V,17,0)</f>
        <v>0</v>
      </c>
    </row>
    <row r="615" spans="1:18" x14ac:dyDescent="0.25">
      <c r="A615" s="2" t="s">
        <v>1279</v>
      </c>
      <c r="B615">
        <v>1</v>
      </c>
      <c r="C615">
        <v>1</v>
      </c>
      <c r="D615">
        <f>B615+C615</f>
        <v>2</v>
      </c>
      <c r="E615">
        <f>VLOOKUP(A615,'PF03067'!B:C,2,0)</f>
        <v>358</v>
      </c>
      <c r="G615" t="str">
        <f>VLOOKUP(A615,tax_all!B:V,6,0)</f>
        <v>Bacteria</v>
      </c>
      <c r="H615" t="str">
        <f>VLOOKUP(A615,tax_all!B:V,7,0)</f>
        <v xml:space="preserve"> Actinobacteria</v>
      </c>
      <c r="I615" t="str">
        <f>VLOOKUP(A615,tax_all!B:V,8,0)</f>
        <v xml:space="preserve"> Micrococcales</v>
      </c>
      <c r="J615" t="str">
        <f>VLOOKUP(A615,tax_all!B:V,9,0)</f>
        <v xml:space="preserve"> Cellulomonadaceae</v>
      </c>
      <c r="K615" t="str">
        <f>VLOOKUP(A615,tax_all!B:V,10,0)</f>
        <v>Cellulomonas.</v>
      </c>
      <c r="L615">
        <f>VLOOKUP(A615,tax_all!B:V,11,0)</f>
        <v>0</v>
      </c>
      <c r="M615">
        <f>VLOOKUP(A615,tax_all!B:V,12,0)</f>
        <v>0</v>
      </c>
      <c r="N615">
        <f>VLOOKUP(A615,tax_all!B:V,13,0)</f>
        <v>0</v>
      </c>
      <c r="O615">
        <f>VLOOKUP(A615,tax_all!B:V,14,0)</f>
        <v>0</v>
      </c>
      <c r="P615">
        <f>VLOOKUP(A615,tax_all!B:V,15,0)</f>
        <v>0</v>
      </c>
      <c r="Q615">
        <f>VLOOKUP(A615,tax_all!B:V,16,0)</f>
        <v>0</v>
      </c>
      <c r="R615">
        <f>VLOOKUP(A615,tax_all!B:V,17,0)</f>
        <v>0</v>
      </c>
    </row>
    <row r="616" spans="1:18" x14ac:dyDescent="0.25">
      <c r="A616" s="2" t="s">
        <v>1281</v>
      </c>
      <c r="B616">
        <v>0</v>
      </c>
      <c r="C616">
        <v>1</v>
      </c>
      <c r="D616">
        <f>B616+C616</f>
        <v>1</v>
      </c>
      <c r="E616">
        <f>VLOOKUP(A616,'PF03067'!B:C,2,0)</f>
        <v>326</v>
      </c>
      <c r="G616" t="str">
        <f>VLOOKUP(A616,tax_all!B:V,6,0)</f>
        <v>Eukaryota</v>
      </c>
      <c r="H616" t="str">
        <f>VLOOKUP(A616,tax_all!B:V,7,0)</f>
        <v xml:space="preserve"> Fungi</v>
      </c>
      <c r="I616" t="str">
        <f>VLOOKUP(A616,tax_all!B:V,8,0)</f>
        <v xml:space="preserve"> Dikarya</v>
      </c>
      <c r="J616" t="str">
        <f>VLOOKUP(A616,tax_all!B:V,9,0)</f>
        <v xml:space="preserve"> Basidiomycota</v>
      </c>
      <c r="K616" t="str">
        <f>VLOOKUP(A616,tax_all!B:V,10,0)</f>
        <v xml:space="preserve"> Agaricomycotina</v>
      </c>
      <c r="L616" t="str">
        <f>VLOOKUP(A616,tax_all!B:V,11,0)</f>
        <v>Agaricomycetes</v>
      </c>
      <c r="M616" t="str">
        <f>VLOOKUP(A616,tax_all!B:V,12,0)</f>
        <v xml:space="preserve"> Agaricomycetidae</v>
      </c>
      <c r="N616" t="str">
        <f>VLOOKUP(A616,tax_all!B:V,13,0)</f>
        <v xml:space="preserve"> Agaricales</v>
      </c>
      <c r="O616" t="str">
        <f>VLOOKUP(A616,tax_all!B:V,14,0)</f>
        <v xml:space="preserve"> Marasmiaceae</v>
      </c>
      <c r="P616" t="str">
        <f>VLOOKUP(A616,tax_all!B:V,15,0)</f>
        <v>Moniliophthora.</v>
      </c>
      <c r="Q616">
        <f>VLOOKUP(A616,tax_all!B:V,16,0)</f>
        <v>0</v>
      </c>
      <c r="R616">
        <f>VLOOKUP(A616,tax_all!B:V,17,0)</f>
        <v>0</v>
      </c>
    </row>
    <row r="617" spans="1:18" x14ac:dyDescent="0.25">
      <c r="A617" s="2" t="s">
        <v>1283</v>
      </c>
      <c r="B617">
        <v>0</v>
      </c>
      <c r="C617">
        <v>1</v>
      </c>
      <c r="D617">
        <f>B617+C617</f>
        <v>1</v>
      </c>
      <c r="E617">
        <f>VLOOKUP(A617,'PF03067'!B:C,2,0)</f>
        <v>1625</v>
      </c>
      <c r="G617" t="str">
        <f>VLOOKUP(A617,tax_all!B:V,6,0)</f>
        <v>Eukaryota</v>
      </c>
      <c r="H617" t="str">
        <f>VLOOKUP(A617,tax_all!B:V,7,0)</f>
        <v xml:space="preserve"> Fungi</v>
      </c>
      <c r="I617" t="str">
        <f>VLOOKUP(A617,tax_all!B:V,8,0)</f>
        <v xml:space="preserve"> Dikarya</v>
      </c>
      <c r="J617" t="str">
        <f>VLOOKUP(A617,tax_all!B:V,9,0)</f>
        <v xml:space="preserve"> Basidiomycota</v>
      </c>
      <c r="K617" t="str">
        <f>VLOOKUP(A617,tax_all!B:V,10,0)</f>
        <v xml:space="preserve"> Agaricomycotina</v>
      </c>
      <c r="L617" t="str">
        <f>VLOOKUP(A617,tax_all!B:V,11,0)</f>
        <v>Agaricomycetes</v>
      </c>
      <c r="M617" t="str">
        <f>VLOOKUP(A617,tax_all!B:V,12,0)</f>
        <v xml:space="preserve"> Agaricomycetidae</v>
      </c>
      <c r="N617" t="str">
        <f>VLOOKUP(A617,tax_all!B:V,13,0)</f>
        <v xml:space="preserve"> Agaricales</v>
      </c>
      <c r="O617" t="str">
        <f>VLOOKUP(A617,tax_all!B:V,14,0)</f>
        <v xml:space="preserve"> Marasmiaceae</v>
      </c>
      <c r="P617" t="str">
        <f>VLOOKUP(A617,tax_all!B:V,15,0)</f>
        <v>Moniliophthora.</v>
      </c>
      <c r="Q617">
        <f>VLOOKUP(A617,tax_all!B:V,16,0)</f>
        <v>0</v>
      </c>
      <c r="R617">
        <f>VLOOKUP(A617,tax_all!B:V,17,0)</f>
        <v>0</v>
      </c>
    </row>
    <row r="618" spans="1:18" x14ac:dyDescent="0.25">
      <c r="A618" s="2" t="s">
        <v>1285</v>
      </c>
      <c r="B618">
        <v>0</v>
      </c>
      <c r="C618">
        <v>1</v>
      </c>
      <c r="D618">
        <f>B618+C618</f>
        <v>1</v>
      </c>
      <c r="E618">
        <f>VLOOKUP(A618,'PF03067'!B:C,2,0)</f>
        <v>215</v>
      </c>
      <c r="G618" t="str">
        <f>VLOOKUP(A618,tax_all!B:V,6,0)</f>
        <v>Eukaryota</v>
      </c>
      <c r="H618" t="str">
        <f>VLOOKUP(A618,tax_all!B:V,7,0)</f>
        <v xml:space="preserve"> Fungi</v>
      </c>
      <c r="I618" t="str">
        <f>VLOOKUP(A618,tax_all!B:V,8,0)</f>
        <v xml:space="preserve"> Dikarya</v>
      </c>
      <c r="J618" t="str">
        <f>VLOOKUP(A618,tax_all!B:V,9,0)</f>
        <v xml:space="preserve"> Basidiomycota</v>
      </c>
      <c r="K618" t="str">
        <f>VLOOKUP(A618,tax_all!B:V,10,0)</f>
        <v xml:space="preserve"> Agaricomycotina</v>
      </c>
      <c r="L618" t="str">
        <f>VLOOKUP(A618,tax_all!B:V,11,0)</f>
        <v>Agaricomycetes</v>
      </c>
      <c r="M618" t="str">
        <f>VLOOKUP(A618,tax_all!B:V,12,0)</f>
        <v xml:space="preserve"> Agaricomycetidae</v>
      </c>
      <c r="N618" t="str">
        <f>VLOOKUP(A618,tax_all!B:V,13,0)</f>
        <v xml:space="preserve"> Agaricales</v>
      </c>
      <c r="O618" t="str">
        <f>VLOOKUP(A618,tax_all!B:V,14,0)</f>
        <v xml:space="preserve"> Marasmiaceae</v>
      </c>
      <c r="P618" t="str">
        <f>VLOOKUP(A618,tax_all!B:V,15,0)</f>
        <v>Moniliophthora.</v>
      </c>
      <c r="Q618">
        <f>VLOOKUP(A618,tax_all!B:V,16,0)</f>
        <v>0</v>
      </c>
      <c r="R618">
        <f>VLOOKUP(A618,tax_all!B:V,17,0)</f>
        <v>0</v>
      </c>
    </row>
    <row r="619" spans="1:18" x14ac:dyDescent="0.25">
      <c r="A619" s="2" t="s">
        <v>1287</v>
      </c>
      <c r="B619">
        <v>0</v>
      </c>
      <c r="C619">
        <v>1</v>
      </c>
      <c r="D619">
        <f>B619+C619</f>
        <v>1</v>
      </c>
      <c r="E619">
        <f>VLOOKUP(A619,'PF03067'!B:C,2,0)</f>
        <v>189</v>
      </c>
      <c r="G619" t="str">
        <f>VLOOKUP(A619,tax_all!B:V,6,0)</f>
        <v>Eukaryota</v>
      </c>
      <c r="H619" t="str">
        <f>VLOOKUP(A619,tax_all!B:V,7,0)</f>
        <v xml:space="preserve"> Fungi</v>
      </c>
      <c r="I619" t="str">
        <f>VLOOKUP(A619,tax_all!B:V,8,0)</f>
        <v xml:space="preserve"> Dikarya</v>
      </c>
      <c r="J619" t="str">
        <f>VLOOKUP(A619,tax_all!B:V,9,0)</f>
        <v xml:space="preserve"> Basidiomycota</v>
      </c>
      <c r="K619" t="str">
        <f>VLOOKUP(A619,tax_all!B:V,10,0)</f>
        <v xml:space="preserve"> Agaricomycotina</v>
      </c>
      <c r="L619" t="str">
        <f>VLOOKUP(A619,tax_all!B:V,11,0)</f>
        <v>Agaricomycetes</v>
      </c>
      <c r="M619" t="str">
        <f>VLOOKUP(A619,tax_all!B:V,12,0)</f>
        <v xml:space="preserve"> Agaricomycetidae</v>
      </c>
      <c r="N619" t="str">
        <f>VLOOKUP(A619,tax_all!B:V,13,0)</f>
        <v xml:space="preserve"> Agaricales</v>
      </c>
      <c r="O619" t="str">
        <f>VLOOKUP(A619,tax_all!B:V,14,0)</f>
        <v xml:space="preserve"> Marasmiaceae</v>
      </c>
      <c r="P619" t="str">
        <f>VLOOKUP(A619,tax_all!B:V,15,0)</f>
        <v>Moniliophthora.</v>
      </c>
      <c r="Q619">
        <f>VLOOKUP(A619,tax_all!B:V,16,0)</f>
        <v>0</v>
      </c>
      <c r="R619">
        <f>VLOOKUP(A619,tax_all!B:V,17,0)</f>
        <v>0</v>
      </c>
    </row>
    <row r="620" spans="1:18" x14ac:dyDescent="0.25">
      <c r="A620" s="2" t="s">
        <v>1289</v>
      </c>
      <c r="B620">
        <v>0</v>
      </c>
      <c r="C620">
        <v>1</v>
      </c>
      <c r="D620">
        <f>B620+C620</f>
        <v>1</v>
      </c>
      <c r="E620">
        <f>VLOOKUP(A620,'PF03067'!B:C,2,0)</f>
        <v>381</v>
      </c>
      <c r="G620" t="str">
        <f>VLOOKUP(A620,tax_all!B:V,6,0)</f>
        <v>Bacteria</v>
      </c>
      <c r="H620" t="str">
        <f>VLOOKUP(A620,tax_all!B:V,7,0)</f>
        <v xml:space="preserve"> Proteobacteria</v>
      </c>
      <c r="I620" t="str">
        <f>VLOOKUP(A620,tax_all!B:V,8,0)</f>
        <v xml:space="preserve"> Gammaproteobacteria</v>
      </c>
      <c r="J620" t="str">
        <f>VLOOKUP(A620,tax_all!B:V,9,0)</f>
        <v xml:space="preserve"> Legionellales</v>
      </c>
      <c r="K620" t="str">
        <f>VLOOKUP(A620,tax_all!B:V,10,0)</f>
        <v>Legionellaceae</v>
      </c>
      <c r="L620" t="str">
        <f>VLOOKUP(A620,tax_all!B:V,11,0)</f>
        <v xml:space="preserve"> Legionella.</v>
      </c>
      <c r="M620">
        <f>VLOOKUP(A620,tax_all!B:V,12,0)</f>
        <v>0</v>
      </c>
      <c r="N620">
        <f>VLOOKUP(A620,tax_all!B:V,13,0)</f>
        <v>0</v>
      </c>
      <c r="O620">
        <f>VLOOKUP(A620,tax_all!B:V,14,0)</f>
        <v>0</v>
      </c>
      <c r="P620">
        <f>VLOOKUP(A620,tax_all!B:V,15,0)</f>
        <v>0</v>
      </c>
      <c r="Q620">
        <f>VLOOKUP(A620,tax_all!B:V,16,0)</f>
        <v>0</v>
      </c>
      <c r="R620">
        <f>VLOOKUP(A620,tax_all!B:V,17,0)</f>
        <v>0</v>
      </c>
    </row>
    <row r="621" spans="1:18" x14ac:dyDescent="0.25">
      <c r="A621" s="2" t="s">
        <v>1291</v>
      </c>
      <c r="B621">
        <v>0</v>
      </c>
      <c r="C621">
        <v>1</v>
      </c>
      <c r="D621">
        <f>B621+C621</f>
        <v>1</v>
      </c>
      <c r="E621">
        <f>VLOOKUP(A621,'PF03067'!B:C,2,0)</f>
        <v>554</v>
      </c>
      <c r="G621" t="str">
        <f>VLOOKUP(A621,tax_all!B:V,6,0)</f>
        <v>Bacteria</v>
      </c>
      <c r="H621" t="str">
        <f>VLOOKUP(A621,tax_all!B:V,7,0)</f>
        <v xml:space="preserve"> Proteobacteria</v>
      </c>
      <c r="I621" t="str">
        <f>VLOOKUP(A621,tax_all!B:V,8,0)</f>
        <v xml:space="preserve"> Gammaproteobacteria</v>
      </c>
      <c r="J621" t="str">
        <f>VLOOKUP(A621,tax_all!B:V,9,0)</f>
        <v xml:space="preserve"> Legionellales</v>
      </c>
      <c r="K621" t="str">
        <f>VLOOKUP(A621,tax_all!B:V,10,0)</f>
        <v>Legionellaceae</v>
      </c>
      <c r="L621" t="str">
        <f>VLOOKUP(A621,tax_all!B:V,11,0)</f>
        <v xml:space="preserve"> Legionella.</v>
      </c>
      <c r="M621">
        <f>VLOOKUP(A621,tax_all!B:V,12,0)</f>
        <v>0</v>
      </c>
      <c r="N621">
        <f>VLOOKUP(A621,tax_all!B:V,13,0)</f>
        <v>0</v>
      </c>
      <c r="O621">
        <f>VLOOKUP(A621,tax_all!B:V,14,0)</f>
        <v>0</v>
      </c>
      <c r="P621">
        <f>VLOOKUP(A621,tax_all!B:V,15,0)</f>
        <v>0</v>
      </c>
      <c r="Q621">
        <f>VLOOKUP(A621,tax_all!B:V,16,0)</f>
        <v>0</v>
      </c>
      <c r="R621">
        <f>VLOOKUP(A621,tax_all!B:V,17,0)</f>
        <v>0</v>
      </c>
    </row>
    <row r="622" spans="1:18" x14ac:dyDescent="0.25">
      <c r="A622" s="2" t="s">
        <v>1293</v>
      </c>
      <c r="B622">
        <v>0</v>
      </c>
      <c r="C622">
        <v>1</v>
      </c>
      <c r="D622">
        <f>B622+C622</f>
        <v>1</v>
      </c>
      <c r="E622">
        <f>VLOOKUP(A622,'PF03067'!B:C,2,0)</f>
        <v>378</v>
      </c>
      <c r="G622" t="str">
        <f>VLOOKUP(A622,tax_all!B:V,6,0)</f>
        <v>Bacteria</v>
      </c>
      <c r="H622" t="str">
        <f>VLOOKUP(A622,tax_all!B:V,7,0)</f>
        <v xml:space="preserve"> Proteobacteria</v>
      </c>
      <c r="I622" t="str">
        <f>VLOOKUP(A622,tax_all!B:V,8,0)</f>
        <v xml:space="preserve"> Gammaproteobacteria</v>
      </c>
      <c r="J622" t="str">
        <f>VLOOKUP(A622,tax_all!B:V,9,0)</f>
        <v xml:space="preserve"> Legionellales</v>
      </c>
      <c r="K622" t="str">
        <f>VLOOKUP(A622,tax_all!B:V,10,0)</f>
        <v>Legionellaceae</v>
      </c>
      <c r="L622" t="str">
        <f>VLOOKUP(A622,tax_all!B:V,11,0)</f>
        <v xml:space="preserve"> Legionella.</v>
      </c>
      <c r="M622">
        <f>VLOOKUP(A622,tax_all!B:V,12,0)</f>
        <v>0</v>
      </c>
      <c r="N622">
        <f>VLOOKUP(A622,tax_all!B:V,13,0)</f>
        <v>0</v>
      </c>
      <c r="O622">
        <f>VLOOKUP(A622,tax_all!B:V,14,0)</f>
        <v>0</v>
      </c>
      <c r="P622">
        <f>VLOOKUP(A622,tax_all!B:V,15,0)</f>
        <v>0</v>
      </c>
      <c r="Q622">
        <f>VLOOKUP(A622,tax_all!B:V,16,0)</f>
        <v>0</v>
      </c>
      <c r="R622">
        <f>VLOOKUP(A622,tax_all!B:V,17,0)</f>
        <v>0</v>
      </c>
    </row>
    <row r="623" spans="1:18" x14ac:dyDescent="0.25">
      <c r="A623" s="2" t="s">
        <v>1295</v>
      </c>
      <c r="B623">
        <v>0</v>
      </c>
      <c r="C623">
        <v>1</v>
      </c>
      <c r="D623">
        <f>B623+C623</f>
        <v>1</v>
      </c>
      <c r="E623">
        <f>VLOOKUP(A623,'PF03067'!B:C,2,0)</f>
        <v>378</v>
      </c>
      <c r="G623" t="str">
        <f>VLOOKUP(A623,tax_all!B:V,6,0)</f>
        <v>Bacteria</v>
      </c>
      <c r="H623" t="str">
        <f>VLOOKUP(A623,tax_all!B:V,7,0)</f>
        <v xml:space="preserve"> Proteobacteria</v>
      </c>
      <c r="I623" t="str">
        <f>VLOOKUP(A623,tax_all!B:V,8,0)</f>
        <v xml:space="preserve"> Gammaproteobacteria</v>
      </c>
      <c r="J623" t="str">
        <f>VLOOKUP(A623,tax_all!B:V,9,0)</f>
        <v xml:space="preserve"> Legionellales</v>
      </c>
      <c r="K623" t="str">
        <f>VLOOKUP(A623,tax_all!B:V,10,0)</f>
        <v>Legionellaceae</v>
      </c>
      <c r="L623" t="str">
        <f>VLOOKUP(A623,tax_all!B:V,11,0)</f>
        <v xml:space="preserve"> Legionella.</v>
      </c>
      <c r="M623">
        <f>VLOOKUP(A623,tax_all!B:V,12,0)</f>
        <v>0</v>
      </c>
      <c r="N623">
        <f>VLOOKUP(A623,tax_all!B:V,13,0)</f>
        <v>0</v>
      </c>
      <c r="O623">
        <f>VLOOKUP(A623,tax_all!B:V,14,0)</f>
        <v>0</v>
      </c>
      <c r="P623">
        <f>VLOOKUP(A623,tax_all!B:V,15,0)</f>
        <v>0</v>
      </c>
      <c r="Q623">
        <f>VLOOKUP(A623,tax_all!B:V,16,0)</f>
        <v>0</v>
      </c>
      <c r="R623">
        <f>VLOOKUP(A623,tax_all!B:V,17,0)</f>
        <v>0</v>
      </c>
    </row>
    <row r="624" spans="1:18" x14ac:dyDescent="0.25">
      <c r="A624" s="2" t="s">
        <v>1297</v>
      </c>
      <c r="B624">
        <v>0</v>
      </c>
      <c r="C624">
        <v>1</v>
      </c>
      <c r="D624">
        <f>B624+C624</f>
        <v>1</v>
      </c>
      <c r="E624">
        <f>VLOOKUP(A624,'PF03067'!B:C,2,0)</f>
        <v>378</v>
      </c>
      <c r="G624" t="str">
        <f>VLOOKUP(A624,tax_all!B:V,6,0)</f>
        <v>Bacteria</v>
      </c>
      <c r="H624" t="str">
        <f>VLOOKUP(A624,tax_all!B:V,7,0)</f>
        <v xml:space="preserve"> Proteobacteria</v>
      </c>
      <c r="I624" t="str">
        <f>VLOOKUP(A624,tax_all!B:V,8,0)</f>
        <v xml:space="preserve"> Gammaproteobacteria</v>
      </c>
      <c r="J624" t="str">
        <f>VLOOKUP(A624,tax_all!B:V,9,0)</f>
        <v xml:space="preserve"> Legionellales</v>
      </c>
      <c r="K624" t="str">
        <f>VLOOKUP(A624,tax_all!B:V,10,0)</f>
        <v>Legionellaceae</v>
      </c>
      <c r="L624" t="str">
        <f>VLOOKUP(A624,tax_all!B:V,11,0)</f>
        <v xml:space="preserve"> Legionella.</v>
      </c>
      <c r="M624">
        <f>VLOOKUP(A624,tax_all!B:V,12,0)</f>
        <v>0</v>
      </c>
      <c r="N624">
        <f>VLOOKUP(A624,tax_all!B:V,13,0)</f>
        <v>0</v>
      </c>
      <c r="O624">
        <f>VLOOKUP(A624,tax_all!B:V,14,0)</f>
        <v>0</v>
      </c>
      <c r="P624">
        <f>VLOOKUP(A624,tax_all!B:V,15,0)</f>
        <v>0</v>
      </c>
      <c r="Q624">
        <f>VLOOKUP(A624,tax_all!B:V,16,0)</f>
        <v>0</v>
      </c>
      <c r="R624">
        <f>VLOOKUP(A624,tax_all!B:V,17,0)</f>
        <v>0</v>
      </c>
    </row>
    <row r="625" spans="1:18" x14ac:dyDescent="0.25">
      <c r="A625" s="2" t="s">
        <v>1299</v>
      </c>
      <c r="B625">
        <v>0</v>
      </c>
      <c r="C625">
        <v>1</v>
      </c>
      <c r="D625">
        <f>B625+C625</f>
        <v>1</v>
      </c>
      <c r="E625">
        <f>VLOOKUP(A625,'PF03067'!B:C,2,0)</f>
        <v>378</v>
      </c>
      <c r="G625" t="str">
        <f>VLOOKUP(A625,tax_all!B:V,6,0)</f>
        <v>Bacteria</v>
      </c>
      <c r="H625" t="str">
        <f>VLOOKUP(A625,tax_all!B:V,7,0)</f>
        <v xml:space="preserve"> Proteobacteria</v>
      </c>
      <c r="I625" t="str">
        <f>VLOOKUP(A625,tax_all!B:V,8,0)</f>
        <v xml:space="preserve"> Gammaproteobacteria</v>
      </c>
      <c r="J625" t="str">
        <f>VLOOKUP(A625,tax_all!B:V,9,0)</f>
        <v xml:space="preserve"> Legionellales</v>
      </c>
      <c r="K625" t="str">
        <f>VLOOKUP(A625,tax_all!B:V,10,0)</f>
        <v>Legionellaceae</v>
      </c>
      <c r="L625" t="str">
        <f>VLOOKUP(A625,tax_all!B:V,11,0)</f>
        <v xml:space="preserve"> Legionella.</v>
      </c>
      <c r="M625">
        <f>VLOOKUP(A625,tax_all!B:V,12,0)</f>
        <v>0</v>
      </c>
      <c r="N625">
        <f>VLOOKUP(A625,tax_all!B:V,13,0)</f>
        <v>0</v>
      </c>
      <c r="O625">
        <f>VLOOKUP(A625,tax_all!B:V,14,0)</f>
        <v>0</v>
      </c>
      <c r="P625">
        <f>VLOOKUP(A625,tax_all!B:V,15,0)</f>
        <v>0</v>
      </c>
      <c r="Q625">
        <f>VLOOKUP(A625,tax_all!B:V,16,0)</f>
        <v>0</v>
      </c>
      <c r="R625">
        <f>VLOOKUP(A625,tax_all!B:V,17,0)</f>
        <v>0</v>
      </c>
    </row>
    <row r="626" spans="1:18" x14ac:dyDescent="0.25">
      <c r="A626" s="2" t="s">
        <v>1301</v>
      </c>
      <c r="B626">
        <v>0</v>
      </c>
      <c r="C626">
        <v>1</v>
      </c>
      <c r="D626">
        <f>B626+C626</f>
        <v>1</v>
      </c>
      <c r="E626">
        <f>VLOOKUP(A626,'PF03067'!B:C,2,0)</f>
        <v>201</v>
      </c>
      <c r="G626" t="e">
        <f>VLOOKUP(A626,tax_all!B:V,6,0)</f>
        <v>#N/A</v>
      </c>
      <c r="H626" t="e">
        <f>VLOOKUP(A626,tax_all!B:V,7,0)</f>
        <v>#N/A</v>
      </c>
      <c r="I626" t="e">
        <f>VLOOKUP(A626,tax_all!B:V,8,0)</f>
        <v>#N/A</v>
      </c>
      <c r="J626" t="e">
        <f>VLOOKUP(A626,tax_all!B:V,9,0)</f>
        <v>#N/A</v>
      </c>
      <c r="K626" t="e">
        <f>VLOOKUP(A626,tax_all!B:V,10,0)</f>
        <v>#N/A</v>
      </c>
      <c r="L626" t="e">
        <f>VLOOKUP(A626,tax_all!B:V,11,0)</f>
        <v>#N/A</v>
      </c>
      <c r="M626" t="e">
        <f>VLOOKUP(A626,tax_all!B:V,12,0)</f>
        <v>#N/A</v>
      </c>
      <c r="N626" t="e">
        <f>VLOOKUP(A626,tax_all!B:V,13,0)</f>
        <v>#N/A</v>
      </c>
      <c r="O626" t="e">
        <f>VLOOKUP(A626,tax_all!B:V,14,0)</f>
        <v>#N/A</v>
      </c>
      <c r="P626" t="e">
        <f>VLOOKUP(A626,tax_all!B:V,15,0)</f>
        <v>#N/A</v>
      </c>
      <c r="Q626" t="e">
        <f>VLOOKUP(A626,tax_all!B:V,16,0)</f>
        <v>#N/A</v>
      </c>
      <c r="R626" t="e">
        <f>VLOOKUP(A626,tax_all!B:V,17,0)</f>
        <v>#N/A</v>
      </c>
    </row>
    <row r="627" spans="1:18" x14ac:dyDescent="0.25">
      <c r="A627" s="2" t="s">
        <v>1303</v>
      </c>
      <c r="B627">
        <v>0</v>
      </c>
      <c r="C627">
        <v>1</v>
      </c>
      <c r="D627">
        <f>B627+C627</f>
        <v>1</v>
      </c>
      <c r="E627">
        <f>VLOOKUP(A627,'PF03067'!B:C,2,0)</f>
        <v>364</v>
      </c>
      <c r="G627" t="e">
        <f>VLOOKUP(A627,tax_all!B:V,6,0)</f>
        <v>#N/A</v>
      </c>
      <c r="H627" t="e">
        <f>VLOOKUP(A627,tax_all!B:V,7,0)</f>
        <v>#N/A</v>
      </c>
      <c r="I627" t="e">
        <f>VLOOKUP(A627,tax_all!B:V,8,0)</f>
        <v>#N/A</v>
      </c>
      <c r="J627" t="e">
        <f>VLOOKUP(A627,tax_all!B:V,9,0)</f>
        <v>#N/A</v>
      </c>
      <c r="K627" t="e">
        <f>VLOOKUP(A627,tax_all!B:V,10,0)</f>
        <v>#N/A</v>
      </c>
      <c r="L627" t="e">
        <f>VLOOKUP(A627,tax_all!B:V,11,0)</f>
        <v>#N/A</v>
      </c>
      <c r="M627" t="e">
        <f>VLOOKUP(A627,tax_all!B:V,12,0)</f>
        <v>#N/A</v>
      </c>
      <c r="N627" t="e">
        <f>VLOOKUP(A627,tax_all!B:V,13,0)</f>
        <v>#N/A</v>
      </c>
      <c r="O627" t="e">
        <f>VLOOKUP(A627,tax_all!B:V,14,0)</f>
        <v>#N/A</v>
      </c>
      <c r="P627" t="e">
        <f>VLOOKUP(A627,tax_all!B:V,15,0)</f>
        <v>#N/A</v>
      </c>
      <c r="Q627" t="e">
        <f>VLOOKUP(A627,tax_all!B:V,16,0)</f>
        <v>#N/A</v>
      </c>
      <c r="R627" t="e">
        <f>VLOOKUP(A627,tax_all!B:V,17,0)</f>
        <v>#N/A</v>
      </c>
    </row>
    <row r="628" spans="1:18" x14ac:dyDescent="0.25">
      <c r="A628" s="2" t="s">
        <v>1305</v>
      </c>
      <c r="B628">
        <v>0</v>
      </c>
      <c r="C628">
        <v>1</v>
      </c>
      <c r="D628">
        <f>B628+C628</f>
        <v>1</v>
      </c>
      <c r="E628">
        <f>VLOOKUP(A628,'PF03067'!B:C,2,0)</f>
        <v>224</v>
      </c>
      <c r="G628" t="e">
        <f>VLOOKUP(A628,tax_all!B:V,6,0)</f>
        <v>#N/A</v>
      </c>
      <c r="H628" t="e">
        <f>VLOOKUP(A628,tax_all!B:V,7,0)</f>
        <v>#N/A</v>
      </c>
      <c r="I628" t="e">
        <f>VLOOKUP(A628,tax_all!B:V,8,0)</f>
        <v>#N/A</v>
      </c>
      <c r="J628" t="e">
        <f>VLOOKUP(A628,tax_all!B:V,9,0)</f>
        <v>#N/A</v>
      </c>
      <c r="K628" t="e">
        <f>VLOOKUP(A628,tax_all!B:V,10,0)</f>
        <v>#N/A</v>
      </c>
      <c r="L628" t="e">
        <f>VLOOKUP(A628,tax_all!B:V,11,0)</f>
        <v>#N/A</v>
      </c>
      <c r="M628" t="e">
        <f>VLOOKUP(A628,tax_all!B:V,12,0)</f>
        <v>#N/A</v>
      </c>
      <c r="N628" t="e">
        <f>VLOOKUP(A628,tax_all!B:V,13,0)</f>
        <v>#N/A</v>
      </c>
      <c r="O628" t="e">
        <f>VLOOKUP(A628,tax_all!B:V,14,0)</f>
        <v>#N/A</v>
      </c>
      <c r="P628" t="e">
        <f>VLOOKUP(A628,tax_all!B:V,15,0)</f>
        <v>#N/A</v>
      </c>
      <c r="Q628" t="e">
        <f>VLOOKUP(A628,tax_all!B:V,16,0)</f>
        <v>#N/A</v>
      </c>
      <c r="R628" t="e">
        <f>VLOOKUP(A628,tax_all!B:V,17,0)</f>
        <v>#N/A</v>
      </c>
    </row>
    <row r="629" spans="1:18" x14ac:dyDescent="0.25">
      <c r="A629" s="2" t="s">
        <v>1307</v>
      </c>
      <c r="B629">
        <v>0</v>
      </c>
      <c r="C629">
        <v>1</v>
      </c>
      <c r="D629">
        <f>B629+C629</f>
        <v>1</v>
      </c>
      <c r="E629">
        <f>VLOOKUP(A629,'PF03067'!B:C,2,0)</f>
        <v>154</v>
      </c>
      <c r="G629" t="e">
        <f>VLOOKUP(A629,tax_all!B:V,6,0)</f>
        <v>#N/A</v>
      </c>
      <c r="H629" t="e">
        <f>VLOOKUP(A629,tax_all!B:V,7,0)</f>
        <v>#N/A</v>
      </c>
      <c r="I629" t="e">
        <f>VLOOKUP(A629,tax_all!B:V,8,0)</f>
        <v>#N/A</v>
      </c>
      <c r="J629" t="e">
        <f>VLOOKUP(A629,tax_all!B:V,9,0)</f>
        <v>#N/A</v>
      </c>
      <c r="K629" t="e">
        <f>VLOOKUP(A629,tax_all!B:V,10,0)</f>
        <v>#N/A</v>
      </c>
      <c r="L629" t="e">
        <f>VLOOKUP(A629,tax_all!B:V,11,0)</f>
        <v>#N/A</v>
      </c>
      <c r="M629" t="e">
        <f>VLOOKUP(A629,tax_all!B:V,12,0)</f>
        <v>#N/A</v>
      </c>
      <c r="N629" t="e">
        <f>VLOOKUP(A629,tax_all!B:V,13,0)</f>
        <v>#N/A</v>
      </c>
      <c r="O629" t="e">
        <f>VLOOKUP(A629,tax_all!B:V,14,0)</f>
        <v>#N/A</v>
      </c>
      <c r="P629" t="e">
        <f>VLOOKUP(A629,tax_all!B:V,15,0)</f>
        <v>#N/A</v>
      </c>
      <c r="Q629" t="e">
        <f>VLOOKUP(A629,tax_all!B:V,16,0)</f>
        <v>#N/A</v>
      </c>
      <c r="R629" t="e">
        <f>VLOOKUP(A629,tax_all!B:V,17,0)</f>
        <v>#N/A</v>
      </c>
    </row>
    <row r="630" spans="1:18" x14ac:dyDescent="0.25">
      <c r="A630" s="2" t="s">
        <v>1309</v>
      </c>
      <c r="B630">
        <v>1</v>
      </c>
      <c r="C630">
        <v>1</v>
      </c>
      <c r="D630">
        <f>B630+C630</f>
        <v>2</v>
      </c>
      <c r="E630">
        <f>VLOOKUP(A630,'PF03067'!B:C,2,0)</f>
        <v>363</v>
      </c>
      <c r="G630" t="e">
        <f>VLOOKUP(A630,tax_all!B:V,6,0)</f>
        <v>#N/A</v>
      </c>
      <c r="H630" t="e">
        <f>VLOOKUP(A630,tax_all!B:V,7,0)</f>
        <v>#N/A</v>
      </c>
      <c r="I630" t="e">
        <f>VLOOKUP(A630,tax_all!B:V,8,0)</f>
        <v>#N/A</v>
      </c>
      <c r="J630" t="e">
        <f>VLOOKUP(A630,tax_all!B:V,9,0)</f>
        <v>#N/A</v>
      </c>
      <c r="K630" t="e">
        <f>VLOOKUP(A630,tax_all!B:V,10,0)</f>
        <v>#N/A</v>
      </c>
      <c r="L630" t="e">
        <f>VLOOKUP(A630,tax_all!B:V,11,0)</f>
        <v>#N/A</v>
      </c>
      <c r="M630" t="e">
        <f>VLOOKUP(A630,tax_all!B:V,12,0)</f>
        <v>#N/A</v>
      </c>
      <c r="N630" t="e">
        <f>VLOOKUP(A630,tax_all!B:V,13,0)</f>
        <v>#N/A</v>
      </c>
      <c r="O630" t="e">
        <f>VLOOKUP(A630,tax_all!B:V,14,0)</f>
        <v>#N/A</v>
      </c>
      <c r="P630" t="e">
        <f>VLOOKUP(A630,tax_all!B:V,15,0)</f>
        <v>#N/A</v>
      </c>
      <c r="Q630" t="e">
        <f>VLOOKUP(A630,tax_all!B:V,16,0)</f>
        <v>#N/A</v>
      </c>
      <c r="R630" t="e">
        <f>VLOOKUP(A630,tax_all!B:V,17,0)</f>
        <v>#N/A</v>
      </c>
    </row>
    <row r="631" spans="1:18" x14ac:dyDescent="0.25">
      <c r="A631" s="2" t="s">
        <v>1311</v>
      </c>
      <c r="B631">
        <v>0</v>
      </c>
      <c r="C631">
        <v>1</v>
      </c>
      <c r="D631">
        <f>B631+C631</f>
        <v>1</v>
      </c>
      <c r="E631">
        <f>VLOOKUP(A631,'PF03067'!B:C,2,0)</f>
        <v>171</v>
      </c>
      <c r="G631" t="str">
        <f>VLOOKUP(A631,tax_all!B:V,6,0)</f>
        <v>Bacteria</v>
      </c>
      <c r="H631" t="str">
        <f>VLOOKUP(A631,tax_all!B:V,7,0)</f>
        <v xml:space="preserve"> Actinobacteria</v>
      </c>
      <c r="I631" t="str">
        <f>VLOOKUP(A631,tax_all!B:V,8,0)</f>
        <v xml:space="preserve"> Streptomycetales</v>
      </c>
      <c r="J631" t="str">
        <f>VLOOKUP(A631,tax_all!B:V,9,0)</f>
        <v xml:space="preserve"> Streptomycetaceae</v>
      </c>
      <c r="K631" t="str">
        <f>VLOOKUP(A631,tax_all!B:V,10,0)</f>
        <v>Streptomyces.</v>
      </c>
      <c r="L631">
        <f>VLOOKUP(A631,tax_all!B:V,11,0)</f>
        <v>0</v>
      </c>
      <c r="M631">
        <f>VLOOKUP(A631,tax_all!B:V,12,0)</f>
        <v>0</v>
      </c>
      <c r="N631">
        <f>VLOOKUP(A631,tax_all!B:V,13,0)</f>
        <v>0</v>
      </c>
      <c r="O631">
        <f>VLOOKUP(A631,tax_all!B:V,14,0)</f>
        <v>0</v>
      </c>
      <c r="P631">
        <f>VLOOKUP(A631,tax_all!B:V,15,0)</f>
        <v>0</v>
      </c>
      <c r="Q631">
        <f>VLOOKUP(A631,tax_all!B:V,16,0)</f>
        <v>0</v>
      </c>
      <c r="R631">
        <f>VLOOKUP(A631,tax_all!B:V,17,0)</f>
        <v>0</v>
      </c>
    </row>
    <row r="632" spans="1:18" x14ac:dyDescent="0.25">
      <c r="A632" s="2" t="s">
        <v>1313</v>
      </c>
      <c r="B632">
        <v>0</v>
      </c>
      <c r="C632">
        <v>1</v>
      </c>
      <c r="D632">
        <f>B632+C632</f>
        <v>1</v>
      </c>
      <c r="E632">
        <f>VLOOKUP(A632,'PF03067'!B:C,2,0)</f>
        <v>179</v>
      </c>
      <c r="G632" t="str">
        <f>VLOOKUP(A632,tax_all!B:V,6,0)</f>
        <v>Bacteria</v>
      </c>
      <c r="H632" t="str">
        <f>VLOOKUP(A632,tax_all!B:V,7,0)</f>
        <v xml:space="preserve"> Actinobacteria</v>
      </c>
      <c r="I632" t="str">
        <f>VLOOKUP(A632,tax_all!B:V,8,0)</f>
        <v xml:space="preserve"> Streptomycetales</v>
      </c>
      <c r="J632" t="str">
        <f>VLOOKUP(A632,tax_all!B:V,9,0)</f>
        <v xml:space="preserve"> Streptomycetaceae</v>
      </c>
      <c r="K632" t="str">
        <f>VLOOKUP(A632,tax_all!B:V,10,0)</f>
        <v>Streptomyces.</v>
      </c>
      <c r="L632">
        <f>VLOOKUP(A632,tax_all!B:V,11,0)</f>
        <v>0</v>
      </c>
      <c r="M632">
        <f>VLOOKUP(A632,tax_all!B:V,12,0)</f>
        <v>0</v>
      </c>
      <c r="N632">
        <f>VLOOKUP(A632,tax_all!B:V,13,0)</f>
        <v>0</v>
      </c>
      <c r="O632">
        <f>VLOOKUP(A632,tax_all!B:V,14,0)</f>
        <v>0</v>
      </c>
      <c r="P632">
        <f>VLOOKUP(A632,tax_all!B:V,15,0)</f>
        <v>0</v>
      </c>
      <c r="Q632">
        <f>VLOOKUP(A632,tax_all!B:V,16,0)</f>
        <v>0</v>
      </c>
      <c r="R632">
        <f>VLOOKUP(A632,tax_all!B:V,17,0)</f>
        <v>0</v>
      </c>
    </row>
    <row r="633" spans="1:18" x14ac:dyDescent="0.25">
      <c r="A633" s="2" t="s">
        <v>1315</v>
      </c>
      <c r="B633">
        <v>0</v>
      </c>
      <c r="C633">
        <v>1</v>
      </c>
      <c r="D633">
        <f>B633+C633</f>
        <v>1</v>
      </c>
      <c r="E633">
        <f>VLOOKUP(A633,'PF03067'!B:C,2,0)</f>
        <v>196</v>
      </c>
      <c r="G633" t="str">
        <f>VLOOKUP(A633,tax_all!B:V,6,0)</f>
        <v>Bacteria</v>
      </c>
      <c r="H633" t="str">
        <f>VLOOKUP(A633,tax_all!B:V,7,0)</f>
        <v xml:space="preserve"> Actinobacteria</v>
      </c>
      <c r="I633" t="str">
        <f>VLOOKUP(A633,tax_all!B:V,8,0)</f>
        <v xml:space="preserve"> Streptomycetales</v>
      </c>
      <c r="J633" t="str">
        <f>VLOOKUP(A633,tax_all!B:V,9,0)</f>
        <v xml:space="preserve"> Streptomycetaceae</v>
      </c>
      <c r="K633" t="str">
        <f>VLOOKUP(A633,tax_all!B:V,10,0)</f>
        <v>Streptomyces.</v>
      </c>
      <c r="L633">
        <f>VLOOKUP(A633,tax_all!B:V,11,0)</f>
        <v>0</v>
      </c>
      <c r="M633">
        <f>VLOOKUP(A633,tax_all!B:V,12,0)</f>
        <v>0</v>
      </c>
      <c r="N633">
        <f>VLOOKUP(A633,tax_all!B:V,13,0)</f>
        <v>0</v>
      </c>
      <c r="O633">
        <f>VLOOKUP(A633,tax_all!B:V,14,0)</f>
        <v>0</v>
      </c>
      <c r="P633">
        <f>VLOOKUP(A633,tax_all!B:V,15,0)</f>
        <v>0</v>
      </c>
      <c r="Q633">
        <f>VLOOKUP(A633,tax_all!B:V,16,0)</f>
        <v>0</v>
      </c>
      <c r="R633">
        <f>VLOOKUP(A633,tax_all!B:V,17,0)</f>
        <v>0</v>
      </c>
    </row>
    <row r="634" spans="1:18" x14ac:dyDescent="0.25">
      <c r="A634" s="2" t="s">
        <v>1317</v>
      </c>
      <c r="B634">
        <v>0</v>
      </c>
      <c r="C634">
        <v>1</v>
      </c>
      <c r="D634">
        <f>B634+C634</f>
        <v>1</v>
      </c>
      <c r="E634">
        <f>VLOOKUP(A634,'PF03067'!B:C,2,0)</f>
        <v>199</v>
      </c>
      <c r="G634" t="str">
        <f>VLOOKUP(A634,tax_all!B:V,6,0)</f>
        <v>Bacteria</v>
      </c>
      <c r="H634" t="str">
        <f>VLOOKUP(A634,tax_all!B:V,7,0)</f>
        <v xml:space="preserve"> Actinobacteria</v>
      </c>
      <c r="I634" t="str">
        <f>VLOOKUP(A634,tax_all!B:V,8,0)</f>
        <v xml:space="preserve"> Streptomycetales</v>
      </c>
      <c r="J634" t="str">
        <f>VLOOKUP(A634,tax_all!B:V,9,0)</f>
        <v xml:space="preserve"> Streptomycetaceae</v>
      </c>
      <c r="K634" t="str">
        <f>VLOOKUP(A634,tax_all!B:V,10,0)</f>
        <v>Streptomyces.</v>
      </c>
      <c r="L634">
        <f>VLOOKUP(A634,tax_all!B:V,11,0)</f>
        <v>0</v>
      </c>
      <c r="M634">
        <f>VLOOKUP(A634,tax_all!B:V,12,0)</f>
        <v>0</v>
      </c>
      <c r="N634">
        <f>VLOOKUP(A634,tax_all!B:V,13,0)</f>
        <v>0</v>
      </c>
      <c r="O634">
        <f>VLOOKUP(A634,tax_all!B:V,14,0)</f>
        <v>0</v>
      </c>
      <c r="P634">
        <f>VLOOKUP(A634,tax_all!B:V,15,0)</f>
        <v>0</v>
      </c>
      <c r="Q634">
        <f>VLOOKUP(A634,tax_all!B:V,16,0)</f>
        <v>0</v>
      </c>
      <c r="R634">
        <f>VLOOKUP(A634,tax_all!B:V,17,0)</f>
        <v>0</v>
      </c>
    </row>
    <row r="635" spans="1:18" x14ac:dyDescent="0.25">
      <c r="A635" s="2" t="s">
        <v>1319</v>
      </c>
      <c r="B635">
        <v>0</v>
      </c>
      <c r="C635">
        <v>1</v>
      </c>
      <c r="D635">
        <f>B635+C635</f>
        <v>1</v>
      </c>
      <c r="E635">
        <f>VLOOKUP(A635,'PF03067'!B:C,2,0)</f>
        <v>171</v>
      </c>
      <c r="G635" t="str">
        <f>VLOOKUP(A635,tax_all!B:V,6,0)</f>
        <v>Bacteria</v>
      </c>
      <c r="H635" t="str">
        <f>VLOOKUP(A635,tax_all!B:V,7,0)</f>
        <v xml:space="preserve"> Actinobacteria</v>
      </c>
      <c r="I635" t="str">
        <f>VLOOKUP(A635,tax_all!B:V,8,0)</f>
        <v xml:space="preserve"> Streptomycetales</v>
      </c>
      <c r="J635" t="str">
        <f>VLOOKUP(A635,tax_all!B:V,9,0)</f>
        <v xml:space="preserve"> Streptomycetaceae</v>
      </c>
      <c r="K635" t="str">
        <f>VLOOKUP(A635,tax_all!B:V,10,0)</f>
        <v>Streptomyces.</v>
      </c>
      <c r="L635">
        <f>VLOOKUP(A635,tax_all!B:V,11,0)</f>
        <v>0</v>
      </c>
      <c r="M635">
        <f>VLOOKUP(A635,tax_all!B:V,12,0)</f>
        <v>0</v>
      </c>
      <c r="N635">
        <f>VLOOKUP(A635,tax_all!B:V,13,0)</f>
        <v>0</v>
      </c>
      <c r="O635">
        <f>VLOOKUP(A635,tax_all!B:V,14,0)</f>
        <v>0</v>
      </c>
      <c r="P635">
        <f>VLOOKUP(A635,tax_all!B:V,15,0)</f>
        <v>0</v>
      </c>
      <c r="Q635">
        <f>VLOOKUP(A635,tax_all!B:V,16,0)</f>
        <v>0</v>
      </c>
      <c r="R635">
        <f>VLOOKUP(A635,tax_all!B:V,17,0)</f>
        <v>0</v>
      </c>
    </row>
    <row r="636" spans="1:18" x14ac:dyDescent="0.25">
      <c r="A636" s="2" t="s">
        <v>1321</v>
      </c>
      <c r="B636">
        <v>0</v>
      </c>
      <c r="C636">
        <v>1</v>
      </c>
      <c r="D636">
        <f>B636+C636</f>
        <v>1</v>
      </c>
      <c r="E636">
        <f>VLOOKUP(A636,'PF03067'!B:C,2,0)</f>
        <v>171</v>
      </c>
      <c r="G636" t="str">
        <f>VLOOKUP(A636,tax_all!B:V,6,0)</f>
        <v>Bacteria</v>
      </c>
      <c r="H636" t="str">
        <f>VLOOKUP(A636,tax_all!B:V,7,0)</f>
        <v xml:space="preserve"> Actinobacteria</v>
      </c>
      <c r="I636" t="str">
        <f>VLOOKUP(A636,tax_all!B:V,8,0)</f>
        <v xml:space="preserve"> Streptomycetales</v>
      </c>
      <c r="J636" t="str">
        <f>VLOOKUP(A636,tax_all!B:V,9,0)</f>
        <v xml:space="preserve"> Streptomycetaceae</v>
      </c>
      <c r="K636" t="str">
        <f>VLOOKUP(A636,tax_all!B:V,10,0)</f>
        <v>Streptomyces.</v>
      </c>
      <c r="L636">
        <f>VLOOKUP(A636,tax_all!B:V,11,0)</f>
        <v>0</v>
      </c>
      <c r="M636">
        <f>VLOOKUP(A636,tax_all!B:V,12,0)</f>
        <v>0</v>
      </c>
      <c r="N636">
        <f>VLOOKUP(A636,tax_all!B:V,13,0)</f>
        <v>0</v>
      </c>
      <c r="O636">
        <f>VLOOKUP(A636,tax_all!B:V,14,0)</f>
        <v>0</v>
      </c>
      <c r="P636">
        <f>VLOOKUP(A636,tax_all!B:V,15,0)</f>
        <v>0</v>
      </c>
      <c r="Q636">
        <f>VLOOKUP(A636,tax_all!B:V,16,0)</f>
        <v>0</v>
      </c>
      <c r="R636">
        <f>VLOOKUP(A636,tax_all!B:V,17,0)</f>
        <v>0</v>
      </c>
    </row>
    <row r="637" spans="1:18" x14ac:dyDescent="0.25">
      <c r="A637" s="2" t="s">
        <v>1323</v>
      </c>
      <c r="B637">
        <v>0</v>
      </c>
      <c r="C637">
        <v>1</v>
      </c>
      <c r="D637">
        <f>B637+C637</f>
        <v>1</v>
      </c>
      <c r="E637">
        <f>VLOOKUP(A637,'PF03067'!B:C,2,0)</f>
        <v>329</v>
      </c>
      <c r="G637" t="str">
        <f>VLOOKUP(A637,tax_all!B:V,6,0)</f>
        <v>Eukaryota</v>
      </c>
      <c r="H637" t="str">
        <f>VLOOKUP(A637,tax_all!B:V,7,0)</f>
        <v xml:space="preserve"> Stramenopiles</v>
      </c>
      <c r="I637" t="str">
        <f>VLOOKUP(A637,tax_all!B:V,8,0)</f>
        <v xml:space="preserve"> Oomycetes</v>
      </c>
      <c r="J637" t="str">
        <f>VLOOKUP(A637,tax_all!B:V,9,0)</f>
        <v xml:space="preserve"> Peronosporales</v>
      </c>
      <c r="K637" t="str">
        <f>VLOOKUP(A637,tax_all!B:V,10,0)</f>
        <v xml:space="preserve"> Phytophthora.</v>
      </c>
      <c r="L637">
        <f>VLOOKUP(A637,tax_all!B:V,11,0)</f>
        <v>0</v>
      </c>
      <c r="M637">
        <f>VLOOKUP(A637,tax_all!B:V,12,0)</f>
        <v>0</v>
      </c>
      <c r="N637">
        <f>VLOOKUP(A637,tax_all!B:V,13,0)</f>
        <v>0</v>
      </c>
      <c r="O637">
        <f>VLOOKUP(A637,tax_all!B:V,14,0)</f>
        <v>0</v>
      </c>
      <c r="P637">
        <f>VLOOKUP(A637,tax_all!B:V,15,0)</f>
        <v>0</v>
      </c>
      <c r="Q637">
        <f>VLOOKUP(A637,tax_all!B:V,16,0)</f>
        <v>0</v>
      </c>
      <c r="R637">
        <f>VLOOKUP(A637,tax_all!B:V,17,0)</f>
        <v>0</v>
      </c>
    </row>
    <row r="638" spans="1:18" x14ac:dyDescent="0.25">
      <c r="A638" s="2" t="s">
        <v>1325</v>
      </c>
      <c r="B638">
        <v>0</v>
      </c>
      <c r="C638">
        <v>1</v>
      </c>
      <c r="D638">
        <f>B638+C638</f>
        <v>1</v>
      </c>
      <c r="E638">
        <f>VLOOKUP(A638,'PF03067'!B:C,2,0)</f>
        <v>323</v>
      </c>
      <c r="G638" t="str">
        <f>VLOOKUP(A638,tax_all!B:V,6,0)</f>
        <v>Eukaryota</v>
      </c>
      <c r="H638" t="str">
        <f>VLOOKUP(A638,tax_all!B:V,7,0)</f>
        <v xml:space="preserve"> Stramenopiles</v>
      </c>
      <c r="I638" t="str">
        <f>VLOOKUP(A638,tax_all!B:V,8,0)</f>
        <v xml:space="preserve"> Oomycetes</v>
      </c>
      <c r="J638" t="str">
        <f>VLOOKUP(A638,tax_all!B:V,9,0)</f>
        <v xml:space="preserve"> Peronosporales</v>
      </c>
      <c r="K638" t="str">
        <f>VLOOKUP(A638,tax_all!B:V,10,0)</f>
        <v xml:space="preserve"> Phytophthora.</v>
      </c>
      <c r="L638">
        <f>VLOOKUP(A638,tax_all!B:V,11,0)</f>
        <v>0</v>
      </c>
      <c r="M638">
        <f>VLOOKUP(A638,tax_all!B:V,12,0)</f>
        <v>0</v>
      </c>
      <c r="N638">
        <f>VLOOKUP(A638,tax_all!B:V,13,0)</f>
        <v>0</v>
      </c>
      <c r="O638">
        <f>VLOOKUP(A638,tax_all!B:V,14,0)</f>
        <v>0</v>
      </c>
      <c r="P638">
        <f>VLOOKUP(A638,tax_all!B:V,15,0)</f>
        <v>0</v>
      </c>
      <c r="Q638">
        <f>VLOOKUP(A638,tax_all!B:V,16,0)</f>
        <v>0</v>
      </c>
      <c r="R638">
        <f>VLOOKUP(A638,tax_all!B:V,17,0)</f>
        <v>0</v>
      </c>
    </row>
    <row r="639" spans="1:18" x14ac:dyDescent="0.25">
      <c r="A639" s="2" t="s">
        <v>1327</v>
      </c>
      <c r="B639">
        <v>0</v>
      </c>
      <c r="C639">
        <v>1</v>
      </c>
      <c r="D639">
        <f>B639+C639</f>
        <v>1</v>
      </c>
      <c r="E639">
        <f>VLOOKUP(A639,'PF03067'!B:C,2,0)</f>
        <v>301</v>
      </c>
      <c r="G639" t="str">
        <f>VLOOKUP(A639,tax_all!B:V,6,0)</f>
        <v>Eukaryota</v>
      </c>
      <c r="H639" t="str">
        <f>VLOOKUP(A639,tax_all!B:V,7,0)</f>
        <v xml:space="preserve"> Stramenopiles</v>
      </c>
      <c r="I639" t="str">
        <f>VLOOKUP(A639,tax_all!B:V,8,0)</f>
        <v xml:space="preserve"> Oomycetes</v>
      </c>
      <c r="J639" t="str">
        <f>VLOOKUP(A639,tax_all!B:V,9,0)</f>
        <v xml:space="preserve"> Peronosporales</v>
      </c>
      <c r="K639" t="str">
        <f>VLOOKUP(A639,tax_all!B:V,10,0)</f>
        <v xml:space="preserve"> Phytophthora.</v>
      </c>
      <c r="L639">
        <f>VLOOKUP(A639,tax_all!B:V,11,0)</f>
        <v>0</v>
      </c>
      <c r="M639">
        <f>VLOOKUP(A639,tax_all!B:V,12,0)</f>
        <v>0</v>
      </c>
      <c r="N639">
        <f>VLOOKUP(A639,tax_all!B:V,13,0)</f>
        <v>0</v>
      </c>
      <c r="O639">
        <f>VLOOKUP(A639,tax_all!B:V,14,0)</f>
        <v>0</v>
      </c>
      <c r="P639">
        <f>VLOOKUP(A639,tax_all!B:V,15,0)</f>
        <v>0</v>
      </c>
      <c r="Q639">
        <f>VLOOKUP(A639,tax_all!B:V,16,0)</f>
        <v>0</v>
      </c>
      <c r="R639">
        <f>VLOOKUP(A639,tax_all!B:V,17,0)</f>
        <v>0</v>
      </c>
    </row>
    <row r="640" spans="1:18" x14ac:dyDescent="0.25">
      <c r="A640" s="2" t="s">
        <v>1329</v>
      </c>
      <c r="B640">
        <v>0</v>
      </c>
      <c r="C640">
        <v>1</v>
      </c>
      <c r="D640">
        <f>B640+C640</f>
        <v>1</v>
      </c>
      <c r="E640">
        <f>VLOOKUP(A640,'PF03067'!B:C,2,0)</f>
        <v>247</v>
      </c>
      <c r="G640" t="str">
        <f>VLOOKUP(A640,tax_all!B:V,6,0)</f>
        <v>Eukaryota</v>
      </c>
      <c r="H640" t="str">
        <f>VLOOKUP(A640,tax_all!B:V,7,0)</f>
        <v xml:space="preserve"> Stramenopiles</v>
      </c>
      <c r="I640" t="str">
        <f>VLOOKUP(A640,tax_all!B:V,8,0)</f>
        <v xml:space="preserve"> Oomycetes</v>
      </c>
      <c r="J640" t="str">
        <f>VLOOKUP(A640,tax_all!B:V,9,0)</f>
        <v xml:space="preserve"> Peronosporales</v>
      </c>
      <c r="K640" t="str">
        <f>VLOOKUP(A640,tax_all!B:V,10,0)</f>
        <v xml:space="preserve"> Phytophthora.</v>
      </c>
      <c r="L640">
        <f>VLOOKUP(A640,tax_all!B:V,11,0)</f>
        <v>0</v>
      </c>
      <c r="M640">
        <f>VLOOKUP(A640,tax_all!B:V,12,0)</f>
        <v>0</v>
      </c>
      <c r="N640">
        <f>VLOOKUP(A640,tax_all!B:V,13,0)</f>
        <v>0</v>
      </c>
      <c r="O640">
        <f>VLOOKUP(A640,tax_all!B:V,14,0)</f>
        <v>0</v>
      </c>
      <c r="P640">
        <f>VLOOKUP(A640,tax_all!B:V,15,0)</f>
        <v>0</v>
      </c>
      <c r="Q640">
        <f>VLOOKUP(A640,tax_all!B:V,16,0)</f>
        <v>0</v>
      </c>
      <c r="R640">
        <f>VLOOKUP(A640,tax_all!B:V,17,0)</f>
        <v>0</v>
      </c>
    </row>
    <row r="641" spans="1:18" x14ac:dyDescent="0.25">
      <c r="A641" s="2" t="s">
        <v>1331</v>
      </c>
      <c r="B641">
        <v>0</v>
      </c>
      <c r="C641">
        <v>1</v>
      </c>
      <c r="D641">
        <f>B641+C641</f>
        <v>1</v>
      </c>
      <c r="E641">
        <f>VLOOKUP(A641,'PF03067'!B:C,2,0)</f>
        <v>275</v>
      </c>
      <c r="G641" t="str">
        <f>VLOOKUP(A641,tax_all!B:V,6,0)</f>
        <v>Eukaryota</v>
      </c>
      <c r="H641" t="str">
        <f>VLOOKUP(A641,tax_all!B:V,7,0)</f>
        <v xml:space="preserve"> Stramenopiles</v>
      </c>
      <c r="I641" t="str">
        <f>VLOOKUP(A641,tax_all!B:V,8,0)</f>
        <v xml:space="preserve"> Oomycetes</v>
      </c>
      <c r="J641" t="str">
        <f>VLOOKUP(A641,tax_all!B:V,9,0)</f>
        <v xml:space="preserve"> Peronosporales</v>
      </c>
      <c r="K641" t="str">
        <f>VLOOKUP(A641,tax_all!B:V,10,0)</f>
        <v xml:space="preserve"> Phytophthora.</v>
      </c>
      <c r="L641">
        <f>VLOOKUP(A641,tax_all!B:V,11,0)</f>
        <v>0</v>
      </c>
      <c r="M641">
        <f>VLOOKUP(A641,tax_all!B:V,12,0)</f>
        <v>0</v>
      </c>
      <c r="N641">
        <f>VLOOKUP(A641,tax_all!B:V,13,0)</f>
        <v>0</v>
      </c>
      <c r="O641">
        <f>VLOOKUP(A641,tax_all!B:V,14,0)</f>
        <v>0</v>
      </c>
      <c r="P641">
        <f>VLOOKUP(A641,tax_all!B:V,15,0)</f>
        <v>0</v>
      </c>
      <c r="Q641">
        <f>VLOOKUP(A641,tax_all!B:V,16,0)</f>
        <v>0</v>
      </c>
      <c r="R641">
        <f>VLOOKUP(A641,tax_all!B:V,17,0)</f>
        <v>0</v>
      </c>
    </row>
    <row r="642" spans="1:18" x14ac:dyDescent="0.25">
      <c r="A642" s="2" t="s">
        <v>1333</v>
      </c>
      <c r="B642">
        <v>0</v>
      </c>
      <c r="C642">
        <v>1</v>
      </c>
      <c r="D642">
        <f>B642+C642</f>
        <v>1</v>
      </c>
      <c r="E642">
        <f>VLOOKUP(A642,'PF03067'!B:C,2,0)</f>
        <v>310</v>
      </c>
      <c r="G642" t="str">
        <f>VLOOKUP(A642,tax_all!B:V,6,0)</f>
        <v>Eukaryota</v>
      </c>
      <c r="H642" t="str">
        <f>VLOOKUP(A642,tax_all!B:V,7,0)</f>
        <v xml:space="preserve"> Stramenopiles</v>
      </c>
      <c r="I642" t="str">
        <f>VLOOKUP(A642,tax_all!B:V,8,0)</f>
        <v xml:space="preserve"> Oomycetes</v>
      </c>
      <c r="J642" t="str">
        <f>VLOOKUP(A642,tax_all!B:V,9,0)</f>
        <v xml:space="preserve"> Peronosporales</v>
      </c>
      <c r="K642" t="str">
        <f>VLOOKUP(A642,tax_all!B:V,10,0)</f>
        <v xml:space="preserve"> Phytophthora.</v>
      </c>
      <c r="L642">
        <f>VLOOKUP(A642,tax_all!B:V,11,0)</f>
        <v>0</v>
      </c>
      <c r="M642">
        <f>VLOOKUP(A642,tax_all!B:V,12,0)</f>
        <v>0</v>
      </c>
      <c r="N642">
        <f>VLOOKUP(A642,tax_all!B:V,13,0)</f>
        <v>0</v>
      </c>
      <c r="O642">
        <f>VLOOKUP(A642,tax_all!B:V,14,0)</f>
        <v>0</v>
      </c>
      <c r="P642">
        <f>VLOOKUP(A642,tax_all!B:V,15,0)</f>
        <v>0</v>
      </c>
      <c r="Q642">
        <f>VLOOKUP(A642,tax_all!B:V,16,0)</f>
        <v>0</v>
      </c>
      <c r="R642">
        <f>VLOOKUP(A642,tax_all!B:V,17,0)</f>
        <v>0</v>
      </c>
    </row>
    <row r="643" spans="1:18" x14ac:dyDescent="0.25">
      <c r="A643" s="2" t="s">
        <v>1335</v>
      </c>
      <c r="B643">
        <v>0</v>
      </c>
      <c r="C643">
        <v>1</v>
      </c>
      <c r="D643">
        <f>B643+C643</f>
        <v>1</v>
      </c>
      <c r="E643">
        <f>VLOOKUP(A643,'PF03067'!B:C,2,0)</f>
        <v>482</v>
      </c>
      <c r="G643" t="str">
        <f>VLOOKUP(A643,tax_all!B:V,6,0)</f>
        <v>Bacteria</v>
      </c>
      <c r="H643" t="str">
        <f>VLOOKUP(A643,tax_all!B:V,7,0)</f>
        <v xml:space="preserve"> Proteobacteria</v>
      </c>
      <c r="I643" t="str">
        <f>VLOOKUP(A643,tax_all!B:V,8,0)</f>
        <v xml:space="preserve"> Gammaproteobacteria</v>
      </c>
      <c r="J643" t="str">
        <f>VLOOKUP(A643,tax_all!B:V,9,0)</f>
        <v xml:space="preserve"> Pseudomonadales</v>
      </c>
      <c r="K643" t="str">
        <f>VLOOKUP(A643,tax_all!B:V,10,0)</f>
        <v>Pseudomonadaceae</v>
      </c>
      <c r="L643" t="str">
        <f>VLOOKUP(A643,tax_all!B:V,11,0)</f>
        <v xml:space="preserve"> Pseudomonas.</v>
      </c>
      <c r="M643">
        <f>VLOOKUP(A643,tax_all!B:V,12,0)</f>
        <v>0</v>
      </c>
      <c r="N643">
        <f>VLOOKUP(A643,tax_all!B:V,13,0)</f>
        <v>0</v>
      </c>
      <c r="O643">
        <f>VLOOKUP(A643,tax_all!B:V,14,0)</f>
        <v>0</v>
      </c>
      <c r="P643">
        <f>VLOOKUP(A643,tax_all!B:V,15,0)</f>
        <v>0</v>
      </c>
      <c r="Q643">
        <f>VLOOKUP(A643,tax_all!B:V,16,0)</f>
        <v>0</v>
      </c>
      <c r="R643">
        <f>VLOOKUP(A643,tax_all!B:V,17,0)</f>
        <v>0</v>
      </c>
    </row>
    <row r="644" spans="1:18" x14ac:dyDescent="0.25">
      <c r="A644" s="2" t="s">
        <v>1337</v>
      </c>
      <c r="B644">
        <v>0</v>
      </c>
      <c r="C644">
        <v>1</v>
      </c>
      <c r="D644">
        <f>B644+C644</f>
        <v>1</v>
      </c>
      <c r="E644">
        <f>VLOOKUP(A644,'PF03067'!B:C,2,0)</f>
        <v>485</v>
      </c>
      <c r="G644" t="str">
        <f>VLOOKUP(A644,tax_all!B:V,6,0)</f>
        <v>Bacteria</v>
      </c>
      <c r="H644" t="str">
        <f>VLOOKUP(A644,tax_all!B:V,7,0)</f>
        <v xml:space="preserve"> Proteobacteria</v>
      </c>
      <c r="I644" t="str">
        <f>VLOOKUP(A644,tax_all!B:V,8,0)</f>
        <v xml:space="preserve"> Gammaproteobacteria</v>
      </c>
      <c r="J644" t="str">
        <f>VLOOKUP(A644,tax_all!B:V,9,0)</f>
        <v xml:space="preserve"> Pseudomonadales</v>
      </c>
      <c r="K644" t="str">
        <f>VLOOKUP(A644,tax_all!B:V,10,0)</f>
        <v>Pseudomonadaceae</v>
      </c>
      <c r="L644" t="str">
        <f>VLOOKUP(A644,tax_all!B:V,11,0)</f>
        <v xml:space="preserve"> Pseudomonas.</v>
      </c>
      <c r="M644">
        <f>VLOOKUP(A644,tax_all!B:V,12,0)</f>
        <v>0</v>
      </c>
      <c r="N644">
        <f>VLOOKUP(A644,tax_all!B:V,13,0)</f>
        <v>0</v>
      </c>
      <c r="O644">
        <f>VLOOKUP(A644,tax_all!B:V,14,0)</f>
        <v>0</v>
      </c>
      <c r="P644">
        <f>VLOOKUP(A644,tax_all!B:V,15,0)</f>
        <v>0</v>
      </c>
      <c r="Q644">
        <f>VLOOKUP(A644,tax_all!B:V,16,0)</f>
        <v>0</v>
      </c>
      <c r="R644">
        <f>VLOOKUP(A644,tax_all!B:V,17,0)</f>
        <v>0</v>
      </c>
    </row>
    <row r="645" spans="1:18" x14ac:dyDescent="0.25">
      <c r="A645" s="2" t="s">
        <v>1339</v>
      </c>
      <c r="B645">
        <v>0</v>
      </c>
      <c r="C645">
        <v>1</v>
      </c>
      <c r="D645">
        <f>B645+C645</f>
        <v>1</v>
      </c>
      <c r="E645">
        <f>VLOOKUP(A645,'PF03067'!B:C,2,0)</f>
        <v>307</v>
      </c>
      <c r="G645" t="str">
        <f>VLOOKUP(A645,tax_all!B:V,6,0)</f>
        <v>Bacteria</v>
      </c>
      <c r="H645" t="str">
        <f>VLOOKUP(A645,tax_all!B:V,7,0)</f>
        <v xml:space="preserve"> Actinobacteria</v>
      </c>
      <c r="I645" t="str">
        <f>VLOOKUP(A645,tax_all!B:V,8,0)</f>
        <v xml:space="preserve"> Streptomycetales</v>
      </c>
      <c r="J645" t="str">
        <f>VLOOKUP(A645,tax_all!B:V,9,0)</f>
        <v xml:space="preserve"> Streptomycetaceae</v>
      </c>
      <c r="K645" t="str">
        <f>VLOOKUP(A645,tax_all!B:V,10,0)</f>
        <v>Streptomyces.</v>
      </c>
      <c r="L645">
        <f>VLOOKUP(A645,tax_all!B:V,11,0)</f>
        <v>0</v>
      </c>
      <c r="M645">
        <f>VLOOKUP(A645,tax_all!B:V,12,0)</f>
        <v>0</v>
      </c>
      <c r="N645">
        <f>VLOOKUP(A645,tax_all!B:V,13,0)</f>
        <v>0</v>
      </c>
      <c r="O645">
        <f>VLOOKUP(A645,tax_all!B:V,14,0)</f>
        <v>0</v>
      </c>
      <c r="P645">
        <f>VLOOKUP(A645,tax_all!B:V,15,0)</f>
        <v>0</v>
      </c>
      <c r="Q645">
        <f>VLOOKUP(A645,tax_all!B:V,16,0)</f>
        <v>0</v>
      </c>
      <c r="R645">
        <f>VLOOKUP(A645,tax_all!B:V,17,0)</f>
        <v>0</v>
      </c>
    </row>
    <row r="646" spans="1:18" x14ac:dyDescent="0.25">
      <c r="A646" s="2" t="s">
        <v>1341</v>
      </c>
      <c r="B646">
        <v>0</v>
      </c>
      <c r="C646">
        <v>1</v>
      </c>
      <c r="D646">
        <f>B646+C646</f>
        <v>1</v>
      </c>
      <c r="E646">
        <f>VLOOKUP(A646,'PF03067'!B:C,2,0)</f>
        <v>207</v>
      </c>
      <c r="G646" t="str">
        <f>VLOOKUP(A646,tax_all!B:V,6,0)</f>
        <v>Bacteria</v>
      </c>
      <c r="H646" t="str">
        <f>VLOOKUP(A646,tax_all!B:V,7,0)</f>
        <v xml:space="preserve"> Actinobacteria</v>
      </c>
      <c r="I646" t="str">
        <f>VLOOKUP(A646,tax_all!B:V,8,0)</f>
        <v xml:space="preserve"> Streptomycetales</v>
      </c>
      <c r="J646" t="str">
        <f>VLOOKUP(A646,tax_all!B:V,9,0)</f>
        <v xml:space="preserve"> Streptomycetaceae</v>
      </c>
      <c r="K646" t="str">
        <f>VLOOKUP(A646,tax_all!B:V,10,0)</f>
        <v>Streptomyces.</v>
      </c>
      <c r="L646">
        <f>VLOOKUP(A646,tax_all!B:V,11,0)</f>
        <v>0</v>
      </c>
      <c r="M646">
        <f>VLOOKUP(A646,tax_all!B:V,12,0)</f>
        <v>0</v>
      </c>
      <c r="N646">
        <f>VLOOKUP(A646,tax_all!B:V,13,0)</f>
        <v>0</v>
      </c>
      <c r="O646">
        <f>VLOOKUP(A646,tax_all!B:V,14,0)</f>
        <v>0</v>
      </c>
      <c r="P646">
        <f>VLOOKUP(A646,tax_all!B:V,15,0)</f>
        <v>0</v>
      </c>
      <c r="Q646">
        <f>VLOOKUP(A646,tax_all!B:V,16,0)</f>
        <v>0</v>
      </c>
      <c r="R646">
        <f>VLOOKUP(A646,tax_all!B:V,17,0)</f>
        <v>0</v>
      </c>
    </row>
    <row r="647" spans="1:18" x14ac:dyDescent="0.25">
      <c r="A647" s="2" t="s">
        <v>1343</v>
      </c>
      <c r="B647">
        <v>0</v>
      </c>
      <c r="C647">
        <v>1</v>
      </c>
      <c r="D647">
        <f>B647+C647</f>
        <v>1</v>
      </c>
      <c r="E647">
        <f>VLOOKUP(A647,'PF03067'!B:C,2,0)</f>
        <v>197</v>
      </c>
      <c r="G647" t="str">
        <f>VLOOKUP(A647,tax_all!B:V,6,0)</f>
        <v>Bacteria</v>
      </c>
      <c r="H647" t="str">
        <f>VLOOKUP(A647,tax_all!B:V,7,0)</f>
        <v xml:space="preserve"> Actinobacteria</v>
      </c>
      <c r="I647" t="str">
        <f>VLOOKUP(A647,tax_all!B:V,8,0)</f>
        <v xml:space="preserve"> Streptomycetales</v>
      </c>
      <c r="J647" t="str">
        <f>VLOOKUP(A647,tax_all!B:V,9,0)</f>
        <v xml:space="preserve"> Streptomycetaceae</v>
      </c>
      <c r="K647" t="str">
        <f>VLOOKUP(A647,tax_all!B:V,10,0)</f>
        <v>Streptomyces.</v>
      </c>
      <c r="L647">
        <f>VLOOKUP(A647,tax_all!B:V,11,0)</f>
        <v>0</v>
      </c>
      <c r="M647">
        <f>VLOOKUP(A647,tax_all!B:V,12,0)</f>
        <v>0</v>
      </c>
      <c r="N647">
        <f>VLOOKUP(A647,tax_all!B:V,13,0)</f>
        <v>0</v>
      </c>
      <c r="O647">
        <f>VLOOKUP(A647,tax_all!B:V,14,0)</f>
        <v>0</v>
      </c>
      <c r="P647">
        <f>VLOOKUP(A647,tax_all!B:V,15,0)</f>
        <v>0</v>
      </c>
      <c r="Q647">
        <f>VLOOKUP(A647,tax_all!B:V,16,0)</f>
        <v>0</v>
      </c>
      <c r="R647">
        <f>VLOOKUP(A647,tax_all!B:V,17,0)</f>
        <v>0</v>
      </c>
    </row>
    <row r="648" spans="1:18" x14ac:dyDescent="0.25">
      <c r="A648" s="2" t="s">
        <v>1345</v>
      </c>
      <c r="B648">
        <v>0</v>
      </c>
      <c r="C648">
        <v>1</v>
      </c>
      <c r="D648">
        <f>B648+C648</f>
        <v>1</v>
      </c>
      <c r="E648">
        <f>VLOOKUP(A648,'PF03067'!B:C,2,0)</f>
        <v>335</v>
      </c>
      <c r="G648" t="str">
        <f>VLOOKUP(A648,tax_all!B:V,6,0)</f>
        <v>Bacteria</v>
      </c>
      <c r="H648" t="str">
        <f>VLOOKUP(A648,tax_all!B:V,7,0)</f>
        <v xml:space="preserve"> Actinobacteria</v>
      </c>
      <c r="I648" t="str">
        <f>VLOOKUP(A648,tax_all!B:V,8,0)</f>
        <v xml:space="preserve"> Streptomycetales</v>
      </c>
      <c r="J648" t="str">
        <f>VLOOKUP(A648,tax_all!B:V,9,0)</f>
        <v xml:space="preserve"> Streptomycetaceae</v>
      </c>
      <c r="K648" t="str">
        <f>VLOOKUP(A648,tax_all!B:V,10,0)</f>
        <v>Streptomyces.</v>
      </c>
      <c r="L648">
        <f>VLOOKUP(A648,tax_all!B:V,11,0)</f>
        <v>0</v>
      </c>
      <c r="M648">
        <f>VLOOKUP(A648,tax_all!B:V,12,0)</f>
        <v>0</v>
      </c>
      <c r="N648">
        <f>VLOOKUP(A648,tax_all!B:V,13,0)</f>
        <v>0</v>
      </c>
      <c r="O648">
        <f>VLOOKUP(A648,tax_all!B:V,14,0)</f>
        <v>0</v>
      </c>
      <c r="P648">
        <f>VLOOKUP(A648,tax_all!B:V,15,0)</f>
        <v>0</v>
      </c>
      <c r="Q648">
        <f>VLOOKUP(A648,tax_all!B:V,16,0)</f>
        <v>0</v>
      </c>
      <c r="R648">
        <f>VLOOKUP(A648,tax_all!B:V,17,0)</f>
        <v>0</v>
      </c>
    </row>
    <row r="649" spans="1:18" x14ac:dyDescent="0.25">
      <c r="A649" s="2" t="s">
        <v>1347</v>
      </c>
      <c r="B649">
        <v>0</v>
      </c>
      <c r="C649">
        <v>1</v>
      </c>
      <c r="D649">
        <f>B649+C649</f>
        <v>1</v>
      </c>
      <c r="E649">
        <f>VLOOKUP(A649,'PF03067'!B:C,2,0)</f>
        <v>258</v>
      </c>
      <c r="G649" t="str">
        <f>VLOOKUP(A649,tax_all!B:V,6,0)</f>
        <v>Bacteria</v>
      </c>
      <c r="H649" t="str">
        <f>VLOOKUP(A649,tax_all!B:V,7,0)</f>
        <v xml:space="preserve"> Actinobacteria</v>
      </c>
      <c r="I649" t="str">
        <f>VLOOKUP(A649,tax_all!B:V,8,0)</f>
        <v xml:space="preserve"> Micromonosporales</v>
      </c>
      <c r="J649" t="str">
        <f>VLOOKUP(A649,tax_all!B:V,9,0)</f>
        <v xml:space="preserve"> Micromonosporaceae</v>
      </c>
      <c r="K649" t="str">
        <f>VLOOKUP(A649,tax_all!B:V,10,0)</f>
        <v>Actinoplanes.</v>
      </c>
      <c r="L649">
        <f>VLOOKUP(A649,tax_all!B:V,11,0)</f>
        <v>0</v>
      </c>
      <c r="M649">
        <f>VLOOKUP(A649,tax_all!B:V,12,0)</f>
        <v>0</v>
      </c>
      <c r="N649">
        <f>VLOOKUP(A649,tax_all!B:V,13,0)</f>
        <v>0</v>
      </c>
      <c r="O649">
        <f>VLOOKUP(A649,tax_all!B:V,14,0)</f>
        <v>0</v>
      </c>
      <c r="P649">
        <f>VLOOKUP(A649,tax_all!B:V,15,0)</f>
        <v>0</v>
      </c>
      <c r="Q649">
        <f>VLOOKUP(A649,tax_all!B:V,16,0)</f>
        <v>0</v>
      </c>
      <c r="R649">
        <f>VLOOKUP(A649,tax_all!B:V,17,0)</f>
        <v>0</v>
      </c>
    </row>
    <row r="650" spans="1:18" x14ac:dyDescent="0.25">
      <c r="A650" s="2" t="s">
        <v>1349</v>
      </c>
      <c r="B650">
        <v>0</v>
      </c>
      <c r="C650">
        <v>1</v>
      </c>
      <c r="D650">
        <f>B650+C650</f>
        <v>1</v>
      </c>
      <c r="E650">
        <f>VLOOKUP(A650,'PF03067'!B:C,2,0)</f>
        <v>226</v>
      </c>
      <c r="G650" t="str">
        <f>VLOOKUP(A650,tax_all!B:V,6,0)</f>
        <v>Bacteria</v>
      </c>
      <c r="H650" t="str">
        <f>VLOOKUP(A650,tax_all!B:V,7,0)</f>
        <v xml:space="preserve"> Actinobacteria</v>
      </c>
      <c r="I650" t="str">
        <f>VLOOKUP(A650,tax_all!B:V,8,0)</f>
        <v xml:space="preserve"> Streptomycetales</v>
      </c>
      <c r="J650" t="str">
        <f>VLOOKUP(A650,tax_all!B:V,9,0)</f>
        <v xml:space="preserve"> Streptomycetaceae</v>
      </c>
      <c r="K650" t="str">
        <f>VLOOKUP(A650,tax_all!B:V,10,0)</f>
        <v>Streptomyces.</v>
      </c>
      <c r="L650">
        <f>VLOOKUP(A650,tax_all!B:V,11,0)</f>
        <v>0</v>
      </c>
      <c r="M650">
        <f>VLOOKUP(A650,tax_all!B:V,12,0)</f>
        <v>0</v>
      </c>
      <c r="N650">
        <f>VLOOKUP(A650,tax_all!B:V,13,0)</f>
        <v>0</v>
      </c>
      <c r="O650">
        <f>VLOOKUP(A650,tax_all!B:V,14,0)</f>
        <v>0</v>
      </c>
      <c r="P650">
        <f>VLOOKUP(A650,tax_all!B:V,15,0)</f>
        <v>0</v>
      </c>
      <c r="Q650">
        <f>VLOOKUP(A650,tax_all!B:V,16,0)</f>
        <v>0</v>
      </c>
      <c r="R650">
        <f>VLOOKUP(A650,tax_all!B:V,17,0)</f>
        <v>0</v>
      </c>
    </row>
    <row r="651" spans="1:18" x14ac:dyDescent="0.25">
      <c r="A651" s="2" t="s">
        <v>1351</v>
      </c>
      <c r="B651">
        <v>0</v>
      </c>
      <c r="C651">
        <v>1</v>
      </c>
      <c r="D651">
        <f>B651+C651</f>
        <v>1</v>
      </c>
      <c r="E651">
        <f>VLOOKUP(A651,'PF03067'!B:C,2,0)</f>
        <v>254</v>
      </c>
      <c r="G651" t="str">
        <f>VLOOKUP(A651,tax_all!B:V,6,0)</f>
        <v>Bacteria</v>
      </c>
      <c r="H651" t="str">
        <f>VLOOKUP(A651,tax_all!B:V,7,0)</f>
        <v xml:space="preserve"> Actinobacteria</v>
      </c>
      <c r="I651" t="str">
        <f>VLOOKUP(A651,tax_all!B:V,8,0)</f>
        <v xml:space="preserve"> Micromonosporales</v>
      </c>
      <c r="J651" t="str">
        <f>VLOOKUP(A651,tax_all!B:V,9,0)</f>
        <v xml:space="preserve"> Micromonosporaceae</v>
      </c>
      <c r="K651" t="str">
        <f>VLOOKUP(A651,tax_all!B:V,10,0)</f>
        <v>Actinoplanes.</v>
      </c>
      <c r="L651">
        <f>VLOOKUP(A651,tax_all!B:V,11,0)</f>
        <v>0</v>
      </c>
      <c r="M651">
        <f>VLOOKUP(A651,tax_all!B:V,12,0)</f>
        <v>0</v>
      </c>
      <c r="N651">
        <f>VLOOKUP(A651,tax_all!B:V,13,0)</f>
        <v>0</v>
      </c>
      <c r="O651">
        <f>VLOOKUP(A651,tax_all!B:V,14,0)</f>
        <v>0</v>
      </c>
      <c r="P651">
        <f>VLOOKUP(A651,tax_all!B:V,15,0)</f>
        <v>0</v>
      </c>
      <c r="Q651">
        <f>VLOOKUP(A651,tax_all!B:V,16,0)</f>
        <v>0</v>
      </c>
      <c r="R651">
        <f>VLOOKUP(A651,tax_all!B:V,17,0)</f>
        <v>0</v>
      </c>
    </row>
    <row r="652" spans="1:18" x14ac:dyDescent="0.25">
      <c r="A652" s="2" t="s">
        <v>1353</v>
      </c>
      <c r="B652">
        <v>0</v>
      </c>
      <c r="C652">
        <v>1</v>
      </c>
      <c r="D652">
        <f>B652+C652</f>
        <v>1</v>
      </c>
      <c r="E652">
        <f>VLOOKUP(A652,'PF03067'!B:C,2,0)</f>
        <v>300</v>
      </c>
      <c r="G652" t="str">
        <f>VLOOKUP(A652,tax_all!B:V,6,0)</f>
        <v>Bacteria</v>
      </c>
      <c r="H652" t="str">
        <f>VLOOKUP(A652,tax_all!B:V,7,0)</f>
        <v xml:space="preserve"> Actinobacteria</v>
      </c>
      <c r="I652" t="str">
        <f>VLOOKUP(A652,tax_all!B:V,8,0)</f>
        <v xml:space="preserve"> Micromonosporales</v>
      </c>
      <c r="J652" t="str">
        <f>VLOOKUP(A652,tax_all!B:V,9,0)</f>
        <v xml:space="preserve"> Micromonosporaceae</v>
      </c>
      <c r="K652" t="str">
        <f>VLOOKUP(A652,tax_all!B:V,10,0)</f>
        <v>Actinoplanes.</v>
      </c>
      <c r="L652">
        <f>VLOOKUP(A652,tax_all!B:V,11,0)</f>
        <v>0</v>
      </c>
      <c r="M652">
        <f>VLOOKUP(A652,tax_all!B:V,12,0)</f>
        <v>0</v>
      </c>
      <c r="N652">
        <f>VLOOKUP(A652,tax_all!B:V,13,0)</f>
        <v>0</v>
      </c>
      <c r="O652">
        <f>VLOOKUP(A652,tax_all!B:V,14,0)</f>
        <v>0</v>
      </c>
      <c r="P652">
        <f>VLOOKUP(A652,tax_all!B:V,15,0)</f>
        <v>0</v>
      </c>
      <c r="Q652">
        <f>VLOOKUP(A652,tax_all!B:V,16,0)</f>
        <v>0</v>
      </c>
      <c r="R652">
        <f>VLOOKUP(A652,tax_all!B:V,17,0)</f>
        <v>0</v>
      </c>
    </row>
    <row r="653" spans="1:18" x14ac:dyDescent="0.25">
      <c r="A653" s="2" t="s">
        <v>1355</v>
      </c>
      <c r="B653">
        <v>0</v>
      </c>
      <c r="C653">
        <v>1</v>
      </c>
      <c r="D653">
        <f>B653+C653</f>
        <v>1</v>
      </c>
      <c r="E653">
        <f>VLOOKUP(A653,'PF03067'!B:C,2,0)</f>
        <v>201</v>
      </c>
      <c r="G653" t="str">
        <f>VLOOKUP(A653,tax_all!B:V,6,0)</f>
        <v>Bacteria</v>
      </c>
      <c r="H653" t="str">
        <f>VLOOKUP(A653,tax_all!B:V,7,0)</f>
        <v xml:space="preserve"> Actinobacteria</v>
      </c>
      <c r="I653" t="str">
        <f>VLOOKUP(A653,tax_all!B:V,8,0)</f>
        <v xml:space="preserve"> Streptomycetales</v>
      </c>
      <c r="J653" t="str">
        <f>VLOOKUP(A653,tax_all!B:V,9,0)</f>
        <v xml:space="preserve"> Streptomycetaceae</v>
      </c>
      <c r="K653" t="str">
        <f>VLOOKUP(A653,tax_all!B:V,10,0)</f>
        <v>Streptomyces.</v>
      </c>
      <c r="L653">
        <f>VLOOKUP(A653,tax_all!B:V,11,0)</f>
        <v>0</v>
      </c>
      <c r="M653">
        <f>VLOOKUP(A653,tax_all!B:V,12,0)</f>
        <v>0</v>
      </c>
      <c r="N653">
        <f>VLOOKUP(A653,tax_all!B:V,13,0)</f>
        <v>0</v>
      </c>
      <c r="O653">
        <f>VLOOKUP(A653,tax_all!B:V,14,0)</f>
        <v>0</v>
      </c>
      <c r="P653">
        <f>VLOOKUP(A653,tax_all!B:V,15,0)</f>
        <v>0</v>
      </c>
      <c r="Q653">
        <f>VLOOKUP(A653,tax_all!B:V,16,0)</f>
        <v>0</v>
      </c>
      <c r="R653">
        <f>VLOOKUP(A653,tax_all!B:V,17,0)</f>
        <v>0</v>
      </c>
    </row>
    <row r="654" spans="1:18" x14ac:dyDescent="0.25">
      <c r="A654" s="2" t="s">
        <v>1357</v>
      </c>
      <c r="B654">
        <v>0</v>
      </c>
      <c r="C654">
        <v>1</v>
      </c>
      <c r="D654">
        <f>B654+C654</f>
        <v>1</v>
      </c>
      <c r="E654">
        <f>VLOOKUP(A654,'PF03067'!B:C,2,0)</f>
        <v>334</v>
      </c>
      <c r="G654" t="str">
        <f>VLOOKUP(A654,tax_all!B:V,6,0)</f>
        <v>Bacteria</v>
      </c>
      <c r="H654" t="str">
        <f>VLOOKUP(A654,tax_all!B:V,7,0)</f>
        <v xml:space="preserve"> Actinobacteria</v>
      </c>
      <c r="I654" t="str">
        <f>VLOOKUP(A654,tax_all!B:V,8,0)</f>
        <v xml:space="preserve"> Streptomycetales</v>
      </c>
      <c r="J654" t="str">
        <f>VLOOKUP(A654,tax_all!B:V,9,0)</f>
        <v xml:space="preserve"> Streptomycetaceae</v>
      </c>
      <c r="K654" t="str">
        <f>VLOOKUP(A654,tax_all!B:V,10,0)</f>
        <v>Streptomyces.</v>
      </c>
      <c r="L654">
        <f>VLOOKUP(A654,tax_all!B:V,11,0)</f>
        <v>0</v>
      </c>
      <c r="M654">
        <f>VLOOKUP(A654,tax_all!B:V,12,0)</f>
        <v>0</v>
      </c>
      <c r="N654">
        <f>VLOOKUP(A654,tax_all!B:V,13,0)</f>
        <v>0</v>
      </c>
      <c r="O654">
        <f>VLOOKUP(A654,tax_all!B:V,14,0)</f>
        <v>0</v>
      </c>
      <c r="P654">
        <f>VLOOKUP(A654,tax_all!B:V,15,0)</f>
        <v>0</v>
      </c>
      <c r="Q654">
        <f>VLOOKUP(A654,tax_all!B:V,16,0)</f>
        <v>0</v>
      </c>
      <c r="R654">
        <f>VLOOKUP(A654,tax_all!B:V,17,0)</f>
        <v>0</v>
      </c>
    </row>
    <row r="655" spans="1:18" x14ac:dyDescent="0.25">
      <c r="A655" s="2" t="s">
        <v>1359</v>
      </c>
      <c r="B655">
        <v>0</v>
      </c>
      <c r="C655">
        <v>1</v>
      </c>
      <c r="D655">
        <f>B655+C655</f>
        <v>1</v>
      </c>
      <c r="E655">
        <f>VLOOKUP(A655,'PF03067'!B:C,2,0)</f>
        <v>200</v>
      </c>
      <c r="G655" t="str">
        <f>VLOOKUP(A655,tax_all!B:V,6,0)</f>
        <v>Bacteria</v>
      </c>
      <c r="H655" t="str">
        <f>VLOOKUP(A655,tax_all!B:V,7,0)</f>
        <v xml:space="preserve"> Actinobacteria</v>
      </c>
      <c r="I655" t="str">
        <f>VLOOKUP(A655,tax_all!B:V,8,0)</f>
        <v xml:space="preserve"> Streptomycetales</v>
      </c>
      <c r="J655" t="str">
        <f>VLOOKUP(A655,tax_all!B:V,9,0)</f>
        <v xml:space="preserve"> Streptomycetaceae</v>
      </c>
      <c r="K655" t="str">
        <f>VLOOKUP(A655,tax_all!B:V,10,0)</f>
        <v>Streptomyces.</v>
      </c>
      <c r="L655">
        <f>VLOOKUP(A655,tax_all!B:V,11,0)</f>
        <v>0</v>
      </c>
      <c r="M655">
        <f>VLOOKUP(A655,tax_all!B:V,12,0)</f>
        <v>0</v>
      </c>
      <c r="N655">
        <f>VLOOKUP(A655,tax_all!B:V,13,0)</f>
        <v>0</v>
      </c>
      <c r="O655">
        <f>VLOOKUP(A655,tax_all!B:V,14,0)</f>
        <v>0</v>
      </c>
      <c r="P655">
        <f>VLOOKUP(A655,tax_all!B:V,15,0)</f>
        <v>0</v>
      </c>
      <c r="Q655">
        <f>VLOOKUP(A655,tax_all!B:V,16,0)</f>
        <v>0</v>
      </c>
      <c r="R655">
        <f>VLOOKUP(A655,tax_all!B:V,17,0)</f>
        <v>0</v>
      </c>
    </row>
    <row r="656" spans="1:18" x14ac:dyDescent="0.25">
      <c r="A656" s="2" t="s">
        <v>1361</v>
      </c>
      <c r="B656">
        <v>1</v>
      </c>
      <c r="C656">
        <v>1</v>
      </c>
      <c r="D656">
        <f>B656+C656</f>
        <v>2</v>
      </c>
      <c r="E656">
        <f>VLOOKUP(A656,'PF03067'!B:C,2,0)</f>
        <v>377</v>
      </c>
      <c r="G656" t="str">
        <f>VLOOKUP(A656,tax_all!B:V,6,0)</f>
        <v>Bacteria</v>
      </c>
      <c r="H656" t="str">
        <f>VLOOKUP(A656,tax_all!B:V,7,0)</f>
        <v xml:space="preserve"> Actinobacteria</v>
      </c>
      <c r="I656" t="str">
        <f>VLOOKUP(A656,tax_all!B:V,8,0)</f>
        <v xml:space="preserve"> Streptomycetales</v>
      </c>
      <c r="J656" t="str">
        <f>VLOOKUP(A656,tax_all!B:V,9,0)</f>
        <v xml:space="preserve"> Streptomycetaceae</v>
      </c>
      <c r="K656" t="str">
        <f>VLOOKUP(A656,tax_all!B:V,10,0)</f>
        <v>Streptomyces.</v>
      </c>
      <c r="L656">
        <f>VLOOKUP(A656,tax_all!B:V,11,0)</f>
        <v>0</v>
      </c>
      <c r="M656">
        <f>VLOOKUP(A656,tax_all!B:V,12,0)</f>
        <v>0</v>
      </c>
      <c r="N656">
        <f>VLOOKUP(A656,tax_all!B:V,13,0)</f>
        <v>0</v>
      </c>
      <c r="O656">
        <f>VLOOKUP(A656,tax_all!B:V,14,0)</f>
        <v>0</v>
      </c>
      <c r="P656">
        <f>VLOOKUP(A656,tax_all!B:V,15,0)</f>
        <v>0</v>
      </c>
      <c r="Q656">
        <f>VLOOKUP(A656,tax_all!B:V,16,0)</f>
        <v>0</v>
      </c>
      <c r="R656">
        <f>VLOOKUP(A656,tax_all!B:V,17,0)</f>
        <v>0</v>
      </c>
    </row>
    <row r="657" spans="1:18" x14ac:dyDescent="0.25">
      <c r="A657" s="2" t="s">
        <v>1363</v>
      </c>
      <c r="B657">
        <v>0</v>
      </c>
      <c r="C657">
        <v>1</v>
      </c>
      <c r="D657">
        <f>B657+C657</f>
        <v>1</v>
      </c>
      <c r="E657">
        <f>VLOOKUP(A657,'PF03067'!B:C,2,0)</f>
        <v>210</v>
      </c>
      <c r="G657" t="str">
        <f>VLOOKUP(A657,tax_all!B:V,6,0)</f>
        <v>Bacteria</v>
      </c>
      <c r="H657" t="str">
        <f>VLOOKUP(A657,tax_all!B:V,7,0)</f>
        <v xml:space="preserve"> Actinobacteria</v>
      </c>
      <c r="I657" t="str">
        <f>VLOOKUP(A657,tax_all!B:V,8,0)</f>
        <v xml:space="preserve"> Streptomycetales</v>
      </c>
      <c r="J657" t="str">
        <f>VLOOKUP(A657,tax_all!B:V,9,0)</f>
        <v xml:space="preserve"> Streptomycetaceae</v>
      </c>
      <c r="K657" t="str">
        <f>VLOOKUP(A657,tax_all!B:V,10,0)</f>
        <v>Streptomyces.</v>
      </c>
      <c r="L657">
        <f>VLOOKUP(A657,tax_all!B:V,11,0)</f>
        <v>0</v>
      </c>
      <c r="M657">
        <f>VLOOKUP(A657,tax_all!B:V,12,0)</f>
        <v>0</v>
      </c>
      <c r="N657">
        <f>VLOOKUP(A657,tax_all!B:V,13,0)</f>
        <v>0</v>
      </c>
      <c r="O657">
        <f>VLOOKUP(A657,tax_all!B:V,14,0)</f>
        <v>0</v>
      </c>
      <c r="P657">
        <f>VLOOKUP(A657,tax_all!B:V,15,0)</f>
        <v>0</v>
      </c>
      <c r="Q657">
        <f>VLOOKUP(A657,tax_all!B:V,16,0)</f>
        <v>0</v>
      </c>
      <c r="R657">
        <f>VLOOKUP(A657,tax_all!B:V,17,0)</f>
        <v>0</v>
      </c>
    </row>
    <row r="658" spans="1:18" x14ac:dyDescent="0.25">
      <c r="A658" s="2" t="s">
        <v>1365</v>
      </c>
      <c r="B658">
        <v>0</v>
      </c>
      <c r="C658">
        <v>1</v>
      </c>
      <c r="D658">
        <f>B658+C658</f>
        <v>1</v>
      </c>
      <c r="E658">
        <f>VLOOKUP(A658,'PF03067'!B:C,2,0)</f>
        <v>169</v>
      </c>
      <c r="G658" t="str">
        <f>VLOOKUP(A658,tax_all!B:V,6,0)</f>
        <v>Bacteria</v>
      </c>
      <c r="H658" t="str">
        <f>VLOOKUP(A658,tax_all!B:V,7,0)</f>
        <v xml:space="preserve"> Actinobacteria</v>
      </c>
      <c r="I658" t="str">
        <f>VLOOKUP(A658,tax_all!B:V,8,0)</f>
        <v xml:space="preserve"> Streptomycetales</v>
      </c>
      <c r="J658" t="str">
        <f>VLOOKUP(A658,tax_all!B:V,9,0)</f>
        <v xml:space="preserve"> Streptomycetaceae</v>
      </c>
      <c r="K658" t="str">
        <f>VLOOKUP(A658,tax_all!B:V,10,0)</f>
        <v>Streptomyces.</v>
      </c>
      <c r="L658">
        <f>VLOOKUP(A658,tax_all!B:V,11,0)</f>
        <v>0</v>
      </c>
      <c r="M658">
        <f>VLOOKUP(A658,tax_all!B:V,12,0)</f>
        <v>0</v>
      </c>
      <c r="N658">
        <f>VLOOKUP(A658,tax_all!B:V,13,0)</f>
        <v>0</v>
      </c>
      <c r="O658">
        <f>VLOOKUP(A658,tax_all!B:V,14,0)</f>
        <v>0</v>
      </c>
      <c r="P658">
        <f>VLOOKUP(A658,tax_all!B:V,15,0)</f>
        <v>0</v>
      </c>
      <c r="Q658">
        <f>VLOOKUP(A658,tax_all!B:V,16,0)</f>
        <v>0</v>
      </c>
      <c r="R658">
        <f>VLOOKUP(A658,tax_all!B:V,17,0)</f>
        <v>0</v>
      </c>
    </row>
    <row r="659" spans="1:18" x14ac:dyDescent="0.25">
      <c r="A659" s="2" t="s">
        <v>1367</v>
      </c>
      <c r="B659">
        <v>0</v>
      </c>
      <c r="C659">
        <v>1</v>
      </c>
      <c r="D659">
        <f>B659+C659</f>
        <v>1</v>
      </c>
      <c r="E659">
        <f>VLOOKUP(A659,'PF03067'!B:C,2,0)</f>
        <v>336</v>
      </c>
      <c r="G659" t="str">
        <f>VLOOKUP(A659,tax_all!B:V,6,0)</f>
        <v>Bacteria</v>
      </c>
      <c r="H659" t="str">
        <f>VLOOKUP(A659,tax_all!B:V,7,0)</f>
        <v xml:space="preserve"> Actinobacteria</v>
      </c>
      <c r="I659" t="str">
        <f>VLOOKUP(A659,tax_all!B:V,8,0)</f>
        <v xml:space="preserve"> Streptomycetales</v>
      </c>
      <c r="J659" t="str">
        <f>VLOOKUP(A659,tax_all!B:V,9,0)</f>
        <v xml:space="preserve"> Streptomycetaceae</v>
      </c>
      <c r="K659" t="str">
        <f>VLOOKUP(A659,tax_all!B:V,10,0)</f>
        <v>Streptomyces.</v>
      </c>
      <c r="L659">
        <f>VLOOKUP(A659,tax_all!B:V,11,0)</f>
        <v>0</v>
      </c>
      <c r="M659">
        <f>VLOOKUP(A659,tax_all!B:V,12,0)</f>
        <v>0</v>
      </c>
      <c r="N659">
        <f>VLOOKUP(A659,tax_all!B:V,13,0)</f>
        <v>0</v>
      </c>
      <c r="O659">
        <f>VLOOKUP(A659,tax_all!B:V,14,0)</f>
        <v>0</v>
      </c>
      <c r="P659">
        <f>VLOOKUP(A659,tax_all!B:V,15,0)</f>
        <v>0</v>
      </c>
      <c r="Q659">
        <f>VLOOKUP(A659,tax_all!B:V,16,0)</f>
        <v>0</v>
      </c>
      <c r="R659">
        <f>VLOOKUP(A659,tax_all!B:V,17,0)</f>
        <v>0</v>
      </c>
    </row>
    <row r="660" spans="1:18" x14ac:dyDescent="0.25">
      <c r="A660" s="2" t="s">
        <v>1369</v>
      </c>
      <c r="B660">
        <v>0</v>
      </c>
      <c r="C660">
        <v>1</v>
      </c>
      <c r="D660">
        <f>B660+C660</f>
        <v>1</v>
      </c>
      <c r="E660">
        <f>VLOOKUP(A660,'PF03067'!B:C,2,0)</f>
        <v>171</v>
      </c>
      <c r="G660" t="str">
        <f>VLOOKUP(A660,tax_all!B:V,6,0)</f>
        <v>Bacteria</v>
      </c>
      <c r="H660" t="str">
        <f>VLOOKUP(A660,tax_all!B:V,7,0)</f>
        <v xml:space="preserve"> Actinobacteria</v>
      </c>
      <c r="I660" t="str">
        <f>VLOOKUP(A660,tax_all!B:V,8,0)</f>
        <v xml:space="preserve"> Streptomycetales</v>
      </c>
      <c r="J660" t="str">
        <f>VLOOKUP(A660,tax_all!B:V,9,0)</f>
        <v xml:space="preserve"> Streptomycetaceae</v>
      </c>
      <c r="K660" t="str">
        <f>VLOOKUP(A660,tax_all!B:V,10,0)</f>
        <v>Streptomyces.</v>
      </c>
      <c r="L660">
        <f>VLOOKUP(A660,tax_all!B:V,11,0)</f>
        <v>0</v>
      </c>
      <c r="M660">
        <f>VLOOKUP(A660,tax_all!B:V,12,0)</f>
        <v>0</v>
      </c>
      <c r="N660">
        <f>VLOOKUP(A660,tax_all!B:V,13,0)</f>
        <v>0</v>
      </c>
      <c r="O660">
        <f>VLOOKUP(A660,tax_all!B:V,14,0)</f>
        <v>0</v>
      </c>
      <c r="P660">
        <f>VLOOKUP(A660,tax_all!B:V,15,0)</f>
        <v>0</v>
      </c>
      <c r="Q660">
        <f>VLOOKUP(A660,tax_all!B:V,16,0)</f>
        <v>0</v>
      </c>
      <c r="R660">
        <f>VLOOKUP(A660,tax_all!B:V,17,0)</f>
        <v>0</v>
      </c>
    </row>
    <row r="661" spans="1:18" x14ac:dyDescent="0.25">
      <c r="A661" s="2" t="s">
        <v>1371</v>
      </c>
      <c r="B661">
        <v>0</v>
      </c>
      <c r="C661">
        <v>1</v>
      </c>
      <c r="D661">
        <f>B661+C661</f>
        <v>1</v>
      </c>
      <c r="E661">
        <f>VLOOKUP(A661,'PF03067'!B:C,2,0)</f>
        <v>171</v>
      </c>
      <c r="G661" t="str">
        <f>VLOOKUP(A661,tax_all!B:V,6,0)</f>
        <v>Bacteria</v>
      </c>
      <c r="H661" t="str">
        <f>VLOOKUP(A661,tax_all!B:V,7,0)</f>
        <v xml:space="preserve"> Actinobacteria</v>
      </c>
      <c r="I661" t="str">
        <f>VLOOKUP(A661,tax_all!B:V,8,0)</f>
        <v xml:space="preserve"> Streptomycetales</v>
      </c>
      <c r="J661" t="str">
        <f>VLOOKUP(A661,tax_all!B:V,9,0)</f>
        <v xml:space="preserve"> Streptomycetaceae</v>
      </c>
      <c r="K661" t="str">
        <f>VLOOKUP(A661,tax_all!B:V,10,0)</f>
        <v>Streptomyces.</v>
      </c>
      <c r="L661">
        <f>VLOOKUP(A661,tax_all!B:V,11,0)</f>
        <v>0</v>
      </c>
      <c r="M661">
        <f>VLOOKUP(A661,tax_all!B:V,12,0)</f>
        <v>0</v>
      </c>
      <c r="N661">
        <f>VLOOKUP(A661,tax_all!B:V,13,0)</f>
        <v>0</v>
      </c>
      <c r="O661">
        <f>VLOOKUP(A661,tax_all!B:V,14,0)</f>
        <v>0</v>
      </c>
      <c r="P661">
        <f>VLOOKUP(A661,tax_all!B:V,15,0)</f>
        <v>0</v>
      </c>
      <c r="Q661">
        <f>VLOOKUP(A661,tax_all!B:V,16,0)</f>
        <v>0</v>
      </c>
      <c r="R661">
        <f>VLOOKUP(A661,tax_all!B:V,17,0)</f>
        <v>0</v>
      </c>
    </row>
    <row r="662" spans="1:18" x14ac:dyDescent="0.25">
      <c r="A662" s="2" t="s">
        <v>1373</v>
      </c>
      <c r="B662">
        <v>0</v>
      </c>
      <c r="C662">
        <v>1</v>
      </c>
      <c r="D662">
        <f>B662+C662</f>
        <v>1</v>
      </c>
      <c r="E662">
        <f>VLOOKUP(A662,'PF03067'!B:C,2,0)</f>
        <v>336</v>
      </c>
      <c r="G662" t="str">
        <f>VLOOKUP(A662,tax_all!B:V,6,0)</f>
        <v>Bacteria</v>
      </c>
      <c r="H662" t="str">
        <f>VLOOKUP(A662,tax_all!B:V,7,0)</f>
        <v xml:space="preserve"> Actinobacteria</v>
      </c>
      <c r="I662" t="str">
        <f>VLOOKUP(A662,tax_all!B:V,8,0)</f>
        <v xml:space="preserve"> Streptomycetales</v>
      </c>
      <c r="J662" t="str">
        <f>VLOOKUP(A662,tax_all!B:V,9,0)</f>
        <v xml:space="preserve"> Streptomycetaceae</v>
      </c>
      <c r="K662" t="str">
        <f>VLOOKUP(A662,tax_all!B:V,10,0)</f>
        <v>Streptomyces.</v>
      </c>
      <c r="L662">
        <f>VLOOKUP(A662,tax_all!B:V,11,0)</f>
        <v>0</v>
      </c>
      <c r="M662">
        <f>VLOOKUP(A662,tax_all!B:V,12,0)</f>
        <v>0</v>
      </c>
      <c r="N662">
        <f>VLOOKUP(A662,tax_all!B:V,13,0)</f>
        <v>0</v>
      </c>
      <c r="O662">
        <f>VLOOKUP(A662,tax_all!B:V,14,0)</f>
        <v>0</v>
      </c>
      <c r="P662">
        <f>VLOOKUP(A662,tax_all!B:V,15,0)</f>
        <v>0</v>
      </c>
      <c r="Q662">
        <f>VLOOKUP(A662,tax_all!B:V,16,0)</f>
        <v>0</v>
      </c>
      <c r="R662">
        <f>VLOOKUP(A662,tax_all!B:V,17,0)</f>
        <v>0</v>
      </c>
    </row>
    <row r="663" spans="1:18" x14ac:dyDescent="0.25">
      <c r="A663" s="2" t="s">
        <v>1375</v>
      </c>
      <c r="B663">
        <v>0</v>
      </c>
      <c r="C663">
        <v>1</v>
      </c>
      <c r="D663">
        <f>B663+C663</f>
        <v>1</v>
      </c>
      <c r="E663">
        <f>VLOOKUP(A663,'PF03067'!B:C,2,0)</f>
        <v>324</v>
      </c>
      <c r="G663" t="str">
        <f>VLOOKUP(A663,tax_all!B:V,6,0)</f>
        <v>Bacteria</v>
      </c>
      <c r="H663" t="str">
        <f>VLOOKUP(A663,tax_all!B:V,7,0)</f>
        <v xml:space="preserve"> Actinobacteria</v>
      </c>
      <c r="I663" t="str">
        <f>VLOOKUP(A663,tax_all!B:V,8,0)</f>
        <v xml:space="preserve"> Streptomycetales</v>
      </c>
      <c r="J663" t="str">
        <f>VLOOKUP(A663,tax_all!B:V,9,0)</f>
        <v xml:space="preserve"> Streptomycetaceae</v>
      </c>
      <c r="K663" t="str">
        <f>VLOOKUP(A663,tax_all!B:V,10,0)</f>
        <v>Streptomyces.</v>
      </c>
      <c r="L663">
        <f>VLOOKUP(A663,tax_all!B:V,11,0)</f>
        <v>0</v>
      </c>
      <c r="M663">
        <f>VLOOKUP(A663,tax_all!B:V,12,0)</f>
        <v>0</v>
      </c>
      <c r="N663">
        <f>VLOOKUP(A663,tax_all!B:V,13,0)</f>
        <v>0</v>
      </c>
      <c r="O663">
        <f>VLOOKUP(A663,tax_all!B:V,14,0)</f>
        <v>0</v>
      </c>
      <c r="P663">
        <f>VLOOKUP(A663,tax_all!B:V,15,0)</f>
        <v>0</v>
      </c>
      <c r="Q663">
        <f>VLOOKUP(A663,tax_all!B:V,16,0)</f>
        <v>0</v>
      </c>
      <c r="R663">
        <f>VLOOKUP(A663,tax_all!B:V,17,0)</f>
        <v>0</v>
      </c>
    </row>
    <row r="664" spans="1:18" x14ac:dyDescent="0.25">
      <c r="A664" s="2" t="s">
        <v>1377</v>
      </c>
      <c r="B664">
        <v>0</v>
      </c>
      <c r="C664">
        <v>1</v>
      </c>
      <c r="D664">
        <f>B664+C664</f>
        <v>1</v>
      </c>
      <c r="E664">
        <f>VLOOKUP(A664,'PF03067'!B:C,2,0)</f>
        <v>201</v>
      </c>
      <c r="G664" t="str">
        <f>VLOOKUP(A664,tax_all!B:V,6,0)</f>
        <v>Bacteria</v>
      </c>
      <c r="H664" t="str">
        <f>VLOOKUP(A664,tax_all!B:V,7,0)</f>
        <v xml:space="preserve"> Actinobacteria</v>
      </c>
      <c r="I664" t="str">
        <f>VLOOKUP(A664,tax_all!B:V,8,0)</f>
        <v xml:space="preserve"> Streptomycetales</v>
      </c>
      <c r="J664" t="str">
        <f>VLOOKUP(A664,tax_all!B:V,9,0)</f>
        <v xml:space="preserve"> Streptomycetaceae</v>
      </c>
      <c r="K664" t="str">
        <f>VLOOKUP(A664,tax_all!B:V,10,0)</f>
        <v>Streptomyces.</v>
      </c>
      <c r="L664">
        <f>VLOOKUP(A664,tax_all!B:V,11,0)</f>
        <v>0</v>
      </c>
      <c r="M664">
        <f>VLOOKUP(A664,tax_all!B:V,12,0)</f>
        <v>0</v>
      </c>
      <c r="N664">
        <f>VLOOKUP(A664,tax_all!B:V,13,0)</f>
        <v>0</v>
      </c>
      <c r="O664">
        <f>VLOOKUP(A664,tax_all!B:V,14,0)</f>
        <v>0</v>
      </c>
      <c r="P664">
        <f>VLOOKUP(A664,tax_all!B:V,15,0)</f>
        <v>0</v>
      </c>
      <c r="Q664">
        <f>VLOOKUP(A664,tax_all!B:V,16,0)</f>
        <v>0</v>
      </c>
      <c r="R664">
        <f>VLOOKUP(A664,tax_all!B:V,17,0)</f>
        <v>0</v>
      </c>
    </row>
    <row r="665" spans="1:18" x14ac:dyDescent="0.25">
      <c r="A665" s="2" t="s">
        <v>1379</v>
      </c>
      <c r="B665">
        <v>1</v>
      </c>
      <c r="C665">
        <v>1</v>
      </c>
      <c r="D665">
        <f>B665+C665</f>
        <v>2</v>
      </c>
      <c r="E665">
        <f>VLOOKUP(A665,'PF03067'!B:C,2,0)</f>
        <v>358</v>
      </c>
      <c r="G665" t="str">
        <f>VLOOKUP(A665,tax_all!B:V,6,0)</f>
        <v>Bacteria</v>
      </c>
      <c r="H665" t="str">
        <f>VLOOKUP(A665,tax_all!B:V,7,0)</f>
        <v xml:space="preserve"> Actinobacteria</v>
      </c>
      <c r="I665" t="str">
        <f>VLOOKUP(A665,tax_all!B:V,8,0)</f>
        <v xml:space="preserve"> Streptomycetales</v>
      </c>
      <c r="J665" t="str">
        <f>VLOOKUP(A665,tax_all!B:V,9,0)</f>
        <v xml:space="preserve"> Streptomycetaceae</v>
      </c>
      <c r="K665" t="str">
        <f>VLOOKUP(A665,tax_all!B:V,10,0)</f>
        <v>Streptomyces.</v>
      </c>
      <c r="L665">
        <f>VLOOKUP(A665,tax_all!B:V,11,0)</f>
        <v>0</v>
      </c>
      <c r="M665">
        <f>VLOOKUP(A665,tax_all!B:V,12,0)</f>
        <v>0</v>
      </c>
      <c r="N665">
        <f>VLOOKUP(A665,tax_all!B:V,13,0)</f>
        <v>0</v>
      </c>
      <c r="O665">
        <f>VLOOKUP(A665,tax_all!B:V,14,0)</f>
        <v>0</v>
      </c>
      <c r="P665">
        <f>VLOOKUP(A665,tax_all!B:V,15,0)</f>
        <v>0</v>
      </c>
      <c r="Q665">
        <f>VLOOKUP(A665,tax_all!B:V,16,0)</f>
        <v>0</v>
      </c>
      <c r="R665">
        <f>VLOOKUP(A665,tax_all!B:V,17,0)</f>
        <v>0</v>
      </c>
    </row>
    <row r="666" spans="1:18" x14ac:dyDescent="0.25">
      <c r="A666" s="2" t="s">
        <v>1381</v>
      </c>
      <c r="B666">
        <v>0</v>
      </c>
      <c r="C666">
        <v>1</v>
      </c>
      <c r="D666">
        <f>B666+C666</f>
        <v>1</v>
      </c>
      <c r="E666">
        <f>VLOOKUP(A666,'PF03067'!B:C,2,0)</f>
        <v>419</v>
      </c>
      <c r="G666" t="str">
        <f>VLOOKUP(A666,tax_all!B:V,6,0)</f>
        <v>Bacteria</v>
      </c>
      <c r="H666" t="str">
        <f>VLOOKUP(A666,tax_all!B:V,7,0)</f>
        <v xml:space="preserve"> Proteobacteria</v>
      </c>
      <c r="I666" t="str">
        <f>VLOOKUP(A666,tax_all!B:V,8,0)</f>
        <v xml:space="preserve"> Betaproteobacteria</v>
      </c>
      <c r="J666" t="str">
        <f>VLOOKUP(A666,tax_all!B:V,9,0)</f>
        <v xml:space="preserve"> Burkholderiales</v>
      </c>
      <c r="K666" t="str">
        <f>VLOOKUP(A666,tax_all!B:V,10,0)</f>
        <v>Oxalobacteraceae</v>
      </c>
      <c r="L666" t="str">
        <f>VLOOKUP(A666,tax_all!B:V,11,0)</f>
        <v xml:space="preserve"> Janthinobacterium.</v>
      </c>
      <c r="M666">
        <f>VLOOKUP(A666,tax_all!B:V,12,0)</f>
        <v>0</v>
      </c>
      <c r="N666">
        <f>VLOOKUP(A666,tax_all!B:V,13,0)</f>
        <v>0</v>
      </c>
      <c r="O666">
        <f>VLOOKUP(A666,tax_all!B:V,14,0)</f>
        <v>0</v>
      </c>
      <c r="P666">
        <f>VLOOKUP(A666,tax_all!B:V,15,0)</f>
        <v>0</v>
      </c>
      <c r="Q666">
        <f>VLOOKUP(A666,tax_all!B:V,16,0)</f>
        <v>0</v>
      </c>
      <c r="R666">
        <f>VLOOKUP(A666,tax_all!B:V,17,0)</f>
        <v>0</v>
      </c>
    </row>
    <row r="667" spans="1:18" x14ac:dyDescent="0.25">
      <c r="A667" s="2" t="s">
        <v>1383</v>
      </c>
      <c r="B667">
        <v>0</v>
      </c>
      <c r="C667">
        <v>1</v>
      </c>
      <c r="D667">
        <f>B667+C667</f>
        <v>1</v>
      </c>
      <c r="E667">
        <f>VLOOKUP(A667,'PF03067'!B:C,2,0)</f>
        <v>300</v>
      </c>
      <c r="G667" t="str">
        <f>VLOOKUP(A667,tax_all!B:V,6,0)</f>
        <v>Eukaryota</v>
      </c>
      <c r="H667" t="str">
        <f>VLOOKUP(A667,tax_all!B:V,7,0)</f>
        <v xml:space="preserve"> Fungi</v>
      </c>
      <c r="I667" t="str">
        <f>VLOOKUP(A667,tax_all!B:V,8,0)</f>
        <v xml:space="preserve"> Dikarya</v>
      </c>
      <c r="J667" t="str">
        <f>VLOOKUP(A667,tax_all!B:V,9,0)</f>
        <v xml:space="preserve"> Ascomycota</v>
      </c>
      <c r="K667" t="str">
        <f>VLOOKUP(A667,tax_all!B:V,10,0)</f>
        <v xml:space="preserve"> Pezizomycotina</v>
      </c>
      <c r="L667" t="str">
        <f>VLOOKUP(A667,tax_all!B:V,11,0)</f>
        <v xml:space="preserve"> Eurotiomycetes</v>
      </c>
      <c r="M667" t="str">
        <f>VLOOKUP(A667,tax_all!B:V,12,0)</f>
        <v>Eurotiomycetidae</v>
      </c>
      <c r="N667" t="str">
        <f>VLOOKUP(A667,tax_all!B:V,13,0)</f>
        <v xml:space="preserve"> Eurotiales</v>
      </c>
      <c r="O667" t="str">
        <f>VLOOKUP(A667,tax_all!B:V,14,0)</f>
        <v xml:space="preserve"> Aspergillaceae</v>
      </c>
      <c r="P667" t="str">
        <f>VLOOKUP(A667,tax_all!B:V,15,0)</f>
        <v xml:space="preserve"> Aspergillus.</v>
      </c>
      <c r="Q667">
        <f>VLOOKUP(A667,tax_all!B:V,16,0)</f>
        <v>0</v>
      </c>
      <c r="R667">
        <f>VLOOKUP(A667,tax_all!B:V,17,0)</f>
        <v>0</v>
      </c>
    </row>
    <row r="668" spans="1:18" x14ac:dyDescent="0.25">
      <c r="A668" s="2" t="s">
        <v>1385</v>
      </c>
      <c r="B668">
        <v>1</v>
      </c>
      <c r="C668">
        <v>1</v>
      </c>
      <c r="D668">
        <f>B668+C668</f>
        <v>2</v>
      </c>
      <c r="E668">
        <f>VLOOKUP(A668,'PF03067'!B:C,2,0)</f>
        <v>364</v>
      </c>
      <c r="G668" t="str">
        <f>VLOOKUP(A668,tax_all!B:V,6,0)</f>
        <v>Bacteria</v>
      </c>
      <c r="H668" t="str">
        <f>VLOOKUP(A668,tax_all!B:V,7,0)</f>
        <v xml:space="preserve"> Actinobacteria</v>
      </c>
      <c r="I668" t="str">
        <f>VLOOKUP(A668,tax_all!B:V,8,0)</f>
        <v xml:space="preserve"> Streptomycetales</v>
      </c>
      <c r="J668" t="str">
        <f>VLOOKUP(A668,tax_all!B:V,9,0)</f>
        <v xml:space="preserve"> Streptomycetaceae</v>
      </c>
      <c r="K668" t="str">
        <f>VLOOKUP(A668,tax_all!B:V,10,0)</f>
        <v>Streptomyces.</v>
      </c>
      <c r="L668">
        <f>VLOOKUP(A668,tax_all!B:V,11,0)</f>
        <v>0</v>
      </c>
      <c r="M668">
        <f>VLOOKUP(A668,tax_all!B:V,12,0)</f>
        <v>0</v>
      </c>
      <c r="N668">
        <f>VLOOKUP(A668,tax_all!B:V,13,0)</f>
        <v>0</v>
      </c>
      <c r="O668">
        <f>VLOOKUP(A668,tax_all!B:V,14,0)</f>
        <v>0</v>
      </c>
      <c r="P668">
        <f>VLOOKUP(A668,tax_all!B:V,15,0)</f>
        <v>0</v>
      </c>
      <c r="Q668">
        <f>VLOOKUP(A668,tax_all!B:V,16,0)</f>
        <v>0</v>
      </c>
      <c r="R668">
        <f>VLOOKUP(A668,tax_all!B:V,17,0)</f>
        <v>0</v>
      </c>
    </row>
    <row r="669" spans="1:18" x14ac:dyDescent="0.25">
      <c r="A669" s="2" t="s">
        <v>1387</v>
      </c>
      <c r="B669">
        <v>1</v>
      </c>
      <c r="C669">
        <v>1</v>
      </c>
      <c r="D669">
        <f>B669+C669</f>
        <v>2</v>
      </c>
      <c r="E669">
        <f>VLOOKUP(A669,'PF03067'!B:C,2,0)</f>
        <v>359</v>
      </c>
      <c r="G669" t="str">
        <f>VLOOKUP(A669,tax_all!B:V,6,0)</f>
        <v>Bacteria</v>
      </c>
      <c r="H669" t="str">
        <f>VLOOKUP(A669,tax_all!B:V,7,0)</f>
        <v xml:space="preserve"> Actinobacteria</v>
      </c>
      <c r="I669" t="str">
        <f>VLOOKUP(A669,tax_all!B:V,8,0)</f>
        <v xml:space="preserve"> Micromonosporales</v>
      </c>
      <c r="J669" t="str">
        <f>VLOOKUP(A669,tax_all!B:V,9,0)</f>
        <v xml:space="preserve"> Micromonosporaceae</v>
      </c>
      <c r="K669" t="str">
        <f>VLOOKUP(A669,tax_all!B:V,10,0)</f>
        <v>Actinoplanes.</v>
      </c>
      <c r="L669">
        <f>VLOOKUP(A669,tax_all!B:V,11,0)</f>
        <v>0</v>
      </c>
      <c r="M669">
        <f>VLOOKUP(A669,tax_all!B:V,12,0)</f>
        <v>0</v>
      </c>
      <c r="N669">
        <f>VLOOKUP(A669,tax_all!B:V,13,0)</f>
        <v>0</v>
      </c>
      <c r="O669">
        <f>VLOOKUP(A669,tax_all!B:V,14,0)</f>
        <v>0</v>
      </c>
      <c r="P669">
        <f>VLOOKUP(A669,tax_all!B:V,15,0)</f>
        <v>0</v>
      </c>
      <c r="Q669">
        <f>VLOOKUP(A669,tax_all!B:V,16,0)</f>
        <v>0</v>
      </c>
      <c r="R669">
        <f>VLOOKUP(A669,tax_all!B:V,17,0)</f>
        <v>0</v>
      </c>
    </row>
    <row r="670" spans="1:18" x14ac:dyDescent="0.25">
      <c r="A670" s="2" t="s">
        <v>1389</v>
      </c>
      <c r="B670">
        <v>1</v>
      </c>
      <c r="C670">
        <v>1</v>
      </c>
      <c r="D670">
        <f>B670+C670</f>
        <v>2</v>
      </c>
      <c r="E670">
        <f>VLOOKUP(A670,'PF03067'!B:C,2,0)</f>
        <v>363</v>
      </c>
      <c r="G670" t="str">
        <f>VLOOKUP(A670,tax_all!B:V,6,0)</f>
        <v>Bacteria</v>
      </c>
      <c r="H670" t="str">
        <f>VLOOKUP(A670,tax_all!B:V,7,0)</f>
        <v xml:space="preserve"> Actinobacteria</v>
      </c>
      <c r="I670" t="str">
        <f>VLOOKUP(A670,tax_all!B:V,8,0)</f>
        <v xml:space="preserve"> Micromonosporales</v>
      </c>
      <c r="J670" t="str">
        <f>VLOOKUP(A670,tax_all!B:V,9,0)</f>
        <v xml:space="preserve"> Micromonosporaceae</v>
      </c>
      <c r="K670" t="str">
        <f>VLOOKUP(A670,tax_all!B:V,10,0)</f>
        <v>Actinoplanes.</v>
      </c>
      <c r="L670">
        <f>VLOOKUP(A670,tax_all!B:V,11,0)</f>
        <v>0</v>
      </c>
      <c r="M670">
        <f>VLOOKUP(A670,tax_all!B:V,12,0)</f>
        <v>0</v>
      </c>
      <c r="N670">
        <f>VLOOKUP(A670,tax_all!B:V,13,0)</f>
        <v>0</v>
      </c>
      <c r="O670">
        <f>VLOOKUP(A670,tax_all!B:V,14,0)</f>
        <v>0</v>
      </c>
      <c r="P670">
        <f>VLOOKUP(A670,tax_all!B:V,15,0)</f>
        <v>0</v>
      </c>
      <c r="Q670">
        <f>VLOOKUP(A670,tax_all!B:V,16,0)</f>
        <v>0</v>
      </c>
      <c r="R670">
        <f>VLOOKUP(A670,tax_all!B:V,17,0)</f>
        <v>0</v>
      </c>
    </row>
    <row r="671" spans="1:18" x14ac:dyDescent="0.25">
      <c r="A671" s="2" t="s">
        <v>1391</v>
      </c>
      <c r="B671">
        <v>0</v>
      </c>
      <c r="C671">
        <v>1</v>
      </c>
      <c r="D671">
        <f>B671+C671</f>
        <v>1</v>
      </c>
      <c r="E671">
        <f>VLOOKUP(A671,'PF03067'!B:C,2,0)</f>
        <v>319</v>
      </c>
      <c r="G671" t="str">
        <f>VLOOKUP(A671,tax_all!B:V,6,0)</f>
        <v>Bacteria</v>
      </c>
      <c r="H671" t="str">
        <f>VLOOKUP(A671,tax_all!B:V,7,0)</f>
        <v xml:space="preserve"> Actinobacteria</v>
      </c>
      <c r="I671" t="str">
        <f>VLOOKUP(A671,tax_all!B:V,8,0)</f>
        <v xml:space="preserve"> Streptomycetales</v>
      </c>
      <c r="J671" t="str">
        <f>VLOOKUP(A671,tax_all!B:V,9,0)</f>
        <v xml:space="preserve"> Streptomycetaceae</v>
      </c>
      <c r="K671" t="str">
        <f>VLOOKUP(A671,tax_all!B:V,10,0)</f>
        <v>Streptomyces.</v>
      </c>
      <c r="L671">
        <f>VLOOKUP(A671,tax_all!B:V,11,0)</f>
        <v>0</v>
      </c>
      <c r="M671">
        <f>VLOOKUP(A671,tax_all!B:V,12,0)</f>
        <v>0</v>
      </c>
      <c r="N671">
        <f>VLOOKUP(A671,tax_all!B:V,13,0)</f>
        <v>0</v>
      </c>
      <c r="O671">
        <f>VLOOKUP(A671,tax_all!B:V,14,0)</f>
        <v>0</v>
      </c>
      <c r="P671">
        <f>VLOOKUP(A671,tax_all!B:V,15,0)</f>
        <v>0</v>
      </c>
      <c r="Q671">
        <f>VLOOKUP(A671,tax_all!B:V,16,0)</f>
        <v>0</v>
      </c>
      <c r="R671">
        <f>VLOOKUP(A671,tax_all!B:V,17,0)</f>
        <v>0</v>
      </c>
    </row>
    <row r="672" spans="1:18" x14ac:dyDescent="0.25">
      <c r="A672" s="2" t="s">
        <v>1393</v>
      </c>
      <c r="B672">
        <v>0</v>
      </c>
      <c r="C672">
        <v>1</v>
      </c>
      <c r="D672">
        <f>B672+C672</f>
        <v>1</v>
      </c>
      <c r="E672">
        <f>VLOOKUP(A672,'PF03067'!B:C,2,0)</f>
        <v>404</v>
      </c>
      <c r="G672" t="str">
        <f>VLOOKUP(A672,tax_all!B:V,6,0)</f>
        <v>Bacteria</v>
      </c>
      <c r="H672" t="str">
        <f>VLOOKUP(A672,tax_all!B:V,7,0)</f>
        <v xml:space="preserve"> Proteobacteria</v>
      </c>
      <c r="I672" t="str">
        <f>VLOOKUP(A672,tax_all!B:V,8,0)</f>
        <v xml:space="preserve"> Gammaproteobacteria</v>
      </c>
      <c r="J672" t="str">
        <f>VLOOKUP(A672,tax_all!B:V,9,0)</f>
        <v xml:space="preserve"> Chromatiales</v>
      </c>
      <c r="K672" t="str">
        <f>VLOOKUP(A672,tax_all!B:V,10,0)</f>
        <v>Chromatiaceae</v>
      </c>
      <c r="L672" t="str">
        <f>VLOOKUP(A672,tax_all!B:V,11,0)</f>
        <v xml:space="preserve"> Rheinheimera.</v>
      </c>
      <c r="M672">
        <f>VLOOKUP(A672,tax_all!B:V,12,0)</f>
        <v>0</v>
      </c>
      <c r="N672">
        <f>VLOOKUP(A672,tax_all!B:V,13,0)</f>
        <v>0</v>
      </c>
      <c r="O672">
        <f>VLOOKUP(A672,tax_all!B:V,14,0)</f>
        <v>0</v>
      </c>
      <c r="P672">
        <f>VLOOKUP(A672,tax_all!B:V,15,0)</f>
        <v>0</v>
      </c>
      <c r="Q672">
        <f>VLOOKUP(A672,tax_all!B:V,16,0)</f>
        <v>0</v>
      </c>
      <c r="R672">
        <f>VLOOKUP(A672,tax_all!B:V,17,0)</f>
        <v>0</v>
      </c>
    </row>
    <row r="673" spans="1:18" x14ac:dyDescent="0.25">
      <c r="A673" s="2" t="s">
        <v>1395</v>
      </c>
      <c r="B673">
        <v>0</v>
      </c>
      <c r="C673">
        <v>1</v>
      </c>
      <c r="D673">
        <f>B673+C673</f>
        <v>1</v>
      </c>
      <c r="E673">
        <f>VLOOKUP(A673,'PF03067'!B:C,2,0)</f>
        <v>248</v>
      </c>
      <c r="G673" t="str">
        <f>VLOOKUP(A673,tax_all!B:V,6,0)</f>
        <v>Eukaryota</v>
      </c>
      <c r="H673" t="str">
        <f>VLOOKUP(A673,tax_all!B:V,7,0)</f>
        <v xml:space="preserve"> Fungi</v>
      </c>
      <c r="I673" t="str">
        <f>VLOOKUP(A673,tax_all!B:V,8,0)</f>
        <v xml:space="preserve"> Dikarya</v>
      </c>
      <c r="J673" t="str">
        <f>VLOOKUP(A673,tax_all!B:V,9,0)</f>
        <v xml:space="preserve"> Ascomycota</v>
      </c>
      <c r="K673" t="str">
        <f>VLOOKUP(A673,tax_all!B:V,10,0)</f>
        <v xml:space="preserve"> Pezizomycotina</v>
      </c>
      <c r="L673" t="str">
        <f>VLOOKUP(A673,tax_all!B:V,11,0)</f>
        <v xml:space="preserve"> Eurotiomycetes</v>
      </c>
      <c r="M673" t="str">
        <f>VLOOKUP(A673,tax_all!B:V,12,0)</f>
        <v>Eurotiomycetidae</v>
      </c>
      <c r="N673" t="str">
        <f>VLOOKUP(A673,tax_all!B:V,13,0)</f>
        <v xml:space="preserve"> Eurotiales</v>
      </c>
      <c r="O673" t="str">
        <f>VLOOKUP(A673,tax_all!B:V,14,0)</f>
        <v xml:space="preserve"> Aspergillaceae</v>
      </c>
      <c r="P673" t="str">
        <f>VLOOKUP(A673,tax_all!B:V,15,0)</f>
        <v xml:space="preserve"> Penicillium.</v>
      </c>
      <c r="Q673">
        <f>VLOOKUP(A673,tax_all!B:V,16,0)</f>
        <v>0</v>
      </c>
      <c r="R673">
        <f>VLOOKUP(A673,tax_all!B:V,17,0)</f>
        <v>0</v>
      </c>
    </row>
    <row r="674" spans="1:18" x14ac:dyDescent="0.25">
      <c r="A674" s="2" t="s">
        <v>1397</v>
      </c>
      <c r="B674">
        <v>0</v>
      </c>
      <c r="C674">
        <v>1</v>
      </c>
      <c r="D674">
        <f>B674+C674</f>
        <v>1</v>
      </c>
      <c r="E674">
        <f>VLOOKUP(A674,'PF03067'!B:C,2,0)</f>
        <v>391</v>
      </c>
      <c r="G674" t="str">
        <f>VLOOKUP(A674,tax_all!B:V,6,0)</f>
        <v>Eukaryota</v>
      </c>
      <c r="H674" t="str">
        <f>VLOOKUP(A674,tax_all!B:V,7,0)</f>
        <v xml:space="preserve"> Fungi</v>
      </c>
      <c r="I674" t="str">
        <f>VLOOKUP(A674,tax_all!B:V,8,0)</f>
        <v xml:space="preserve"> Dikarya</v>
      </c>
      <c r="J674" t="str">
        <f>VLOOKUP(A674,tax_all!B:V,9,0)</f>
        <v xml:space="preserve"> Ascomycota</v>
      </c>
      <c r="K674" t="str">
        <f>VLOOKUP(A674,tax_all!B:V,10,0)</f>
        <v xml:space="preserve"> Pezizomycotina</v>
      </c>
      <c r="L674" t="str">
        <f>VLOOKUP(A674,tax_all!B:V,11,0)</f>
        <v xml:space="preserve"> Eurotiomycetes</v>
      </c>
      <c r="M674" t="str">
        <f>VLOOKUP(A674,tax_all!B:V,12,0)</f>
        <v>Eurotiomycetidae</v>
      </c>
      <c r="N674" t="str">
        <f>VLOOKUP(A674,tax_all!B:V,13,0)</f>
        <v xml:space="preserve"> Eurotiales</v>
      </c>
      <c r="O674" t="str">
        <f>VLOOKUP(A674,tax_all!B:V,14,0)</f>
        <v xml:space="preserve"> Aspergillaceae</v>
      </c>
      <c r="P674" t="str">
        <f>VLOOKUP(A674,tax_all!B:V,15,0)</f>
        <v xml:space="preserve"> Penicillium.</v>
      </c>
      <c r="Q674">
        <f>VLOOKUP(A674,tax_all!B:V,16,0)</f>
        <v>0</v>
      </c>
      <c r="R674">
        <f>VLOOKUP(A674,tax_all!B:V,17,0)</f>
        <v>0</v>
      </c>
    </row>
    <row r="675" spans="1:18" x14ac:dyDescent="0.25">
      <c r="A675" s="2" t="s">
        <v>1399</v>
      </c>
      <c r="B675">
        <v>0</v>
      </c>
      <c r="C675">
        <v>1</v>
      </c>
      <c r="D675">
        <f>B675+C675</f>
        <v>1</v>
      </c>
      <c r="E675">
        <f>VLOOKUP(A675,'PF03067'!B:C,2,0)</f>
        <v>296</v>
      </c>
      <c r="G675" t="str">
        <f>VLOOKUP(A675,tax_all!B:V,6,0)</f>
        <v>Eukaryota</v>
      </c>
      <c r="H675" t="str">
        <f>VLOOKUP(A675,tax_all!B:V,7,0)</f>
        <v xml:space="preserve"> Fungi</v>
      </c>
      <c r="I675" t="str">
        <f>VLOOKUP(A675,tax_all!B:V,8,0)</f>
        <v xml:space="preserve"> Dikarya</v>
      </c>
      <c r="J675" t="str">
        <f>VLOOKUP(A675,tax_all!B:V,9,0)</f>
        <v xml:space="preserve"> Ascomycota</v>
      </c>
      <c r="K675" t="str">
        <f>VLOOKUP(A675,tax_all!B:V,10,0)</f>
        <v xml:space="preserve"> Pezizomycotina</v>
      </c>
      <c r="L675" t="str">
        <f>VLOOKUP(A675,tax_all!B:V,11,0)</f>
        <v xml:space="preserve"> Eurotiomycetes</v>
      </c>
      <c r="M675" t="str">
        <f>VLOOKUP(A675,tax_all!B:V,12,0)</f>
        <v>Eurotiomycetidae</v>
      </c>
      <c r="N675" t="str">
        <f>VLOOKUP(A675,tax_all!B:V,13,0)</f>
        <v xml:space="preserve"> Eurotiales</v>
      </c>
      <c r="O675" t="str">
        <f>VLOOKUP(A675,tax_all!B:V,14,0)</f>
        <v xml:space="preserve"> Aspergillaceae</v>
      </c>
      <c r="P675" t="str">
        <f>VLOOKUP(A675,tax_all!B:V,15,0)</f>
        <v xml:space="preserve"> Penicillium.</v>
      </c>
      <c r="Q675">
        <f>VLOOKUP(A675,tax_all!B:V,16,0)</f>
        <v>0</v>
      </c>
      <c r="R675">
        <f>VLOOKUP(A675,tax_all!B:V,17,0)</f>
        <v>0</v>
      </c>
    </row>
    <row r="676" spans="1:18" x14ac:dyDescent="0.25">
      <c r="A676" s="2" t="s">
        <v>1401</v>
      </c>
      <c r="B676">
        <v>0</v>
      </c>
      <c r="C676">
        <v>1</v>
      </c>
      <c r="D676">
        <f>B676+C676</f>
        <v>1</v>
      </c>
      <c r="E676">
        <f>VLOOKUP(A676,'PF03067'!B:C,2,0)</f>
        <v>201</v>
      </c>
      <c r="G676" t="str">
        <f>VLOOKUP(A676,tax_all!B:V,6,0)</f>
        <v>Bacteria</v>
      </c>
      <c r="H676" t="str">
        <f>VLOOKUP(A676,tax_all!B:V,7,0)</f>
        <v xml:space="preserve"> Actinobacteria</v>
      </c>
      <c r="I676" t="str">
        <f>VLOOKUP(A676,tax_all!B:V,8,0)</f>
        <v xml:space="preserve"> Streptomycetales</v>
      </c>
      <c r="J676" t="str">
        <f>VLOOKUP(A676,tax_all!B:V,9,0)</f>
        <v xml:space="preserve"> Streptomycetaceae</v>
      </c>
      <c r="K676" t="str">
        <f>VLOOKUP(A676,tax_all!B:V,10,0)</f>
        <v>Streptomyces.</v>
      </c>
      <c r="L676">
        <f>VLOOKUP(A676,tax_all!B:V,11,0)</f>
        <v>0</v>
      </c>
      <c r="M676">
        <f>VLOOKUP(A676,tax_all!B:V,12,0)</f>
        <v>0</v>
      </c>
      <c r="N676">
        <f>VLOOKUP(A676,tax_all!B:V,13,0)</f>
        <v>0</v>
      </c>
      <c r="O676">
        <f>VLOOKUP(A676,tax_all!B:V,14,0)</f>
        <v>0</v>
      </c>
      <c r="P676">
        <f>VLOOKUP(A676,tax_all!B:V,15,0)</f>
        <v>0</v>
      </c>
      <c r="Q676">
        <f>VLOOKUP(A676,tax_all!B:V,16,0)</f>
        <v>0</v>
      </c>
      <c r="R676">
        <f>VLOOKUP(A676,tax_all!B:V,17,0)</f>
        <v>0</v>
      </c>
    </row>
    <row r="677" spans="1:18" x14ac:dyDescent="0.25">
      <c r="A677" s="2" t="s">
        <v>1403</v>
      </c>
      <c r="B677">
        <v>0</v>
      </c>
      <c r="C677">
        <v>1</v>
      </c>
      <c r="D677">
        <f>B677+C677</f>
        <v>1</v>
      </c>
      <c r="E677">
        <f>VLOOKUP(A677,'PF03067'!B:C,2,0)</f>
        <v>306</v>
      </c>
      <c r="G677" t="str">
        <f>VLOOKUP(A677,tax_all!B:V,6,0)</f>
        <v>Bacteria</v>
      </c>
      <c r="H677" t="str">
        <f>VLOOKUP(A677,tax_all!B:V,7,0)</f>
        <v xml:space="preserve"> Actinobacteria</v>
      </c>
      <c r="I677" t="str">
        <f>VLOOKUP(A677,tax_all!B:V,8,0)</f>
        <v xml:space="preserve"> Streptomycetales</v>
      </c>
      <c r="J677" t="str">
        <f>VLOOKUP(A677,tax_all!B:V,9,0)</f>
        <v xml:space="preserve"> Streptomycetaceae</v>
      </c>
      <c r="K677" t="str">
        <f>VLOOKUP(A677,tax_all!B:V,10,0)</f>
        <v>Streptomyces.</v>
      </c>
      <c r="L677">
        <f>VLOOKUP(A677,tax_all!B:V,11,0)</f>
        <v>0</v>
      </c>
      <c r="M677">
        <f>VLOOKUP(A677,tax_all!B:V,12,0)</f>
        <v>0</v>
      </c>
      <c r="N677">
        <f>VLOOKUP(A677,tax_all!B:V,13,0)</f>
        <v>0</v>
      </c>
      <c r="O677">
        <f>VLOOKUP(A677,tax_all!B:V,14,0)</f>
        <v>0</v>
      </c>
      <c r="P677">
        <f>VLOOKUP(A677,tax_all!B:V,15,0)</f>
        <v>0</v>
      </c>
      <c r="Q677">
        <f>VLOOKUP(A677,tax_all!B:V,16,0)</f>
        <v>0</v>
      </c>
      <c r="R677">
        <f>VLOOKUP(A677,tax_all!B:V,17,0)</f>
        <v>0</v>
      </c>
    </row>
    <row r="678" spans="1:18" x14ac:dyDescent="0.25">
      <c r="A678" s="2" t="s">
        <v>1405</v>
      </c>
      <c r="B678">
        <v>0</v>
      </c>
      <c r="C678">
        <v>1</v>
      </c>
      <c r="D678">
        <f>B678+C678</f>
        <v>1</v>
      </c>
      <c r="E678">
        <f>VLOOKUP(A678,'PF03067'!B:C,2,0)</f>
        <v>329</v>
      </c>
      <c r="G678" t="str">
        <f>VLOOKUP(A678,tax_all!B:V,6,0)</f>
        <v>Bacteria</v>
      </c>
      <c r="H678" t="str">
        <f>VLOOKUP(A678,tax_all!B:V,7,0)</f>
        <v xml:space="preserve"> Actinobacteria</v>
      </c>
      <c r="I678" t="str">
        <f>VLOOKUP(A678,tax_all!B:V,8,0)</f>
        <v xml:space="preserve"> Streptomycetales</v>
      </c>
      <c r="J678" t="str">
        <f>VLOOKUP(A678,tax_all!B:V,9,0)</f>
        <v xml:space="preserve"> Streptomycetaceae</v>
      </c>
      <c r="K678" t="str">
        <f>VLOOKUP(A678,tax_all!B:V,10,0)</f>
        <v>Streptomyces.</v>
      </c>
      <c r="L678">
        <f>VLOOKUP(A678,tax_all!B:V,11,0)</f>
        <v>0</v>
      </c>
      <c r="M678">
        <f>VLOOKUP(A678,tax_all!B:V,12,0)</f>
        <v>0</v>
      </c>
      <c r="N678">
        <f>VLOOKUP(A678,tax_all!B:V,13,0)</f>
        <v>0</v>
      </c>
      <c r="O678">
        <f>VLOOKUP(A678,tax_all!B:V,14,0)</f>
        <v>0</v>
      </c>
      <c r="P678">
        <f>VLOOKUP(A678,tax_all!B:V,15,0)</f>
        <v>0</v>
      </c>
      <c r="Q678">
        <f>VLOOKUP(A678,tax_all!B:V,16,0)</f>
        <v>0</v>
      </c>
      <c r="R678">
        <f>VLOOKUP(A678,tax_all!B:V,17,0)</f>
        <v>0</v>
      </c>
    </row>
    <row r="679" spans="1:18" x14ac:dyDescent="0.25">
      <c r="A679" s="2" t="s">
        <v>1407</v>
      </c>
      <c r="B679">
        <v>0</v>
      </c>
      <c r="C679">
        <v>1</v>
      </c>
      <c r="D679">
        <f>B679+C679</f>
        <v>1</v>
      </c>
      <c r="E679">
        <f>VLOOKUP(A679,'PF03067'!B:C,2,0)</f>
        <v>201</v>
      </c>
      <c r="G679" t="str">
        <f>VLOOKUP(A679,tax_all!B:V,6,0)</f>
        <v>Bacteria</v>
      </c>
      <c r="H679" t="str">
        <f>VLOOKUP(A679,tax_all!B:V,7,0)</f>
        <v xml:space="preserve"> Actinobacteria</v>
      </c>
      <c r="I679" t="str">
        <f>VLOOKUP(A679,tax_all!B:V,8,0)</f>
        <v xml:space="preserve"> Streptomycetales</v>
      </c>
      <c r="J679" t="str">
        <f>VLOOKUP(A679,tax_all!B:V,9,0)</f>
        <v xml:space="preserve"> Streptomycetaceae</v>
      </c>
      <c r="K679" t="str">
        <f>VLOOKUP(A679,tax_all!B:V,10,0)</f>
        <v>Streptomyces.</v>
      </c>
      <c r="L679">
        <f>VLOOKUP(A679,tax_all!B:V,11,0)</f>
        <v>0</v>
      </c>
      <c r="M679">
        <f>VLOOKUP(A679,tax_all!B:V,12,0)</f>
        <v>0</v>
      </c>
      <c r="N679">
        <f>VLOOKUP(A679,tax_all!B:V,13,0)</f>
        <v>0</v>
      </c>
      <c r="O679">
        <f>VLOOKUP(A679,tax_all!B:V,14,0)</f>
        <v>0</v>
      </c>
      <c r="P679">
        <f>VLOOKUP(A679,tax_all!B:V,15,0)</f>
        <v>0</v>
      </c>
      <c r="Q679">
        <f>VLOOKUP(A679,tax_all!B:V,16,0)</f>
        <v>0</v>
      </c>
      <c r="R679">
        <f>VLOOKUP(A679,tax_all!B:V,17,0)</f>
        <v>0</v>
      </c>
    </row>
    <row r="680" spans="1:18" x14ac:dyDescent="0.25">
      <c r="A680" s="2" t="s">
        <v>1409</v>
      </c>
      <c r="B680">
        <v>0</v>
      </c>
      <c r="C680">
        <v>1</v>
      </c>
      <c r="D680">
        <f>B680+C680</f>
        <v>1</v>
      </c>
      <c r="E680">
        <f>VLOOKUP(A680,'PF03067'!B:C,2,0)</f>
        <v>279</v>
      </c>
      <c r="G680" t="str">
        <f>VLOOKUP(A680,tax_all!B:V,6,0)</f>
        <v>Bacteria</v>
      </c>
      <c r="H680" t="str">
        <f>VLOOKUP(A680,tax_all!B:V,7,0)</f>
        <v xml:space="preserve"> Actinobacteria</v>
      </c>
      <c r="I680" t="str">
        <f>VLOOKUP(A680,tax_all!B:V,8,0)</f>
        <v xml:space="preserve"> Streptomycetales</v>
      </c>
      <c r="J680" t="str">
        <f>VLOOKUP(A680,tax_all!B:V,9,0)</f>
        <v xml:space="preserve"> Streptomycetaceae</v>
      </c>
      <c r="K680" t="str">
        <f>VLOOKUP(A680,tax_all!B:V,10,0)</f>
        <v>Streptomyces.</v>
      </c>
      <c r="L680">
        <f>VLOOKUP(A680,tax_all!B:V,11,0)</f>
        <v>0</v>
      </c>
      <c r="M680">
        <f>VLOOKUP(A680,tax_all!B:V,12,0)</f>
        <v>0</v>
      </c>
      <c r="N680">
        <f>VLOOKUP(A680,tax_all!B:V,13,0)</f>
        <v>0</v>
      </c>
      <c r="O680">
        <f>VLOOKUP(A680,tax_all!B:V,14,0)</f>
        <v>0</v>
      </c>
      <c r="P680">
        <f>VLOOKUP(A680,tax_all!B:V,15,0)</f>
        <v>0</v>
      </c>
      <c r="Q680">
        <f>VLOOKUP(A680,tax_all!B:V,16,0)</f>
        <v>0</v>
      </c>
      <c r="R680">
        <f>VLOOKUP(A680,tax_all!B:V,17,0)</f>
        <v>0</v>
      </c>
    </row>
    <row r="681" spans="1:18" x14ac:dyDescent="0.25">
      <c r="A681" s="2" t="s">
        <v>1411</v>
      </c>
      <c r="B681">
        <v>0</v>
      </c>
      <c r="C681">
        <v>1</v>
      </c>
      <c r="D681">
        <f>B681+C681</f>
        <v>1</v>
      </c>
      <c r="E681">
        <f>VLOOKUP(A681,'PF03067'!B:C,2,0)</f>
        <v>201</v>
      </c>
      <c r="G681" t="str">
        <f>VLOOKUP(A681,tax_all!B:V,6,0)</f>
        <v>Bacteria</v>
      </c>
      <c r="H681" t="str">
        <f>VLOOKUP(A681,tax_all!B:V,7,0)</f>
        <v xml:space="preserve"> Actinobacteria</v>
      </c>
      <c r="I681" t="str">
        <f>VLOOKUP(A681,tax_all!B:V,8,0)</f>
        <v xml:space="preserve"> Streptomycetales</v>
      </c>
      <c r="J681" t="str">
        <f>VLOOKUP(A681,tax_all!B:V,9,0)</f>
        <v xml:space="preserve"> Streptomycetaceae</v>
      </c>
      <c r="K681" t="str">
        <f>VLOOKUP(A681,tax_all!B:V,10,0)</f>
        <v>Streptomyces.</v>
      </c>
      <c r="L681">
        <f>VLOOKUP(A681,tax_all!B:V,11,0)</f>
        <v>0</v>
      </c>
      <c r="M681">
        <f>VLOOKUP(A681,tax_all!B:V,12,0)</f>
        <v>0</v>
      </c>
      <c r="N681">
        <f>VLOOKUP(A681,tax_all!B:V,13,0)</f>
        <v>0</v>
      </c>
      <c r="O681">
        <f>VLOOKUP(A681,tax_all!B:V,14,0)</f>
        <v>0</v>
      </c>
      <c r="P681">
        <f>VLOOKUP(A681,tax_all!B:V,15,0)</f>
        <v>0</v>
      </c>
      <c r="Q681">
        <f>VLOOKUP(A681,tax_all!B:V,16,0)</f>
        <v>0</v>
      </c>
      <c r="R681">
        <f>VLOOKUP(A681,tax_all!B:V,17,0)</f>
        <v>0</v>
      </c>
    </row>
    <row r="682" spans="1:18" x14ac:dyDescent="0.25">
      <c r="A682" s="2" t="s">
        <v>1413</v>
      </c>
      <c r="B682">
        <v>0</v>
      </c>
      <c r="C682">
        <v>1</v>
      </c>
      <c r="D682">
        <f>B682+C682</f>
        <v>1</v>
      </c>
      <c r="E682">
        <f>VLOOKUP(A682,'PF03067'!B:C,2,0)</f>
        <v>201</v>
      </c>
      <c r="G682" t="str">
        <f>VLOOKUP(A682,tax_all!B:V,6,0)</f>
        <v>Bacteria</v>
      </c>
      <c r="H682" t="str">
        <f>VLOOKUP(A682,tax_all!B:V,7,0)</f>
        <v xml:space="preserve"> Actinobacteria</v>
      </c>
      <c r="I682" t="str">
        <f>VLOOKUP(A682,tax_all!B:V,8,0)</f>
        <v xml:space="preserve"> Streptomycetales</v>
      </c>
      <c r="J682" t="str">
        <f>VLOOKUP(A682,tax_all!B:V,9,0)</f>
        <v xml:space="preserve"> Streptomycetaceae</v>
      </c>
      <c r="K682" t="str">
        <f>VLOOKUP(A682,tax_all!B:V,10,0)</f>
        <v>Streptomyces.</v>
      </c>
      <c r="L682">
        <f>VLOOKUP(A682,tax_all!B:V,11,0)</f>
        <v>0</v>
      </c>
      <c r="M682">
        <f>VLOOKUP(A682,tax_all!B:V,12,0)</f>
        <v>0</v>
      </c>
      <c r="N682">
        <f>VLOOKUP(A682,tax_all!B:V,13,0)</f>
        <v>0</v>
      </c>
      <c r="O682">
        <f>VLOOKUP(A682,tax_all!B:V,14,0)</f>
        <v>0</v>
      </c>
      <c r="P682">
        <f>VLOOKUP(A682,tax_all!B:V,15,0)</f>
        <v>0</v>
      </c>
      <c r="Q682">
        <f>VLOOKUP(A682,tax_all!B:V,16,0)</f>
        <v>0</v>
      </c>
      <c r="R682">
        <f>VLOOKUP(A682,tax_all!B:V,17,0)</f>
        <v>0</v>
      </c>
    </row>
    <row r="683" spans="1:18" x14ac:dyDescent="0.25">
      <c r="A683" s="2" t="s">
        <v>1415</v>
      </c>
      <c r="B683">
        <v>0</v>
      </c>
      <c r="C683">
        <v>1</v>
      </c>
      <c r="D683">
        <f>B683+C683</f>
        <v>1</v>
      </c>
      <c r="E683">
        <f>VLOOKUP(A683,'PF03067'!B:C,2,0)</f>
        <v>365</v>
      </c>
      <c r="G683" t="str">
        <f>VLOOKUP(A683,tax_all!B:V,6,0)</f>
        <v>Bacteria</v>
      </c>
      <c r="H683" t="str">
        <f>VLOOKUP(A683,tax_all!B:V,7,0)</f>
        <v xml:space="preserve"> Actinobacteria</v>
      </c>
      <c r="I683" t="str">
        <f>VLOOKUP(A683,tax_all!B:V,8,0)</f>
        <v xml:space="preserve"> Streptomycetales</v>
      </c>
      <c r="J683" t="str">
        <f>VLOOKUP(A683,tax_all!B:V,9,0)</f>
        <v xml:space="preserve"> Streptomycetaceae</v>
      </c>
      <c r="K683" t="str">
        <f>VLOOKUP(A683,tax_all!B:V,10,0)</f>
        <v>Streptomyces.</v>
      </c>
      <c r="L683">
        <f>VLOOKUP(A683,tax_all!B:V,11,0)</f>
        <v>0</v>
      </c>
      <c r="M683">
        <f>VLOOKUP(A683,tax_all!B:V,12,0)</f>
        <v>0</v>
      </c>
      <c r="N683">
        <f>VLOOKUP(A683,tax_all!B:V,13,0)</f>
        <v>0</v>
      </c>
      <c r="O683">
        <f>VLOOKUP(A683,tax_all!B:V,14,0)</f>
        <v>0</v>
      </c>
      <c r="P683">
        <f>VLOOKUP(A683,tax_all!B:V,15,0)</f>
        <v>0</v>
      </c>
      <c r="Q683">
        <f>VLOOKUP(A683,tax_all!B:V,16,0)</f>
        <v>0</v>
      </c>
      <c r="R683">
        <f>VLOOKUP(A683,tax_all!B:V,17,0)</f>
        <v>0</v>
      </c>
    </row>
    <row r="684" spans="1:18" x14ac:dyDescent="0.25">
      <c r="A684" s="2" t="s">
        <v>1417</v>
      </c>
      <c r="B684">
        <v>0</v>
      </c>
      <c r="C684">
        <v>1</v>
      </c>
      <c r="D684">
        <f>B684+C684</f>
        <v>1</v>
      </c>
      <c r="E684">
        <f>VLOOKUP(A684,'PF03067'!B:C,2,0)</f>
        <v>320</v>
      </c>
      <c r="G684" t="str">
        <f>VLOOKUP(A684,tax_all!B:V,6,0)</f>
        <v>Bacteria</v>
      </c>
      <c r="H684" t="str">
        <f>VLOOKUP(A684,tax_all!B:V,7,0)</f>
        <v xml:space="preserve"> Actinobacteria</v>
      </c>
      <c r="I684" t="str">
        <f>VLOOKUP(A684,tax_all!B:V,8,0)</f>
        <v xml:space="preserve"> Streptomycetales</v>
      </c>
      <c r="J684" t="str">
        <f>VLOOKUP(A684,tax_all!B:V,9,0)</f>
        <v xml:space="preserve"> Streptomycetaceae</v>
      </c>
      <c r="K684" t="str">
        <f>VLOOKUP(A684,tax_all!B:V,10,0)</f>
        <v>Streptomyces.</v>
      </c>
      <c r="L684">
        <f>VLOOKUP(A684,tax_all!B:V,11,0)</f>
        <v>0</v>
      </c>
      <c r="M684">
        <f>VLOOKUP(A684,tax_all!B:V,12,0)</f>
        <v>0</v>
      </c>
      <c r="N684">
        <f>VLOOKUP(A684,tax_all!B:V,13,0)</f>
        <v>0</v>
      </c>
      <c r="O684">
        <f>VLOOKUP(A684,tax_all!B:V,14,0)</f>
        <v>0</v>
      </c>
      <c r="P684">
        <f>VLOOKUP(A684,tax_all!B:V,15,0)</f>
        <v>0</v>
      </c>
      <c r="Q684">
        <f>VLOOKUP(A684,tax_all!B:V,16,0)</f>
        <v>0</v>
      </c>
      <c r="R684">
        <f>VLOOKUP(A684,tax_all!B:V,17,0)</f>
        <v>0</v>
      </c>
    </row>
    <row r="685" spans="1:18" x14ac:dyDescent="0.25">
      <c r="A685" s="2" t="s">
        <v>1419</v>
      </c>
      <c r="B685">
        <v>0</v>
      </c>
      <c r="C685">
        <v>1</v>
      </c>
      <c r="D685">
        <f>B685+C685</f>
        <v>1</v>
      </c>
      <c r="E685">
        <f>VLOOKUP(A685,'PF03067'!B:C,2,0)</f>
        <v>348</v>
      </c>
      <c r="G685" t="str">
        <f>VLOOKUP(A685,tax_all!B:V,6,0)</f>
        <v>Bacteria</v>
      </c>
      <c r="H685" t="str">
        <f>VLOOKUP(A685,tax_all!B:V,7,0)</f>
        <v xml:space="preserve"> Actinobacteria</v>
      </c>
      <c r="I685" t="str">
        <f>VLOOKUP(A685,tax_all!B:V,8,0)</f>
        <v xml:space="preserve"> Streptomycetales</v>
      </c>
      <c r="J685" t="str">
        <f>VLOOKUP(A685,tax_all!B:V,9,0)</f>
        <v xml:space="preserve"> Streptomycetaceae</v>
      </c>
      <c r="K685" t="str">
        <f>VLOOKUP(A685,tax_all!B:V,10,0)</f>
        <v>Streptomyces.</v>
      </c>
      <c r="L685">
        <f>VLOOKUP(A685,tax_all!B:V,11,0)</f>
        <v>0</v>
      </c>
      <c r="M685">
        <f>VLOOKUP(A685,tax_all!B:V,12,0)</f>
        <v>0</v>
      </c>
      <c r="N685">
        <f>VLOOKUP(A685,tax_all!B:V,13,0)</f>
        <v>0</v>
      </c>
      <c r="O685">
        <f>VLOOKUP(A685,tax_all!B:V,14,0)</f>
        <v>0</v>
      </c>
      <c r="P685">
        <f>VLOOKUP(A685,tax_all!B:V,15,0)</f>
        <v>0</v>
      </c>
      <c r="Q685">
        <f>VLOOKUP(A685,tax_all!B:V,16,0)</f>
        <v>0</v>
      </c>
      <c r="R685">
        <f>VLOOKUP(A685,tax_all!B:V,17,0)</f>
        <v>0</v>
      </c>
    </row>
    <row r="686" spans="1:18" x14ac:dyDescent="0.25">
      <c r="A686" s="2" t="s">
        <v>1421</v>
      </c>
      <c r="B686">
        <v>0</v>
      </c>
      <c r="C686">
        <v>1</v>
      </c>
      <c r="D686">
        <f>B686+C686</f>
        <v>1</v>
      </c>
      <c r="E686">
        <f>VLOOKUP(A686,'PF03067'!B:C,2,0)</f>
        <v>379</v>
      </c>
      <c r="G686" t="str">
        <f>VLOOKUP(A686,tax_all!B:V,6,0)</f>
        <v>Bacteria</v>
      </c>
      <c r="H686" t="str">
        <f>VLOOKUP(A686,tax_all!B:V,7,0)</f>
        <v xml:space="preserve"> Actinobacteria</v>
      </c>
      <c r="I686" t="str">
        <f>VLOOKUP(A686,tax_all!B:V,8,0)</f>
        <v xml:space="preserve"> Streptomycetales</v>
      </c>
      <c r="J686" t="str">
        <f>VLOOKUP(A686,tax_all!B:V,9,0)</f>
        <v xml:space="preserve"> Streptomycetaceae</v>
      </c>
      <c r="K686" t="str">
        <f>VLOOKUP(A686,tax_all!B:V,10,0)</f>
        <v>Streptomyces.</v>
      </c>
      <c r="L686">
        <f>VLOOKUP(A686,tax_all!B:V,11,0)</f>
        <v>0</v>
      </c>
      <c r="M686">
        <f>VLOOKUP(A686,tax_all!B:V,12,0)</f>
        <v>0</v>
      </c>
      <c r="N686">
        <f>VLOOKUP(A686,tax_all!B:V,13,0)</f>
        <v>0</v>
      </c>
      <c r="O686">
        <f>VLOOKUP(A686,tax_all!B:V,14,0)</f>
        <v>0</v>
      </c>
      <c r="P686">
        <f>VLOOKUP(A686,tax_all!B:V,15,0)</f>
        <v>0</v>
      </c>
      <c r="Q686">
        <f>VLOOKUP(A686,tax_all!B:V,16,0)</f>
        <v>0</v>
      </c>
      <c r="R686">
        <f>VLOOKUP(A686,tax_all!B:V,17,0)</f>
        <v>0</v>
      </c>
    </row>
    <row r="687" spans="1:18" x14ac:dyDescent="0.25">
      <c r="A687" s="2" t="s">
        <v>1423</v>
      </c>
      <c r="B687">
        <v>0</v>
      </c>
      <c r="C687">
        <v>1</v>
      </c>
      <c r="D687">
        <f>B687+C687</f>
        <v>1</v>
      </c>
      <c r="E687">
        <f>VLOOKUP(A687,'PF03067'!B:C,2,0)</f>
        <v>311</v>
      </c>
      <c r="G687" t="str">
        <f>VLOOKUP(A687,tax_all!B:V,6,0)</f>
        <v>Bacteria</v>
      </c>
      <c r="H687" t="str">
        <f>VLOOKUP(A687,tax_all!B:V,7,0)</f>
        <v xml:space="preserve"> Actinobacteria</v>
      </c>
      <c r="I687" t="str">
        <f>VLOOKUP(A687,tax_all!B:V,8,0)</f>
        <v xml:space="preserve"> Streptomycetales</v>
      </c>
      <c r="J687" t="str">
        <f>VLOOKUP(A687,tax_all!B:V,9,0)</f>
        <v xml:space="preserve"> Streptomycetaceae</v>
      </c>
      <c r="K687" t="str">
        <f>VLOOKUP(A687,tax_all!B:V,10,0)</f>
        <v>Streptomyces.</v>
      </c>
      <c r="L687">
        <f>VLOOKUP(A687,tax_all!B:V,11,0)</f>
        <v>0</v>
      </c>
      <c r="M687">
        <f>VLOOKUP(A687,tax_all!B:V,12,0)</f>
        <v>0</v>
      </c>
      <c r="N687">
        <f>VLOOKUP(A687,tax_all!B:V,13,0)</f>
        <v>0</v>
      </c>
      <c r="O687">
        <f>VLOOKUP(A687,tax_all!B:V,14,0)</f>
        <v>0</v>
      </c>
      <c r="P687">
        <f>VLOOKUP(A687,tax_all!B:V,15,0)</f>
        <v>0</v>
      </c>
      <c r="Q687">
        <f>VLOOKUP(A687,tax_all!B:V,16,0)</f>
        <v>0</v>
      </c>
      <c r="R687">
        <f>VLOOKUP(A687,tax_all!B:V,17,0)</f>
        <v>0</v>
      </c>
    </row>
    <row r="688" spans="1:18" x14ac:dyDescent="0.25">
      <c r="A688" s="2" t="s">
        <v>1425</v>
      </c>
      <c r="B688">
        <v>0</v>
      </c>
      <c r="C688">
        <v>1</v>
      </c>
      <c r="D688">
        <f>B688+C688</f>
        <v>1</v>
      </c>
      <c r="E688">
        <f>VLOOKUP(A688,'PF03067'!B:C,2,0)</f>
        <v>311</v>
      </c>
      <c r="G688" t="str">
        <f>VLOOKUP(A688,tax_all!B:V,6,0)</f>
        <v>Bacteria</v>
      </c>
      <c r="H688" t="str">
        <f>VLOOKUP(A688,tax_all!B:V,7,0)</f>
        <v xml:space="preserve"> Actinobacteria</v>
      </c>
      <c r="I688" t="str">
        <f>VLOOKUP(A688,tax_all!B:V,8,0)</f>
        <v xml:space="preserve"> Streptomycetales</v>
      </c>
      <c r="J688" t="str">
        <f>VLOOKUP(A688,tax_all!B:V,9,0)</f>
        <v xml:space="preserve"> Streptomycetaceae</v>
      </c>
      <c r="K688" t="str">
        <f>VLOOKUP(A688,tax_all!B:V,10,0)</f>
        <v>Streptomyces.</v>
      </c>
      <c r="L688">
        <f>VLOOKUP(A688,tax_all!B:V,11,0)</f>
        <v>0</v>
      </c>
      <c r="M688">
        <f>VLOOKUP(A688,tax_all!B:V,12,0)</f>
        <v>0</v>
      </c>
      <c r="N688">
        <f>VLOOKUP(A688,tax_all!B:V,13,0)</f>
        <v>0</v>
      </c>
      <c r="O688">
        <f>VLOOKUP(A688,tax_all!B:V,14,0)</f>
        <v>0</v>
      </c>
      <c r="P688">
        <f>VLOOKUP(A688,tax_all!B:V,15,0)</f>
        <v>0</v>
      </c>
      <c r="Q688">
        <f>VLOOKUP(A688,tax_all!B:V,16,0)</f>
        <v>0</v>
      </c>
      <c r="R688">
        <f>VLOOKUP(A688,tax_all!B:V,17,0)</f>
        <v>0</v>
      </c>
    </row>
    <row r="689" spans="1:18" x14ac:dyDescent="0.25">
      <c r="A689" s="2" t="s">
        <v>1427</v>
      </c>
      <c r="B689">
        <v>1</v>
      </c>
      <c r="C689">
        <v>1</v>
      </c>
      <c r="D689">
        <f>B689+C689</f>
        <v>2</v>
      </c>
      <c r="E689">
        <f>VLOOKUP(A689,'PF03067'!B:C,2,0)</f>
        <v>359</v>
      </c>
      <c r="G689" t="str">
        <f>VLOOKUP(A689,tax_all!B:V,6,0)</f>
        <v>Bacteria</v>
      </c>
      <c r="H689" t="str">
        <f>VLOOKUP(A689,tax_all!B:V,7,0)</f>
        <v xml:space="preserve"> Actinobacteria</v>
      </c>
      <c r="I689" t="str">
        <f>VLOOKUP(A689,tax_all!B:V,8,0)</f>
        <v xml:space="preserve"> Streptomycetales</v>
      </c>
      <c r="J689" t="str">
        <f>VLOOKUP(A689,tax_all!B:V,9,0)</f>
        <v xml:space="preserve"> Streptomycetaceae</v>
      </c>
      <c r="K689" t="str">
        <f>VLOOKUP(A689,tax_all!B:V,10,0)</f>
        <v>Streptomyces.</v>
      </c>
      <c r="L689">
        <f>VLOOKUP(A689,tax_all!B:V,11,0)</f>
        <v>0</v>
      </c>
      <c r="M689">
        <f>VLOOKUP(A689,tax_all!B:V,12,0)</f>
        <v>0</v>
      </c>
      <c r="N689">
        <f>VLOOKUP(A689,tax_all!B:V,13,0)</f>
        <v>0</v>
      </c>
      <c r="O689">
        <f>VLOOKUP(A689,tax_all!B:V,14,0)</f>
        <v>0</v>
      </c>
      <c r="P689">
        <f>VLOOKUP(A689,tax_all!B:V,15,0)</f>
        <v>0</v>
      </c>
      <c r="Q689">
        <f>VLOOKUP(A689,tax_all!B:V,16,0)</f>
        <v>0</v>
      </c>
      <c r="R689">
        <f>VLOOKUP(A689,tax_all!B:V,17,0)</f>
        <v>0</v>
      </c>
    </row>
    <row r="690" spans="1:18" x14ac:dyDescent="0.25">
      <c r="A690" s="2" t="s">
        <v>1429</v>
      </c>
      <c r="B690">
        <v>0</v>
      </c>
      <c r="C690">
        <v>1</v>
      </c>
      <c r="D690">
        <f>B690+C690</f>
        <v>1</v>
      </c>
      <c r="E690">
        <f>VLOOKUP(A690,'PF03067'!B:C,2,0)</f>
        <v>316</v>
      </c>
      <c r="G690" t="str">
        <f>VLOOKUP(A690,tax_all!B:V,6,0)</f>
        <v>Bacteria</v>
      </c>
      <c r="H690" t="str">
        <f>VLOOKUP(A690,tax_all!B:V,7,0)</f>
        <v xml:space="preserve"> Actinobacteria</v>
      </c>
      <c r="I690" t="str">
        <f>VLOOKUP(A690,tax_all!B:V,8,0)</f>
        <v xml:space="preserve"> Streptomycetales</v>
      </c>
      <c r="J690" t="str">
        <f>VLOOKUP(A690,tax_all!B:V,9,0)</f>
        <v xml:space="preserve"> Streptomycetaceae</v>
      </c>
      <c r="K690" t="str">
        <f>VLOOKUP(A690,tax_all!B:V,10,0)</f>
        <v>Streptomyces.</v>
      </c>
      <c r="L690">
        <f>VLOOKUP(A690,tax_all!B:V,11,0)</f>
        <v>0</v>
      </c>
      <c r="M690">
        <f>VLOOKUP(A690,tax_all!B:V,12,0)</f>
        <v>0</v>
      </c>
      <c r="N690">
        <f>VLOOKUP(A690,tax_all!B:V,13,0)</f>
        <v>0</v>
      </c>
      <c r="O690">
        <f>VLOOKUP(A690,tax_all!B:V,14,0)</f>
        <v>0</v>
      </c>
      <c r="P690">
        <f>VLOOKUP(A690,tax_all!B:V,15,0)</f>
        <v>0</v>
      </c>
      <c r="Q690">
        <f>VLOOKUP(A690,tax_all!B:V,16,0)</f>
        <v>0</v>
      </c>
      <c r="R690">
        <f>VLOOKUP(A690,tax_all!B:V,17,0)</f>
        <v>0</v>
      </c>
    </row>
    <row r="691" spans="1:18" x14ac:dyDescent="0.25">
      <c r="A691" s="2" t="s">
        <v>1431</v>
      </c>
      <c r="B691">
        <v>0</v>
      </c>
      <c r="C691">
        <v>1</v>
      </c>
      <c r="D691">
        <f>B691+C691</f>
        <v>1</v>
      </c>
      <c r="E691">
        <f>VLOOKUP(A691,'PF03067'!B:C,2,0)</f>
        <v>201</v>
      </c>
      <c r="G691" t="str">
        <f>VLOOKUP(A691,tax_all!B:V,6,0)</f>
        <v>Bacteria</v>
      </c>
      <c r="H691" t="str">
        <f>VLOOKUP(A691,tax_all!B:V,7,0)</f>
        <v xml:space="preserve"> Actinobacteria</v>
      </c>
      <c r="I691" t="str">
        <f>VLOOKUP(A691,tax_all!B:V,8,0)</f>
        <v xml:space="preserve"> Streptomycetales</v>
      </c>
      <c r="J691" t="str">
        <f>VLOOKUP(A691,tax_all!B:V,9,0)</f>
        <v xml:space="preserve"> Streptomycetaceae</v>
      </c>
      <c r="K691" t="str">
        <f>VLOOKUP(A691,tax_all!B:V,10,0)</f>
        <v>Streptomyces.</v>
      </c>
      <c r="L691">
        <f>VLOOKUP(A691,tax_all!B:V,11,0)</f>
        <v>0</v>
      </c>
      <c r="M691">
        <f>VLOOKUP(A691,tax_all!B:V,12,0)</f>
        <v>0</v>
      </c>
      <c r="N691">
        <f>VLOOKUP(A691,tax_all!B:V,13,0)</f>
        <v>0</v>
      </c>
      <c r="O691">
        <f>VLOOKUP(A691,tax_all!B:V,14,0)</f>
        <v>0</v>
      </c>
      <c r="P691">
        <f>VLOOKUP(A691,tax_all!B:V,15,0)</f>
        <v>0</v>
      </c>
      <c r="Q691">
        <f>VLOOKUP(A691,tax_all!B:V,16,0)</f>
        <v>0</v>
      </c>
      <c r="R691">
        <f>VLOOKUP(A691,tax_all!B:V,17,0)</f>
        <v>0</v>
      </c>
    </row>
    <row r="692" spans="1:18" x14ac:dyDescent="0.25">
      <c r="A692" s="2" t="s">
        <v>1433</v>
      </c>
      <c r="B692">
        <v>0</v>
      </c>
      <c r="C692">
        <v>1</v>
      </c>
      <c r="D692">
        <f>B692+C692</f>
        <v>1</v>
      </c>
      <c r="E692">
        <f>VLOOKUP(A692,'PF03067'!B:C,2,0)</f>
        <v>359</v>
      </c>
      <c r="G692" t="str">
        <f>VLOOKUP(A692,tax_all!B:V,6,0)</f>
        <v>Bacteria</v>
      </c>
      <c r="H692" t="str">
        <f>VLOOKUP(A692,tax_all!B:V,7,0)</f>
        <v xml:space="preserve"> Proteobacteria</v>
      </c>
      <c r="I692" t="str">
        <f>VLOOKUP(A692,tax_all!B:V,8,0)</f>
        <v xml:space="preserve"> Betaproteobacteria</v>
      </c>
      <c r="J692" t="str">
        <f>VLOOKUP(A692,tax_all!B:V,9,0)</f>
        <v xml:space="preserve"> Burkholderiales</v>
      </c>
      <c r="K692" t="str">
        <f>VLOOKUP(A692,tax_all!B:V,10,0)</f>
        <v>Burkholderiaceae</v>
      </c>
      <c r="L692" t="str">
        <f>VLOOKUP(A692,tax_all!B:V,11,0)</f>
        <v xml:space="preserve"> Burkholderia</v>
      </c>
      <c r="M692" t="str">
        <f>VLOOKUP(A692,tax_all!B:V,12,0)</f>
        <v xml:space="preserve"> pseudomallei group.</v>
      </c>
      <c r="N692">
        <f>VLOOKUP(A692,tax_all!B:V,13,0)</f>
        <v>0</v>
      </c>
      <c r="O692">
        <f>VLOOKUP(A692,tax_all!B:V,14,0)</f>
        <v>0</v>
      </c>
      <c r="P692">
        <f>VLOOKUP(A692,tax_all!B:V,15,0)</f>
        <v>0</v>
      </c>
      <c r="Q692">
        <f>VLOOKUP(A692,tax_all!B:V,16,0)</f>
        <v>0</v>
      </c>
      <c r="R692">
        <f>VLOOKUP(A692,tax_all!B:V,17,0)</f>
        <v>0</v>
      </c>
    </row>
    <row r="693" spans="1:18" x14ac:dyDescent="0.25">
      <c r="A693" s="2" t="s">
        <v>1435</v>
      </c>
      <c r="B693">
        <v>0</v>
      </c>
      <c r="C693">
        <v>1</v>
      </c>
      <c r="D693">
        <f>B693+C693</f>
        <v>1</v>
      </c>
      <c r="E693">
        <f>VLOOKUP(A693,'PF03067'!B:C,2,0)</f>
        <v>380</v>
      </c>
      <c r="G693" t="str">
        <f>VLOOKUP(A693,tax_all!B:V,6,0)</f>
        <v>Bacteria</v>
      </c>
      <c r="H693" t="str">
        <f>VLOOKUP(A693,tax_all!B:V,7,0)</f>
        <v xml:space="preserve"> Proteobacteria</v>
      </c>
      <c r="I693" t="str">
        <f>VLOOKUP(A693,tax_all!B:V,8,0)</f>
        <v xml:space="preserve"> Gammaproteobacteria</v>
      </c>
      <c r="J693" t="str">
        <f>VLOOKUP(A693,tax_all!B:V,9,0)</f>
        <v xml:space="preserve"> Xanthomonadales</v>
      </c>
      <c r="K693" t="str">
        <f>VLOOKUP(A693,tax_all!B:V,10,0)</f>
        <v>Xanthomonadaceae</v>
      </c>
      <c r="L693" t="str">
        <f>VLOOKUP(A693,tax_all!B:V,11,0)</f>
        <v xml:space="preserve"> Lysobacter.</v>
      </c>
      <c r="M693">
        <f>VLOOKUP(A693,tax_all!B:V,12,0)</f>
        <v>0</v>
      </c>
      <c r="N693">
        <f>VLOOKUP(A693,tax_all!B:V,13,0)</f>
        <v>0</v>
      </c>
      <c r="O693">
        <f>VLOOKUP(A693,tax_all!B:V,14,0)</f>
        <v>0</v>
      </c>
      <c r="P693">
        <f>VLOOKUP(A693,tax_all!B:V,15,0)</f>
        <v>0</v>
      </c>
      <c r="Q693">
        <f>VLOOKUP(A693,tax_all!B:V,16,0)</f>
        <v>0</v>
      </c>
      <c r="R693">
        <f>VLOOKUP(A693,tax_all!B:V,17,0)</f>
        <v>0</v>
      </c>
    </row>
    <row r="694" spans="1:18" x14ac:dyDescent="0.25">
      <c r="A694" s="2" t="s">
        <v>1437</v>
      </c>
      <c r="B694">
        <v>0</v>
      </c>
      <c r="C694">
        <v>1</v>
      </c>
      <c r="D694">
        <f>B694+C694</f>
        <v>1</v>
      </c>
      <c r="E694">
        <f>VLOOKUP(A694,'PF03067'!B:C,2,0)</f>
        <v>331</v>
      </c>
      <c r="G694" t="str">
        <f>VLOOKUP(A694,tax_all!B:V,6,0)</f>
        <v>Bacteria</v>
      </c>
      <c r="H694" t="str">
        <f>VLOOKUP(A694,tax_all!B:V,7,0)</f>
        <v xml:space="preserve"> Proteobacteria</v>
      </c>
      <c r="I694" t="str">
        <f>VLOOKUP(A694,tax_all!B:V,8,0)</f>
        <v xml:space="preserve"> Gammaproteobacteria</v>
      </c>
      <c r="J694" t="str">
        <f>VLOOKUP(A694,tax_all!B:V,9,0)</f>
        <v xml:space="preserve"> Xanthomonadales</v>
      </c>
      <c r="K694" t="str">
        <f>VLOOKUP(A694,tax_all!B:V,10,0)</f>
        <v>Xanthomonadaceae</v>
      </c>
      <c r="L694" t="str">
        <f>VLOOKUP(A694,tax_all!B:V,11,0)</f>
        <v xml:space="preserve"> Lysobacter.</v>
      </c>
      <c r="M694">
        <f>VLOOKUP(A694,tax_all!B:V,12,0)</f>
        <v>0</v>
      </c>
      <c r="N694">
        <f>VLOOKUP(A694,tax_all!B:V,13,0)</f>
        <v>0</v>
      </c>
      <c r="O694">
        <f>VLOOKUP(A694,tax_all!B:V,14,0)</f>
        <v>0</v>
      </c>
      <c r="P694">
        <f>VLOOKUP(A694,tax_all!B:V,15,0)</f>
        <v>0</v>
      </c>
      <c r="Q694">
        <f>VLOOKUP(A694,tax_all!B:V,16,0)</f>
        <v>0</v>
      </c>
      <c r="R694">
        <f>VLOOKUP(A694,tax_all!B:V,17,0)</f>
        <v>0</v>
      </c>
    </row>
    <row r="695" spans="1:18" x14ac:dyDescent="0.25">
      <c r="A695" s="2" t="s">
        <v>1439</v>
      </c>
      <c r="B695">
        <v>1</v>
      </c>
      <c r="C695">
        <v>1</v>
      </c>
      <c r="D695">
        <f>B695+C695</f>
        <v>2</v>
      </c>
      <c r="E695">
        <f>VLOOKUP(A695,'PF03067'!B:C,2,0)</f>
        <v>377</v>
      </c>
      <c r="G695" t="str">
        <f>VLOOKUP(A695,tax_all!B:V,6,0)</f>
        <v>Bacteria</v>
      </c>
      <c r="H695" t="str">
        <f>VLOOKUP(A695,tax_all!B:V,7,0)</f>
        <v xml:space="preserve"> Actinobacteria</v>
      </c>
      <c r="I695" t="str">
        <f>VLOOKUP(A695,tax_all!B:V,8,0)</f>
        <v xml:space="preserve"> Micromonosporales</v>
      </c>
      <c r="J695" t="str">
        <f>VLOOKUP(A695,tax_all!B:V,9,0)</f>
        <v xml:space="preserve"> Micromonosporaceae</v>
      </c>
      <c r="K695" t="str">
        <f>VLOOKUP(A695,tax_all!B:V,10,0)</f>
        <v>Micromonospora.</v>
      </c>
      <c r="L695">
        <f>VLOOKUP(A695,tax_all!B:V,11,0)</f>
        <v>0</v>
      </c>
      <c r="M695">
        <f>VLOOKUP(A695,tax_all!B:V,12,0)</f>
        <v>0</v>
      </c>
      <c r="N695">
        <f>VLOOKUP(A695,tax_all!B:V,13,0)</f>
        <v>0</v>
      </c>
      <c r="O695">
        <f>VLOOKUP(A695,tax_all!B:V,14,0)</f>
        <v>0</v>
      </c>
      <c r="P695">
        <f>VLOOKUP(A695,tax_all!B:V,15,0)</f>
        <v>0</v>
      </c>
      <c r="Q695">
        <f>VLOOKUP(A695,tax_all!B:V,16,0)</f>
        <v>0</v>
      </c>
      <c r="R695">
        <f>VLOOKUP(A695,tax_all!B:V,17,0)</f>
        <v>0</v>
      </c>
    </row>
    <row r="696" spans="1:18" x14ac:dyDescent="0.25">
      <c r="A696" s="2" t="s">
        <v>1441</v>
      </c>
      <c r="B696">
        <v>1</v>
      </c>
      <c r="C696">
        <v>1</v>
      </c>
      <c r="D696">
        <f>B696+C696</f>
        <v>2</v>
      </c>
      <c r="E696">
        <f>VLOOKUP(A696,'PF03067'!B:C,2,0)</f>
        <v>371</v>
      </c>
      <c r="G696" t="str">
        <f>VLOOKUP(A696,tax_all!B:V,6,0)</f>
        <v>Bacteria</v>
      </c>
      <c r="H696" t="str">
        <f>VLOOKUP(A696,tax_all!B:V,7,0)</f>
        <v xml:space="preserve"> Actinobacteria</v>
      </c>
      <c r="I696" t="str">
        <f>VLOOKUP(A696,tax_all!B:V,8,0)</f>
        <v xml:space="preserve"> Micromonosporales</v>
      </c>
      <c r="J696" t="str">
        <f>VLOOKUP(A696,tax_all!B:V,9,0)</f>
        <v xml:space="preserve"> Micromonosporaceae</v>
      </c>
      <c r="K696" t="str">
        <f>VLOOKUP(A696,tax_all!B:V,10,0)</f>
        <v>Micromonospora.</v>
      </c>
      <c r="L696">
        <f>VLOOKUP(A696,tax_all!B:V,11,0)</f>
        <v>0</v>
      </c>
      <c r="M696">
        <f>VLOOKUP(A696,tax_all!B:V,12,0)</f>
        <v>0</v>
      </c>
      <c r="N696">
        <f>VLOOKUP(A696,tax_all!B:V,13,0)</f>
        <v>0</v>
      </c>
      <c r="O696">
        <f>VLOOKUP(A696,tax_all!B:V,14,0)</f>
        <v>0</v>
      </c>
      <c r="P696">
        <f>VLOOKUP(A696,tax_all!B:V,15,0)</f>
        <v>0</v>
      </c>
      <c r="Q696">
        <f>VLOOKUP(A696,tax_all!B:V,16,0)</f>
        <v>0</v>
      </c>
      <c r="R696">
        <f>VLOOKUP(A696,tax_all!B:V,17,0)</f>
        <v>0</v>
      </c>
    </row>
    <row r="697" spans="1:18" x14ac:dyDescent="0.25">
      <c r="A697" s="2" t="s">
        <v>1443</v>
      </c>
      <c r="B697">
        <v>0</v>
      </c>
      <c r="C697">
        <v>1</v>
      </c>
      <c r="D697">
        <f>B697+C697</f>
        <v>1</v>
      </c>
      <c r="E697">
        <f>VLOOKUP(A697,'PF03067'!B:C,2,0)</f>
        <v>255</v>
      </c>
      <c r="G697" t="str">
        <f>VLOOKUP(A697,tax_all!B:V,6,0)</f>
        <v>Bacteria</v>
      </c>
      <c r="H697" t="str">
        <f>VLOOKUP(A697,tax_all!B:V,7,0)</f>
        <v xml:space="preserve"> Actinobacteria</v>
      </c>
      <c r="I697" t="str">
        <f>VLOOKUP(A697,tax_all!B:V,8,0)</f>
        <v xml:space="preserve"> Micromonosporales</v>
      </c>
      <c r="J697" t="str">
        <f>VLOOKUP(A697,tax_all!B:V,9,0)</f>
        <v xml:space="preserve"> Micromonosporaceae</v>
      </c>
      <c r="K697" t="str">
        <f>VLOOKUP(A697,tax_all!B:V,10,0)</f>
        <v>Micromonospora.</v>
      </c>
      <c r="L697">
        <f>VLOOKUP(A697,tax_all!B:V,11,0)</f>
        <v>0</v>
      </c>
      <c r="M697">
        <f>VLOOKUP(A697,tax_all!B:V,12,0)</f>
        <v>0</v>
      </c>
      <c r="N697">
        <f>VLOOKUP(A697,tax_all!B:V,13,0)</f>
        <v>0</v>
      </c>
      <c r="O697">
        <f>VLOOKUP(A697,tax_all!B:V,14,0)</f>
        <v>0</v>
      </c>
      <c r="P697">
        <f>VLOOKUP(A697,tax_all!B:V,15,0)</f>
        <v>0</v>
      </c>
      <c r="Q697">
        <f>VLOOKUP(A697,tax_all!B:V,16,0)</f>
        <v>0</v>
      </c>
      <c r="R697">
        <f>VLOOKUP(A697,tax_all!B:V,17,0)</f>
        <v>0</v>
      </c>
    </row>
    <row r="698" spans="1:18" x14ac:dyDescent="0.25">
      <c r="A698" s="2" t="s">
        <v>1445</v>
      </c>
      <c r="B698">
        <v>0</v>
      </c>
      <c r="C698">
        <v>1</v>
      </c>
      <c r="D698">
        <f>B698+C698</f>
        <v>1</v>
      </c>
      <c r="E698">
        <f>VLOOKUP(A698,'PF03067'!B:C,2,0)</f>
        <v>188</v>
      </c>
      <c r="G698" t="str">
        <f>VLOOKUP(A698,tax_all!B:V,6,0)</f>
        <v>Bacteria</v>
      </c>
      <c r="H698" t="str">
        <f>VLOOKUP(A698,tax_all!B:V,7,0)</f>
        <v xml:space="preserve"> Actinobacteria</v>
      </c>
      <c r="I698" t="str">
        <f>VLOOKUP(A698,tax_all!B:V,8,0)</f>
        <v xml:space="preserve"> Streptomycetales</v>
      </c>
      <c r="J698" t="str">
        <f>VLOOKUP(A698,tax_all!B:V,9,0)</f>
        <v xml:space="preserve"> Streptomycetaceae</v>
      </c>
      <c r="K698" t="str">
        <f>VLOOKUP(A698,tax_all!B:V,10,0)</f>
        <v>Streptomyces.</v>
      </c>
      <c r="L698">
        <f>VLOOKUP(A698,tax_all!B:V,11,0)</f>
        <v>0</v>
      </c>
      <c r="M698">
        <f>VLOOKUP(A698,tax_all!B:V,12,0)</f>
        <v>0</v>
      </c>
      <c r="N698">
        <f>VLOOKUP(A698,tax_all!B:V,13,0)</f>
        <v>0</v>
      </c>
      <c r="O698">
        <f>VLOOKUP(A698,tax_all!B:V,14,0)</f>
        <v>0</v>
      </c>
      <c r="P698">
        <f>VLOOKUP(A698,tax_all!B:V,15,0)</f>
        <v>0</v>
      </c>
      <c r="Q698">
        <f>VLOOKUP(A698,tax_all!B:V,16,0)</f>
        <v>0</v>
      </c>
      <c r="R698">
        <f>VLOOKUP(A698,tax_all!B:V,17,0)</f>
        <v>0</v>
      </c>
    </row>
    <row r="699" spans="1:18" x14ac:dyDescent="0.25">
      <c r="A699" s="2" t="s">
        <v>1447</v>
      </c>
      <c r="B699">
        <v>0</v>
      </c>
      <c r="C699">
        <v>1</v>
      </c>
      <c r="D699">
        <f>B699+C699</f>
        <v>1</v>
      </c>
      <c r="E699">
        <f>VLOOKUP(A699,'PF03067'!B:C,2,0)</f>
        <v>319</v>
      </c>
      <c r="G699" t="str">
        <f>VLOOKUP(A699,tax_all!B:V,6,0)</f>
        <v>Bacteria</v>
      </c>
      <c r="H699" t="str">
        <f>VLOOKUP(A699,tax_all!B:V,7,0)</f>
        <v xml:space="preserve"> Actinobacteria</v>
      </c>
      <c r="I699" t="str">
        <f>VLOOKUP(A699,tax_all!B:V,8,0)</f>
        <v xml:space="preserve"> Streptomycetales</v>
      </c>
      <c r="J699" t="str">
        <f>VLOOKUP(A699,tax_all!B:V,9,0)</f>
        <v xml:space="preserve"> Streptomycetaceae</v>
      </c>
      <c r="K699" t="str">
        <f>VLOOKUP(A699,tax_all!B:V,10,0)</f>
        <v>Streptomyces.</v>
      </c>
      <c r="L699">
        <f>VLOOKUP(A699,tax_all!B:V,11,0)</f>
        <v>0</v>
      </c>
      <c r="M699">
        <f>VLOOKUP(A699,tax_all!B:V,12,0)</f>
        <v>0</v>
      </c>
      <c r="N699">
        <f>VLOOKUP(A699,tax_all!B:V,13,0)</f>
        <v>0</v>
      </c>
      <c r="O699">
        <f>VLOOKUP(A699,tax_all!B:V,14,0)</f>
        <v>0</v>
      </c>
      <c r="P699">
        <f>VLOOKUP(A699,tax_all!B:V,15,0)</f>
        <v>0</v>
      </c>
      <c r="Q699">
        <f>VLOOKUP(A699,tax_all!B:V,16,0)</f>
        <v>0</v>
      </c>
      <c r="R699">
        <f>VLOOKUP(A699,tax_all!B:V,17,0)</f>
        <v>0</v>
      </c>
    </row>
    <row r="700" spans="1:18" x14ac:dyDescent="0.25">
      <c r="A700" s="2" t="s">
        <v>1449</v>
      </c>
      <c r="B700">
        <v>1</v>
      </c>
      <c r="C700">
        <v>1</v>
      </c>
      <c r="D700">
        <f>B700+C700</f>
        <v>2</v>
      </c>
      <c r="E700">
        <f>VLOOKUP(A700,'PF03067'!B:C,2,0)</f>
        <v>363</v>
      </c>
      <c r="G700" t="str">
        <f>VLOOKUP(A700,tax_all!B:V,6,0)</f>
        <v>Bacteria</v>
      </c>
      <c r="H700" t="str">
        <f>VLOOKUP(A700,tax_all!B:V,7,0)</f>
        <v xml:space="preserve"> Actinobacteria</v>
      </c>
      <c r="I700" t="str">
        <f>VLOOKUP(A700,tax_all!B:V,8,0)</f>
        <v xml:space="preserve"> Streptomycetales</v>
      </c>
      <c r="J700" t="str">
        <f>VLOOKUP(A700,tax_all!B:V,9,0)</f>
        <v xml:space="preserve"> Streptomycetaceae</v>
      </c>
      <c r="K700" t="str">
        <f>VLOOKUP(A700,tax_all!B:V,10,0)</f>
        <v>Streptomyces.</v>
      </c>
      <c r="L700">
        <f>VLOOKUP(A700,tax_all!B:V,11,0)</f>
        <v>0</v>
      </c>
      <c r="M700">
        <f>VLOOKUP(A700,tax_all!B:V,12,0)</f>
        <v>0</v>
      </c>
      <c r="N700">
        <f>VLOOKUP(A700,tax_all!B:V,13,0)</f>
        <v>0</v>
      </c>
      <c r="O700">
        <f>VLOOKUP(A700,tax_all!B:V,14,0)</f>
        <v>0</v>
      </c>
      <c r="P700">
        <f>VLOOKUP(A700,tax_all!B:V,15,0)</f>
        <v>0</v>
      </c>
      <c r="Q700">
        <f>VLOOKUP(A700,tax_all!B:V,16,0)</f>
        <v>0</v>
      </c>
      <c r="R700">
        <f>VLOOKUP(A700,tax_all!B:V,17,0)</f>
        <v>0</v>
      </c>
    </row>
    <row r="701" spans="1:18" x14ac:dyDescent="0.25">
      <c r="A701" s="2" t="s">
        <v>1451</v>
      </c>
      <c r="B701">
        <v>1</v>
      </c>
      <c r="C701">
        <v>1</v>
      </c>
      <c r="D701">
        <f>B701+C701</f>
        <v>2</v>
      </c>
      <c r="E701">
        <f>VLOOKUP(A701,'PF03067'!B:C,2,0)</f>
        <v>378</v>
      </c>
      <c r="G701" t="str">
        <f>VLOOKUP(A701,tax_all!B:V,6,0)</f>
        <v>Bacteria</v>
      </c>
      <c r="H701" t="str">
        <f>VLOOKUP(A701,tax_all!B:V,7,0)</f>
        <v xml:space="preserve"> Actinobacteria</v>
      </c>
      <c r="I701" t="str">
        <f>VLOOKUP(A701,tax_all!B:V,8,0)</f>
        <v xml:space="preserve"> Streptomycetales</v>
      </c>
      <c r="J701" t="str">
        <f>VLOOKUP(A701,tax_all!B:V,9,0)</f>
        <v xml:space="preserve"> Streptomycetaceae</v>
      </c>
      <c r="K701" t="str">
        <f>VLOOKUP(A701,tax_all!B:V,10,0)</f>
        <v>Streptomyces.</v>
      </c>
      <c r="L701">
        <f>VLOOKUP(A701,tax_all!B:V,11,0)</f>
        <v>0</v>
      </c>
      <c r="M701">
        <f>VLOOKUP(A701,tax_all!B:V,12,0)</f>
        <v>0</v>
      </c>
      <c r="N701">
        <f>VLOOKUP(A701,tax_all!B:V,13,0)</f>
        <v>0</v>
      </c>
      <c r="O701">
        <f>VLOOKUP(A701,tax_all!B:V,14,0)</f>
        <v>0</v>
      </c>
      <c r="P701">
        <f>VLOOKUP(A701,tax_all!B:V,15,0)</f>
        <v>0</v>
      </c>
      <c r="Q701">
        <f>VLOOKUP(A701,tax_all!B:V,16,0)</f>
        <v>0</v>
      </c>
      <c r="R701">
        <f>VLOOKUP(A701,tax_all!B:V,17,0)</f>
        <v>0</v>
      </c>
    </row>
    <row r="702" spans="1:18" x14ac:dyDescent="0.25">
      <c r="A702" s="2" t="s">
        <v>1453</v>
      </c>
      <c r="B702">
        <v>0</v>
      </c>
      <c r="C702">
        <v>1</v>
      </c>
      <c r="D702">
        <f>B702+C702</f>
        <v>1</v>
      </c>
      <c r="E702">
        <f>VLOOKUP(A702,'PF03067'!B:C,2,0)</f>
        <v>201</v>
      </c>
      <c r="G702" t="str">
        <f>VLOOKUP(A702,tax_all!B:V,6,0)</f>
        <v>Bacteria</v>
      </c>
      <c r="H702" t="str">
        <f>VLOOKUP(A702,tax_all!B:V,7,0)</f>
        <v xml:space="preserve"> Actinobacteria</v>
      </c>
      <c r="I702" t="str">
        <f>VLOOKUP(A702,tax_all!B:V,8,0)</f>
        <v xml:space="preserve"> Streptomycetales</v>
      </c>
      <c r="J702" t="str">
        <f>VLOOKUP(A702,tax_all!B:V,9,0)</f>
        <v xml:space="preserve"> Streptomycetaceae</v>
      </c>
      <c r="K702" t="str">
        <f>VLOOKUP(A702,tax_all!B:V,10,0)</f>
        <v>Streptomyces.</v>
      </c>
      <c r="L702">
        <f>VLOOKUP(A702,tax_all!B:V,11,0)</f>
        <v>0</v>
      </c>
      <c r="M702">
        <f>VLOOKUP(A702,tax_all!B:V,12,0)</f>
        <v>0</v>
      </c>
      <c r="N702">
        <f>VLOOKUP(A702,tax_all!B:V,13,0)</f>
        <v>0</v>
      </c>
      <c r="O702">
        <f>VLOOKUP(A702,tax_all!B:V,14,0)</f>
        <v>0</v>
      </c>
      <c r="P702">
        <f>VLOOKUP(A702,tax_all!B:V,15,0)</f>
        <v>0</v>
      </c>
      <c r="Q702">
        <f>VLOOKUP(A702,tax_all!B:V,16,0)</f>
        <v>0</v>
      </c>
      <c r="R702">
        <f>VLOOKUP(A702,tax_all!B:V,17,0)</f>
        <v>0</v>
      </c>
    </row>
    <row r="703" spans="1:18" x14ac:dyDescent="0.25">
      <c r="A703" s="2" t="s">
        <v>1455</v>
      </c>
      <c r="B703">
        <v>0</v>
      </c>
      <c r="C703">
        <v>1</v>
      </c>
      <c r="D703">
        <f>B703+C703</f>
        <v>1</v>
      </c>
      <c r="E703">
        <f>VLOOKUP(A703,'PF03067'!B:C,2,0)</f>
        <v>201</v>
      </c>
      <c r="G703" t="str">
        <f>VLOOKUP(A703,tax_all!B:V,6,0)</f>
        <v>Bacteria</v>
      </c>
      <c r="H703" t="str">
        <f>VLOOKUP(A703,tax_all!B:V,7,0)</f>
        <v xml:space="preserve"> Actinobacteria</v>
      </c>
      <c r="I703" t="str">
        <f>VLOOKUP(A703,tax_all!B:V,8,0)</f>
        <v xml:space="preserve"> Streptomycetales</v>
      </c>
      <c r="J703" t="str">
        <f>VLOOKUP(A703,tax_all!B:V,9,0)</f>
        <v xml:space="preserve"> Streptomycetaceae</v>
      </c>
      <c r="K703" t="str">
        <f>VLOOKUP(A703,tax_all!B:V,10,0)</f>
        <v>Streptomyces.</v>
      </c>
      <c r="L703">
        <f>VLOOKUP(A703,tax_all!B:V,11,0)</f>
        <v>0</v>
      </c>
      <c r="M703">
        <f>VLOOKUP(A703,tax_all!B:V,12,0)</f>
        <v>0</v>
      </c>
      <c r="N703">
        <f>VLOOKUP(A703,tax_all!B:V,13,0)</f>
        <v>0</v>
      </c>
      <c r="O703">
        <f>VLOOKUP(A703,tax_all!B:V,14,0)</f>
        <v>0</v>
      </c>
      <c r="P703">
        <f>VLOOKUP(A703,tax_all!B:V,15,0)</f>
        <v>0</v>
      </c>
      <c r="Q703">
        <f>VLOOKUP(A703,tax_all!B:V,16,0)</f>
        <v>0</v>
      </c>
      <c r="R703">
        <f>VLOOKUP(A703,tax_all!B:V,17,0)</f>
        <v>0</v>
      </c>
    </row>
    <row r="704" spans="1:18" x14ac:dyDescent="0.25">
      <c r="A704" s="2" t="s">
        <v>1457</v>
      </c>
      <c r="B704">
        <v>0</v>
      </c>
      <c r="C704">
        <v>1</v>
      </c>
      <c r="D704">
        <f>B704+C704</f>
        <v>1</v>
      </c>
      <c r="E704">
        <f>VLOOKUP(A704,'PF03067'!B:C,2,0)</f>
        <v>307</v>
      </c>
      <c r="G704" t="str">
        <f>VLOOKUP(A704,tax_all!B:V,6,0)</f>
        <v>Bacteria</v>
      </c>
      <c r="H704" t="str">
        <f>VLOOKUP(A704,tax_all!B:V,7,0)</f>
        <v xml:space="preserve"> Actinobacteria</v>
      </c>
      <c r="I704" t="str">
        <f>VLOOKUP(A704,tax_all!B:V,8,0)</f>
        <v xml:space="preserve"> Streptomycetales</v>
      </c>
      <c r="J704" t="str">
        <f>VLOOKUP(A704,tax_all!B:V,9,0)</f>
        <v xml:space="preserve"> Streptomycetaceae</v>
      </c>
      <c r="K704" t="str">
        <f>VLOOKUP(A704,tax_all!B:V,10,0)</f>
        <v>Streptomyces.</v>
      </c>
      <c r="L704">
        <f>VLOOKUP(A704,tax_all!B:V,11,0)</f>
        <v>0</v>
      </c>
      <c r="M704">
        <f>VLOOKUP(A704,tax_all!B:V,12,0)</f>
        <v>0</v>
      </c>
      <c r="N704">
        <f>VLOOKUP(A704,tax_all!B:V,13,0)</f>
        <v>0</v>
      </c>
      <c r="O704">
        <f>VLOOKUP(A704,tax_all!B:V,14,0)</f>
        <v>0</v>
      </c>
      <c r="P704">
        <f>VLOOKUP(A704,tax_all!B:V,15,0)</f>
        <v>0</v>
      </c>
      <c r="Q704">
        <f>VLOOKUP(A704,tax_all!B:V,16,0)</f>
        <v>0</v>
      </c>
      <c r="R704">
        <f>VLOOKUP(A704,tax_all!B:V,17,0)</f>
        <v>0</v>
      </c>
    </row>
    <row r="705" spans="1:18" x14ac:dyDescent="0.25">
      <c r="A705" s="2" t="s">
        <v>1459</v>
      </c>
      <c r="B705">
        <v>1</v>
      </c>
      <c r="C705">
        <v>1</v>
      </c>
      <c r="D705">
        <f>B705+C705</f>
        <v>2</v>
      </c>
      <c r="E705">
        <f>VLOOKUP(A705,'PF03067'!B:C,2,0)</f>
        <v>332</v>
      </c>
      <c r="G705" t="str">
        <f>VLOOKUP(A705,tax_all!B:V,6,0)</f>
        <v>Bacteria</v>
      </c>
      <c r="H705" t="str">
        <f>VLOOKUP(A705,tax_all!B:V,7,0)</f>
        <v xml:space="preserve"> Actinobacteria</v>
      </c>
      <c r="I705" t="str">
        <f>VLOOKUP(A705,tax_all!B:V,8,0)</f>
        <v xml:space="preserve"> Streptomycetales</v>
      </c>
      <c r="J705" t="str">
        <f>VLOOKUP(A705,tax_all!B:V,9,0)</f>
        <v xml:space="preserve"> Streptomycetaceae</v>
      </c>
      <c r="K705" t="str">
        <f>VLOOKUP(A705,tax_all!B:V,10,0)</f>
        <v>Streptomyces.</v>
      </c>
      <c r="L705">
        <f>VLOOKUP(A705,tax_all!B:V,11,0)</f>
        <v>0</v>
      </c>
      <c r="M705">
        <f>VLOOKUP(A705,tax_all!B:V,12,0)</f>
        <v>0</v>
      </c>
      <c r="N705">
        <f>VLOOKUP(A705,tax_all!B:V,13,0)</f>
        <v>0</v>
      </c>
      <c r="O705">
        <f>VLOOKUP(A705,tax_all!B:V,14,0)</f>
        <v>0</v>
      </c>
      <c r="P705">
        <f>VLOOKUP(A705,tax_all!B:V,15,0)</f>
        <v>0</v>
      </c>
      <c r="Q705">
        <f>VLOOKUP(A705,tax_all!B:V,16,0)</f>
        <v>0</v>
      </c>
      <c r="R705">
        <f>VLOOKUP(A705,tax_all!B:V,17,0)</f>
        <v>0</v>
      </c>
    </row>
    <row r="706" spans="1:18" x14ac:dyDescent="0.25">
      <c r="A706" s="2" t="s">
        <v>1461</v>
      </c>
      <c r="B706">
        <v>0</v>
      </c>
      <c r="C706">
        <v>1</v>
      </c>
      <c r="D706">
        <f>B706+C706</f>
        <v>1</v>
      </c>
      <c r="E706">
        <f>VLOOKUP(A706,'PF03067'!B:C,2,0)</f>
        <v>321</v>
      </c>
      <c r="G706" t="str">
        <f>VLOOKUP(A706,tax_all!B:V,6,0)</f>
        <v>Bacteria</v>
      </c>
      <c r="H706" t="str">
        <f>VLOOKUP(A706,tax_all!B:V,7,0)</f>
        <v xml:space="preserve"> Actinobacteria</v>
      </c>
      <c r="I706" t="str">
        <f>VLOOKUP(A706,tax_all!B:V,8,0)</f>
        <v xml:space="preserve"> Micromonosporales</v>
      </c>
      <c r="J706" t="str">
        <f>VLOOKUP(A706,tax_all!B:V,9,0)</f>
        <v xml:space="preserve"> Micromonosporaceae</v>
      </c>
      <c r="K706" t="str">
        <f>VLOOKUP(A706,tax_all!B:V,10,0)</f>
        <v>Micromonospora.</v>
      </c>
      <c r="L706">
        <f>VLOOKUP(A706,tax_all!B:V,11,0)</f>
        <v>0</v>
      </c>
      <c r="M706">
        <f>VLOOKUP(A706,tax_all!B:V,12,0)</f>
        <v>0</v>
      </c>
      <c r="N706">
        <f>VLOOKUP(A706,tax_all!B:V,13,0)</f>
        <v>0</v>
      </c>
      <c r="O706">
        <f>VLOOKUP(A706,tax_all!B:V,14,0)</f>
        <v>0</v>
      </c>
      <c r="P706">
        <f>VLOOKUP(A706,tax_all!B:V,15,0)</f>
        <v>0</v>
      </c>
      <c r="Q706">
        <f>VLOOKUP(A706,tax_all!B:V,16,0)</f>
        <v>0</v>
      </c>
      <c r="R706">
        <f>VLOOKUP(A706,tax_all!B:V,17,0)</f>
        <v>0</v>
      </c>
    </row>
    <row r="707" spans="1:18" x14ac:dyDescent="0.25">
      <c r="A707" s="2" t="s">
        <v>1463</v>
      </c>
      <c r="B707">
        <v>0</v>
      </c>
      <c r="C707">
        <v>1</v>
      </c>
      <c r="D707">
        <f>B707+C707</f>
        <v>1</v>
      </c>
      <c r="E707">
        <f>VLOOKUP(A707,'PF03067'!B:C,2,0)</f>
        <v>226</v>
      </c>
      <c r="G707" t="str">
        <f>VLOOKUP(A707,tax_all!B:V,6,0)</f>
        <v>Bacteria</v>
      </c>
      <c r="H707" t="str">
        <f>VLOOKUP(A707,tax_all!B:V,7,0)</f>
        <v xml:space="preserve"> Actinobacteria</v>
      </c>
      <c r="I707" t="str">
        <f>VLOOKUP(A707,tax_all!B:V,8,0)</f>
        <v xml:space="preserve"> Micromonosporales</v>
      </c>
      <c r="J707" t="str">
        <f>VLOOKUP(A707,tax_all!B:V,9,0)</f>
        <v xml:space="preserve"> Micromonosporaceae</v>
      </c>
      <c r="K707" t="str">
        <f>VLOOKUP(A707,tax_all!B:V,10,0)</f>
        <v>Micromonospora.</v>
      </c>
      <c r="L707">
        <f>VLOOKUP(A707,tax_all!B:V,11,0)</f>
        <v>0</v>
      </c>
      <c r="M707">
        <f>VLOOKUP(A707,tax_all!B:V,12,0)</f>
        <v>0</v>
      </c>
      <c r="N707">
        <f>VLOOKUP(A707,tax_all!B:V,13,0)</f>
        <v>0</v>
      </c>
      <c r="O707">
        <f>VLOOKUP(A707,tax_all!B:V,14,0)</f>
        <v>0</v>
      </c>
      <c r="P707">
        <f>VLOOKUP(A707,tax_all!B:V,15,0)</f>
        <v>0</v>
      </c>
      <c r="Q707">
        <f>VLOOKUP(A707,tax_all!B:V,16,0)</f>
        <v>0</v>
      </c>
      <c r="R707">
        <f>VLOOKUP(A707,tax_all!B:V,17,0)</f>
        <v>0</v>
      </c>
    </row>
    <row r="708" spans="1:18" x14ac:dyDescent="0.25">
      <c r="A708" s="2" t="s">
        <v>1465</v>
      </c>
      <c r="B708">
        <v>0</v>
      </c>
      <c r="C708">
        <v>1</v>
      </c>
      <c r="D708">
        <f>B708+C708</f>
        <v>1</v>
      </c>
      <c r="E708">
        <f>VLOOKUP(A708,'PF03067'!B:C,2,0)</f>
        <v>240</v>
      </c>
      <c r="G708" t="str">
        <f>VLOOKUP(A708,tax_all!B:V,6,0)</f>
        <v>Bacteria</v>
      </c>
      <c r="H708" t="str">
        <f>VLOOKUP(A708,tax_all!B:V,7,0)</f>
        <v xml:space="preserve"> Actinobacteria</v>
      </c>
      <c r="I708" t="str">
        <f>VLOOKUP(A708,tax_all!B:V,8,0)</f>
        <v xml:space="preserve"> Streptomycetales</v>
      </c>
      <c r="J708" t="str">
        <f>VLOOKUP(A708,tax_all!B:V,9,0)</f>
        <v xml:space="preserve"> Streptomycetaceae</v>
      </c>
      <c r="K708" t="str">
        <f>VLOOKUP(A708,tax_all!B:V,10,0)</f>
        <v>Streptomyces.</v>
      </c>
      <c r="L708">
        <f>VLOOKUP(A708,tax_all!B:V,11,0)</f>
        <v>0</v>
      </c>
      <c r="M708">
        <f>VLOOKUP(A708,tax_all!B:V,12,0)</f>
        <v>0</v>
      </c>
      <c r="N708">
        <f>VLOOKUP(A708,tax_all!B:V,13,0)</f>
        <v>0</v>
      </c>
      <c r="O708">
        <f>VLOOKUP(A708,tax_all!B:V,14,0)</f>
        <v>0</v>
      </c>
      <c r="P708">
        <f>VLOOKUP(A708,tax_all!B:V,15,0)</f>
        <v>0</v>
      </c>
      <c r="Q708">
        <f>VLOOKUP(A708,tax_all!B:V,16,0)</f>
        <v>0</v>
      </c>
      <c r="R708">
        <f>VLOOKUP(A708,tax_all!B:V,17,0)</f>
        <v>0</v>
      </c>
    </row>
    <row r="709" spans="1:18" x14ac:dyDescent="0.25">
      <c r="A709" s="2" t="s">
        <v>1467</v>
      </c>
      <c r="B709">
        <v>0</v>
      </c>
      <c r="C709">
        <v>1</v>
      </c>
      <c r="D709">
        <f>B709+C709</f>
        <v>1</v>
      </c>
      <c r="E709">
        <f>VLOOKUP(A709,'PF03067'!B:C,2,0)</f>
        <v>233</v>
      </c>
      <c r="G709" t="str">
        <f>VLOOKUP(A709,tax_all!B:V,6,0)</f>
        <v>Bacteria</v>
      </c>
      <c r="H709" t="str">
        <f>VLOOKUP(A709,tax_all!B:V,7,0)</f>
        <v xml:space="preserve"> Actinobacteria</v>
      </c>
      <c r="I709" t="str">
        <f>VLOOKUP(A709,tax_all!B:V,8,0)</f>
        <v xml:space="preserve"> Streptomycetales</v>
      </c>
      <c r="J709" t="str">
        <f>VLOOKUP(A709,tax_all!B:V,9,0)</f>
        <v xml:space="preserve"> Streptomycetaceae</v>
      </c>
      <c r="K709" t="str">
        <f>VLOOKUP(A709,tax_all!B:V,10,0)</f>
        <v>Streptomyces.</v>
      </c>
      <c r="L709">
        <f>VLOOKUP(A709,tax_all!B:V,11,0)</f>
        <v>0</v>
      </c>
      <c r="M709">
        <f>VLOOKUP(A709,tax_all!B:V,12,0)</f>
        <v>0</v>
      </c>
      <c r="N709">
        <f>VLOOKUP(A709,tax_all!B:V,13,0)</f>
        <v>0</v>
      </c>
      <c r="O709">
        <f>VLOOKUP(A709,tax_all!B:V,14,0)</f>
        <v>0</v>
      </c>
      <c r="P709">
        <f>VLOOKUP(A709,tax_all!B:V,15,0)</f>
        <v>0</v>
      </c>
      <c r="Q709">
        <f>VLOOKUP(A709,tax_all!B:V,16,0)</f>
        <v>0</v>
      </c>
      <c r="R709">
        <f>VLOOKUP(A709,tax_all!B:V,17,0)</f>
        <v>0</v>
      </c>
    </row>
    <row r="710" spans="1:18" x14ac:dyDescent="0.25">
      <c r="A710" s="2" t="s">
        <v>1469</v>
      </c>
      <c r="B710">
        <v>1</v>
      </c>
      <c r="C710">
        <v>1</v>
      </c>
      <c r="D710">
        <f>B710+C710</f>
        <v>2</v>
      </c>
      <c r="E710">
        <f>VLOOKUP(A710,'PF03067'!B:C,2,0)</f>
        <v>357</v>
      </c>
      <c r="G710" t="str">
        <f>VLOOKUP(A710,tax_all!B:V,6,0)</f>
        <v>Bacteria</v>
      </c>
      <c r="H710" t="str">
        <f>VLOOKUP(A710,tax_all!B:V,7,0)</f>
        <v xml:space="preserve"> Actinobacteria</v>
      </c>
      <c r="I710" t="str">
        <f>VLOOKUP(A710,tax_all!B:V,8,0)</f>
        <v xml:space="preserve"> Streptomycetales</v>
      </c>
      <c r="J710" t="str">
        <f>VLOOKUP(A710,tax_all!B:V,9,0)</f>
        <v xml:space="preserve"> Streptomycetaceae</v>
      </c>
      <c r="K710" t="str">
        <f>VLOOKUP(A710,tax_all!B:V,10,0)</f>
        <v>Streptomyces.</v>
      </c>
      <c r="L710">
        <f>VLOOKUP(A710,tax_all!B:V,11,0)</f>
        <v>0</v>
      </c>
      <c r="M710">
        <f>VLOOKUP(A710,tax_all!B:V,12,0)</f>
        <v>0</v>
      </c>
      <c r="N710">
        <f>VLOOKUP(A710,tax_all!B:V,13,0)</f>
        <v>0</v>
      </c>
      <c r="O710">
        <f>VLOOKUP(A710,tax_all!B:V,14,0)</f>
        <v>0</v>
      </c>
      <c r="P710">
        <f>VLOOKUP(A710,tax_all!B:V,15,0)</f>
        <v>0</v>
      </c>
      <c r="Q710">
        <f>VLOOKUP(A710,tax_all!B:V,16,0)</f>
        <v>0</v>
      </c>
      <c r="R710">
        <f>VLOOKUP(A710,tax_all!B:V,17,0)</f>
        <v>0</v>
      </c>
    </row>
    <row r="711" spans="1:18" x14ac:dyDescent="0.25">
      <c r="A711" s="2" t="s">
        <v>1471</v>
      </c>
      <c r="B711">
        <v>0</v>
      </c>
      <c r="C711">
        <v>1</v>
      </c>
      <c r="D711">
        <f>B711+C711</f>
        <v>1</v>
      </c>
      <c r="E711">
        <f>VLOOKUP(A711,'PF03067'!B:C,2,0)</f>
        <v>294</v>
      </c>
      <c r="G711" t="str">
        <f>VLOOKUP(A711,tax_all!B:V,6,0)</f>
        <v>Bacteria</v>
      </c>
      <c r="H711" t="str">
        <f>VLOOKUP(A711,tax_all!B:V,7,0)</f>
        <v xml:space="preserve"> Actinobacteria</v>
      </c>
      <c r="I711" t="str">
        <f>VLOOKUP(A711,tax_all!B:V,8,0)</f>
        <v xml:space="preserve"> Streptomycetales</v>
      </c>
      <c r="J711" t="str">
        <f>VLOOKUP(A711,tax_all!B:V,9,0)</f>
        <v xml:space="preserve"> Streptomycetaceae</v>
      </c>
      <c r="K711" t="str">
        <f>VLOOKUP(A711,tax_all!B:V,10,0)</f>
        <v>Streptomyces.</v>
      </c>
      <c r="L711">
        <f>VLOOKUP(A711,tax_all!B:V,11,0)</f>
        <v>0</v>
      </c>
      <c r="M711">
        <f>VLOOKUP(A711,tax_all!B:V,12,0)</f>
        <v>0</v>
      </c>
      <c r="N711">
        <f>VLOOKUP(A711,tax_all!B:V,13,0)</f>
        <v>0</v>
      </c>
      <c r="O711">
        <f>VLOOKUP(A711,tax_all!B:V,14,0)</f>
        <v>0</v>
      </c>
      <c r="P711">
        <f>VLOOKUP(A711,tax_all!B:V,15,0)</f>
        <v>0</v>
      </c>
      <c r="Q711">
        <f>VLOOKUP(A711,tax_all!B:V,16,0)</f>
        <v>0</v>
      </c>
      <c r="R711">
        <f>VLOOKUP(A711,tax_all!B:V,17,0)</f>
        <v>0</v>
      </c>
    </row>
    <row r="712" spans="1:18" x14ac:dyDescent="0.25">
      <c r="A712" s="2" t="s">
        <v>1473</v>
      </c>
      <c r="B712">
        <v>0</v>
      </c>
      <c r="C712">
        <v>1</v>
      </c>
      <c r="D712">
        <f>B712+C712</f>
        <v>1</v>
      </c>
      <c r="E712">
        <f>VLOOKUP(A712,'PF03067'!B:C,2,0)</f>
        <v>233</v>
      </c>
      <c r="G712" t="str">
        <f>VLOOKUP(A712,tax_all!B:V,6,0)</f>
        <v>Bacteria</v>
      </c>
      <c r="H712" t="str">
        <f>VLOOKUP(A712,tax_all!B:V,7,0)</f>
        <v xml:space="preserve"> Actinobacteria</v>
      </c>
      <c r="I712" t="str">
        <f>VLOOKUP(A712,tax_all!B:V,8,0)</f>
        <v xml:space="preserve"> Micrococcales</v>
      </c>
      <c r="J712" t="str">
        <f>VLOOKUP(A712,tax_all!B:V,9,0)</f>
        <v xml:space="preserve"> Microbacteriaceae</v>
      </c>
      <c r="K712" t="str">
        <f>VLOOKUP(A712,tax_all!B:V,10,0)</f>
        <v>Frondihabitans.</v>
      </c>
      <c r="L712">
        <f>VLOOKUP(A712,tax_all!B:V,11,0)</f>
        <v>0</v>
      </c>
      <c r="M712">
        <f>VLOOKUP(A712,tax_all!B:V,12,0)</f>
        <v>0</v>
      </c>
      <c r="N712">
        <f>VLOOKUP(A712,tax_all!B:V,13,0)</f>
        <v>0</v>
      </c>
      <c r="O712">
        <f>VLOOKUP(A712,tax_all!B:V,14,0)</f>
        <v>0</v>
      </c>
      <c r="P712">
        <f>VLOOKUP(A712,tax_all!B:V,15,0)</f>
        <v>0</v>
      </c>
      <c r="Q712">
        <f>VLOOKUP(A712,tax_all!B:V,16,0)</f>
        <v>0</v>
      </c>
      <c r="R712">
        <f>VLOOKUP(A712,tax_all!B:V,17,0)</f>
        <v>0</v>
      </c>
    </row>
    <row r="713" spans="1:18" x14ac:dyDescent="0.25">
      <c r="A713" s="2" t="s">
        <v>1475</v>
      </c>
      <c r="B713">
        <v>0</v>
      </c>
      <c r="C713">
        <v>1</v>
      </c>
      <c r="D713">
        <f>B713+C713</f>
        <v>1</v>
      </c>
      <c r="E713">
        <f>VLOOKUP(A713,'PF03067'!B:C,2,0)</f>
        <v>183</v>
      </c>
      <c r="G713" t="str">
        <f>VLOOKUP(A713,tax_all!B:V,6,0)</f>
        <v>Eukaryota</v>
      </c>
      <c r="H713" t="str">
        <f>VLOOKUP(A713,tax_all!B:V,7,0)</f>
        <v xml:space="preserve"> Metazoa</v>
      </c>
      <c r="I713" t="str">
        <f>VLOOKUP(A713,tax_all!B:V,8,0)</f>
        <v xml:space="preserve"> Ecdysozoa</v>
      </c>
      <c r="J713" t="str">
        <f>VLOOKUP(A713,tax_all!B:V,9,0)</f>
        <v xml:space="preserve"> Arthropoda</v>
      </c>
      <c r="K713" t="str">
        <f>VLOOKUP(A713,tax_all!B:V,10,0)</f>
        <v xml:space="preserve"> Chelicerata</v>
      </c>
      <c r="L713" t="str">
        <f>VLOOKUP(A713,tax_all!B:V,11,0)</f>
        <v xml:space="preserve"> Arachnida</v>
      </c>
      <c r="M713" t="str">
        <f>VLOOKUP(A713,tax_all!B:V,12,0)</f>
        <v>Acari</v>
      </c>
      <c r="N713" t="str">
        <f>VLOOKUP(A713,tax_all!B:V,13,0)</f>
        <v xml:space="preserve"> Acariformes</v>
      </c>
      <c r="O713" t="str">
        <f>VLOOKUP(A713,tax_all!B:V,14,0)</f>
        <v xml:space="preserve"> Sarcoptiformes</v>
      </c>
      <c r="P713" t="str">
        <f>VLOOKUP(A713,tax_all!B:V,15,0)</f>
        <v xml:space="preserve"> Astigmata</v>
      </c>
      <c r="Q713" t="str">
        <f>VLOOKUP(A713,tax_all!B:V,16,0)</f>
        <v xml:space="preserve"> Psoroptidia</v>
      </c>
      <c r="R713" t="str">
        <f>VLOOKUP(A713,tax_all!B:V,17,0)</f>
        <v>Sarcoptoidea</v>
      </c>
    </row>
    <row r="714" spans="1:18" x14ac:dyDescent="0.25">
      <c r="A714" s="2" t="s">
        <v>1477</v>
      </c>
      <c r="B714">
        <v>0</v>
      </c>
      <c r="C714">
        <v>1</v>
      </c>
      <c r="D714">
        <f>B714+C714</f>
        <v>1</v>
      </c>
      <c r="E714">
        <f>VLOOKUP(A714,'PF03067'!B:C,2,0)</f>
        <v>521</v>
      </c>
      <c r="G714" t="str">
        <f>VLOOKUP(A714,tax_all!B:V,6,0)</f>
        <v>Bacteria</v>
      </c>
      <c r="H714" t="str">
        <f>VLOOKUP(A714,tax_all!B:V,7,0)</f>
        <v xml:space="preserve"> Proteobacteria</v>
      </c>
      <c r="I714" t="str">
        <f>VLOOKUP(A714,tax_all!B:V,8,0)</f>
        <v xml:space="preserve"> Gammaproteobacteria</v>
      </c>
      <c r="J714" t="str">
        <f>VLOOKUP(A714,tax_all!B:V,9,0)</f>
        <v xml:space="preserve"> Vibrionales</v>
      </c>
      <c r="K714" t="str">
        <f>VLOOKUP(A714,tax_all!B:V,10,0)</f>
        <v>Vibrionaceae</v>
      </c>
      <c r="L714" t="str">
        <f>VLOOKUP(A714,tax_all!B:V,11,0)</f>
        <v xml:space="preserve"> Enterovibrio.</v>
      </c>
      <c r="M714">
        <f>VLOOKUP(A714,tax_all!B:V,12,0)</f>
        <v>0</v>
      </c>
      <c r="N714">
        <f>VLOOKUP(A714,tax_all!B:V,13,0)</f>
        <v>0</v>
      </c>
      <c r="O714">
        <f>VLOOKUP(A714,tax_all!B:V,14,0)</f>
        <v>0</v>
      </c>
      <c r="P714">
        <f>VLOOKUP(A714,tax_all!B:V,15,0)</f>
        <v>0</v>
      </c>
      <c r="Q714">
        <f>VLOOKUP(A714,tax_all!B:V,16,0)</f>
        <v>0</v>
      </c>
      <c r="R714">
        <f>VLOOKUP(A714,tax_all!B:V,17,0)</f>
        <v>0</v>
      </c>
    </row>
    <row r="715" spans="1:18" x14ac:dyDescent="0.25">
      <c r="A715" s="2" t="s">
        <v>1479</v>
      </c>
      <c r="B715">
        <v>0</v>
      </c>
      <c r="C715">
        <v>1</v>
      </c>
      <c r="D715">
        <f>B715+C715</f>
        <v>1</v>
      </c>
      <c r="E715">
        <f>VLOOKUP(A715,'PF03067'!B:C,2,0)</f>
        <v>385</v>
      </c>
      <c r="G715" t="str">
        <f>VLOOKUP(A715,tax_all!B:V,6,0)</f>
        <v>Eukaryota</v>
      </c>
      <c r="H715" t="str">
        <f>VLOOKUP(A715,tax_all!B:V,7,0)</f>
        <v xml:space="preserve"> Fungi</v>
      </c>
      <c r="I715" t="str">
        <f>VLOOKUP(A715,tax_all!B:V,8,0)</f>
        <v xml:space="preserve"> Dikarya</v>
      </c>
      <c r="J715" t="str">
        <f>VLOOKUP(A715,tax_all!B:V,9,0)</f>
        <v xml:space="preserve"> Ascomycota</v>
      </c>
      <c r="K715" t="str">
        <f>VLOOKUP(A715,tax_all!B:V,10,0)</f>
        <v xml:space="preserve"> Pezizomycotina</v>
      </c>
      <c r="L715" t="str">
        <f>VLOOKUP(A715,tax_all!B:V,11,0)</f>
        <v xml:space="preserve"> Eurotiomycetes</v>
      </c>
      <c r="M715" t="str">
        <f>VLOOKUP(A715,tax_all!B:V,12,0)</f>
        <v>Eurotiomycetidae</v>
      </c>
      <c r="N715" t="str">
        <f>VLOOKUP(A715,tax_all!B:V,13,0)</f>
        <v xml:space="preserve"> Eurotiales</v>
      </c>
      <c r="O715" t="str">
        <f>VLOOKUP(A715,tax_all!B:V,14,0)</f>
        <v xml:space="preserve"> Aspergillaceae</v>
      </c>
      <c r="P715" t="str">
        <f>VLOOKUP(A715,tax_all!B:V,15,0)</f>
        <v xml:space="preserve"> Penicillium.</v>
      </c>
      <c r="Q715">
        <f>VLOOKUP(A715,tax_all!B:V,16,0)</f>
        <v>0</v>
      </c>
      <c r="R715">
        <f>VLOOKUP(A715,tax_all!B:V,17,0)</f>
        <v>0</v>
      </c>
    </row>
    <row r="716" spans="1:18" x14ac:dyDescent="0.25">
      <c r="A716" s="2" t="s">
        <v>1481</v>
      </c>
      <c r="B716">
        <v>0</v>
      </c>
      <c r="C716">
        <v>1</v>
      </c>
      <c r="D716">
        <f>B716+C716</f>
        <v>1</v>
      </c>
      <c r="E716">
        <f>VLOOKUP(A716,'PF03067'!B:C,2,0)</f>
        <v>248</v>
      </c>
      <c r="G716" t="str">
        <f>VLOOKUP(A716,tax_all!B:V,6,0)</f>
        <v>Eukaryota</v>
      </c>
      <c r="H716" t="str">
        <f>VLOOKUP(A716,tax_all!B:V,7,0)</f>
        <v xml:space="preserve"> Fungi</v>
      </c>
      <c r="I716" t="str">
        <f>VLOOKUP(A716,tax_all!B:V,8,0)</f>
        <v xml:space="preserve"> Dikarya</v>
      </c>
      <c r="J716" t="str">
        <f>VLOOKUP(A716,tax_all!B:V,9,0)</f>
        <v xml:space="preserve"> Ascomycota</v>
      </c>
      <c r="K716" t="str">
        <f>VLOOKUP(A716,tax_all!B:V,10,0)</f>
        <v xml:space="preserve"> Pezizomycotina</v>
      </c>
      <c r="L716" t="str">
        <f>VLOOKUP(A716,tax_all!B:V,11,0)</f>
        <v xml:space="preserve"> Eurotiomycetes</v>
      </c>
      <c r="M716" t="str">
        <f>VLOOKUP(A716,tax_all!B:V,12,0)</f>
        <v>Eurotiomycetidae</v>
      </c>
      <c r="N716" t="str">
        <f>VLOOKUP(A716,tax_all!B:V,13,0)</f>
        <v xml:space="preserve"> Eurotiales</v>
      </c>
      <c r="O716" t="str">
        <f>VLOOKUP(A716,tax_all!B:V,14,0)</f>
        <v xml:space="preserve"> Aspergillaceae</v>
      </c>
      <c r="P716" t="str">
        <f>VLOOKUP(A716,tax_all!B:V,15,0)</f>
        <v xml:space="preserve"> Penicillium.</v>
      </c>
      <c r="Q716">
        <f>VLOOKUP(A716,tax_all!B:V,16,0)</f>
        <v>0</v>
      </c>
      <c r="R716">
        <f>VLOOKUP(A716,tax_all!B:V,17,0)</f>
        <v>0</v>
      </c>
    </row>
    <row r="717" spans="1:18" x14ac:dyDescent="0.25">
      <c r="A717" s="2" t="s">
        <v>1483</v>
      </c>
      <c r="B717">
        <v>0</v>
      </c>
      <c r="C717">
        <v>1</v>
      </c>
      <c r="D717">
        <f>B717+C717</f>
        <v>1</v>
      </c>
      <c r="E717">
        <f>VLOOKUP(A717,'PF03067'!B:C,2,0)</f>
        <v>303</v>
      </c>
      <c r="G717" t="str">
        <f>VLOOKUP(A717,tax_all!B:V,6,0)</f>
        <v>Eukaryota</v>
      </c>
      <c r="H717" t="str">
        <f>VLOOKUP(A717,tax_all!B:V,7,0)</f>
        <v xml:space="preserve"> Fungi</v>
      </c>
      <c r="I717" t="str">
        <f>VLOOKUP(A717,tax_all!B:V,8,0)</f>
        <v xml:space="preserve"> Dikarya</v>
      </c>
      <c r="J717" t="str">
        <f>VLOOKUP(A717,tax_all!B:V,9,0)</f>
        <v xml:space="preserve"> Ascomycota</v>
      </c>
      <c r="K717" t="str">
        <f>VLOOKUP(A717,tax_all!B:V,10,0)</f>
        <v xml:space="preserve"> Pezizomycotina</v>
      </c>
      <c r="L717" t="str">
        <f>VLOOKUP(A717,tax_all!B:V,11,0)</f>
        <v xml:space="preserve"> Eurotiomycetes</v>
      </c>
      <c r="M717" t="str">
        <f>VLOOKUP(A717,tax_all!B:V,12,0)</f>
        <v>Eurotiomycetidae</v>
      </c>
      <c r="N717" t="str">
        <f>VLOOKUP(A717,tax_all!B:V,13,0)</f>
        <v xml:space="preserve"> Eurotiales</v>
      </c>
      <c r="O717" t="str">
        <f>VLOOKUP(A717,tax_all!B:V,14,0)</f>
        <v xml:space="preserve"> Aspergillaceae</v>
      </c>
      <c r="P717" t="str">
        <f>VLOOKUP(A717,tax_all!B:V,15,0)</f>
        <v xml:space="preserve"> Penicillium.</v>
      </c>
      <c r="Q717">
        <f>VLOOKUP(A717,tax_all!B:V,16,0)</f>
        <v>0</v>
      </c>
      <c r="R717">
        <f>VLOOKUP(A717,tax_all!B:V,17,0)</f>
        <v>0</v>
      </c>
    </row>
    <row r="718" spans="1:18" x14ac:dyDescent="0.25">
      <c r="A718" s="2" t="s">
        <v>1485</v>
      </c>
      <c r="B718">
        <v>0</v>
      </c>
      <c r="C718">
        <v>1</v>
      </c>
      <c r="D718">
        <f>B718+C718</f>
        <v>1</v>
      </c>
      <c r="E718">
        <f>VLOOKUP(A718,'PF03067'!B:C,2,0)</f>
        <v>185</v>
      </c>
      <c r="G718" t="str">
        <f>VLOOKUP(A718,tax_all!B:V,6,0)</f>
        <v>Eukaryota</v>
      </c>
      <c r="H718" t="str">
        <f>VLOOKUP(A718,tax_all!B:V,7,0)</f>
        <v xml:space="preserve"> Fungi</v>
      </c>
      <c r="I718" t="str">
        <f>VLOOKUP(A718,tax_all!B:V,8,0)</f>
        <v xml:space="preserve"> Dikarya</v>
      </c>
      <c r="J718" t="str">
        <f>VLOOKUP(A718,tax_all!B:V,9,0)</f>
        <v xml:space="preserve"> Ascomycota</v>
      </c>
      <c r="K718" t="str">
        <f>VLOOKUP(A718,tax_all!B:V,10,0)</f>
        <v xml:space="preserve"> Pezizomycotina</v>
      </c>
      <c r="L718" t="str">
        <f>VLOOKUP(A718,tax_all!B:V,11,0)</f>
        <v>Sordariomycetes</v>
      </c>
      <c r="M718" t="str">
        <f>VLOOKUP(A718,tax_all!B:V,12,0)</f>
        <v xml:space="preserve"> Hypocreomycetidae</v>
      </c>
      <c r="N718" t="str">
        <f>VLOOKUP(A718,tax_all!B:V,13,0)</f>
        <v xml:space="preserve"> Glomerellales</v>
      </c>
      <c r="O718" t="str">
        <f>VLOOKUP(A718,tax_all!B:V,14,0)</f>
        <v xml:space="preserve"> Glomerellaceae</v>
      </c>
      <c r="P718" t="str">
        <f>VLOOKUP(A718,tax_all!B:V,15,0)</f>
        <v>Colletotrichum.</v>
      </c>
      <c r="Q718">
        <f>VLOOKUP(A718,tax_all!B:V,16,0)</f>
        <v>0</v>
      </c>
      <c r="R718">
        <f>VLOOKUP(A718,tax_all!B:V,17,0)</f>
        <v>0</v>
      </c>
    </row>
    <row r="719" spans="1:18" x14ac:dyDescent="0.25">
      <c r="A719" s="2" t="s">
        <v>1487</v>
      </c>
      <c r="B719">
        <v>0</v>
      </c>
      <c r="C719">
        <v>1</v>
      </c>
      <c r="D719">
        <f>B719+C719</f>
        <v>1</v>
      </c>
      <c r="E719">
        <f>VLOOKUP(A719,'PF03067'!B:C,2,0)</f>
        <v>186</v>
      </c>
      <c r="G719" t="str">
        <f>VLOOKUP(A719,tax_all!B:V,6,0)</f>
        <v>Eukaryota</v>
      </c>
      <c r="H719" t="str">
        <f>VLOOKUP(A719,tax_all!B:V,7,0)</f>
        <v xml:space="preserve"> Fungi</v>
      </c>
      <c r="I719" t="str">
        <f>VLOOKUP(A719,tax_all!B:V,8,0)</f>
        <v xml:space="preserve"> Dikarya</v>
      </c>
      <c r="J719" t="str">
        <f>VLOOKUP(A719,tax_all!B:V,9,0)</f>
        <v xml:space="preserve"> Ascomycota</v>
      </c>
      <c r="K719" t="str">
        <f>VLOOKUP(A719,tax_all!B:V,10,0)</f>
        <v xml:space="preserve"> Pezizomycotina</v>
      </c>
      <c r="L719" t="str">
        <f>VLOOKUP(A719,tax_all!B:V,11,0)</f>
        <v>Sordariomycetes</v>
      </c>
      <c r="M719" t="str">
        <f>VLOOKUP(A719,tax_all!B:V,12,0)</f>
        <v xml:space="preserve"> Hypocreomycetidae</v>
      </c>
      <c r="N719" t="str">
        <f>VLOOKUP(A719,tax_all!B:V,13,0)</f>
        <v xml:space="preserve"> Glomerellales</v>
      </c>
      <c r="O719" t="str">
        <f>VLOOKUP(A719,tax_all!B:V,14,0)</f>
        <v xml:space="preserve"> Glomerellaceae</v>
      </c>
      <c r="P719" t="str">
        <f>VLOOKUP(A719,tax_all!B:V,15,0)</f>
        <v>Colletotrichum.</v>
      </c>
      <c r="Q719">
        <f>VLOOKUP(A719,tax_all!B:V,16,0)</f>
        <v>0</v>
      </c>
      <c r="R719">
        <f>VLOOKUP(A719,tax_all!B:V,17,0)</f>
        <v>0</v>
      </c>
    </row>
    <row r="720" spans="1:18" x14ac:dyDescent="0.25">
      <c r="A720" s="2" t="s">
        <v>1489</v>
      </c>
      <c r="B720">
        <v>0</v>
      </c>
      <c r="C720">
        <v>1</v>
      </c>
      <c r="D720">
        <f>B720+C720</f>
        <v>1</v>
      </c>
      <c r="E720">
        <f>VLOOKUP(A720,'PF03067'!B:C,2,0)</f>
        <v>260</v>
      </c>
      <c r="G720" t="str">
        <f>VLOOKUP(A720,tax_all!B:V,6,0)</f>
        <v>Eukaryota</v>
      </c>
      <c r="H720" t="str">
        <f>VLOOKUP(A720,tax_all!B:V,7,0)</f>
        <v xml:space="preserve"> Fungi</v>
      </c>
      <c r="I720" t="str">
        <f>VLOOKUP(A720,tax_all!B:V,8,0)</f>
        <v xml:space="preserve"> Dikarya</v>
      </c>
      <c r="J720" t="str">
        <f>VLOOKUP(A720,tax_all!B:V,9,0)</f>
        <v xml:space="preserve"> Ascomycota</v>
      </c>
      <c r="K720" t="str">
        <f>VLOOKUP(A720,tax_all!B:V,10,0)</f>
        <v xml:space="preserve"> Pezizomycotina</v>
      </c>
      <c r="L720" t="str">
        <f>VLOOKUP(A720,tax_all!B:V,11,0)</f>
        <v>Sordariomycetes</v>
      </c>
      <c r="M720" t="str">
        <f>VLOOKUP(A720,tax_all!B:V,12,0)</f>
        <v xml:space="preserve"> Hypocreomycetidae</v>
      </c>
      <c r="N720" t="str">
        <f>VLOOKUP(A720,tax_all!B:V,13,0)</f>
        <v xml:space="preserve"> Glomerellales</v>
      </c>
      <c r="O720" t="str">
        <f>VLOOKUP(A720,tax_all!B:V,14,0)</f>
        <v xml:space="preserve"> Glomerellaceae</v>
      </c>
      <c r="P720" t="str">
        <f>VLOOKUP(A720,tax_all!B:V,15,0)</f>
        <v>Colletotrichum.</v>
      </c>
      <c r="Q720">
        <f>VLOOKUP(A720,tax_all!B:V,16,0)</f>
        <v>0</v>
      </c>
      <c r="R720">
        <f>VLOOKUP(A720,tax_all!B:V,17,0)</f>
        <v>0</v>
      </c>
    </row>
    <row r="721" spans="1:18" x14ac:dyDescent="0.25">
      <c r="A721" s="2" t="s">
        <v>1491</v>
      </c>
      <c r="B721">
        <v>0</v>
      </c>
      <c r="C721">
        <v>1</v>
      </c>
      <c r="D721">
        <f>B721+C721</f>
        <v>1</v>
      </c>
      <c r="E721">
        <f>VLOOKUP(A721,'PF03067'!B:C,2,0)</f>
        <v>258</v>
      </c>
      <c r="G721" t="str">
        <f>VLOOKUP(A721,tax_all!B:V,6,0)</f>
        <v>Eukaryota</v>
      </c>
      <c r="H721" t="str">
        <f>VLOOKUP(A721,tax_all!B:V,7,0)</f>
        <v xml:space="preserve"> Fungi</v>
      </c>
      <c r="I721" t="str">
        <f>VLOOKUP(A721,tax_all!B:V,8,0)</f>
        <v xml:space="preserve"> Dikarya</v>
      </c>
      <c r="J721" t="str">
        <f>VLOOKUP(A721,tax_all!B:V,9,0)</f>
        <v xml:space="preserve"> Ascomycota</v>
      </c>
      <c r="K721" t="str">
        <f>VLOOKUP(A721,tax_all!B:V,10,0)</f>
        <v xml:space="preserve"> Pezizomycotina</v>
      </c>
      <c r="L721" t="str">
        <f>VLOOKUP(A721,tax_all!B:V,11,0)</f>
        <v>Sordariomycetes</v>
      </c>
      <c r="M721" t="str">
        <f>VLOOKUP(A721,tax_all!B:V,12,0)</f>
        <v xml:space="preserve"> Hypocreomycetidae</v>
      </c>
      <c r="N721" t="str">
        <f>VLOOKUP(A721,tax_all!B:V,13,0)</f>
        <v xml:space="preserve"> Glomerellales</v>
      </c>
      <c r="O721" t="str">
        <f>VLOOKUP(A721,tax_all!B:V,14,0)</f>
        <v xml:space="preserve"> Glomerellaceae</v>
      </c>
      <c r="P721" t="str">
        <f>VLOOKUP(A721,tax_all!B:V,15,0)</f>
        <v>Colletotrichum.</v>
      </c>
      <c r="Q721">
        <f>VLOOKUP(A721,tax_all!B:V,16,0)</f>
        <v>0</v>
      </c>
      <c r="R721">
        <f>VLOOKUP(A721,tax_all!B:V,17,0)</f>
        <v>0</v>
      </c>
    </row>
    <row r="722" spans="1:18" x14ac:dyDescent="0.25">
      <c r="A722" s="2" t="s">
        <v>1493</v>
      </c>
      <c r="B722">
        <v>0</v>
      </c>
      <c r="C722">
        <v>1</v>
      </c>
      <c r="D722">
        <f>B722+C722</f>
        <v>1</v>
      </c>
      <c r="E722">
        <f>VLOOKUP(A722,'PF03067'!B:C,2,0)</f>
        <v>186</v>
      </c>
      <c r="G722" t="str">
        <f>VLOOKUP(A722,tax_all!B:V,6,0)</f>
        <v>Eukaryota</v>
      </c>
      <c r="H722" t="str">
        <f>VLOOKUP(A722,tax_all!B:V,7,0)</f>
        <v xml:space="preserve"> Fungi</v>
      </c>
      <c r="I722" t="str">
        <f>VLOOKUP(A722,tax_all!B:V,8,0)</f>
        <v xml:space="preserve"> Dikarya</v>
      </c>
      <c r="J722" t="str">
        <f>VLOOKUP(A722,tax_all!B:V,9,0)</f>
        <v xml:space="preserve"> Ascomycota</v>
      </c>
      <c r="K722" t="str">
        <f>VLOOKUP(A722,tax_all!B:V,10,0)</f>
        <v xml:space="preserve"> Pezizomycotina</v>
      </c>
      <c r="L722" t="str">
        <f>VLOOKUP(A722,tax_all!B:V,11,0)</f>
        <v>Sordariomycetes</v>
      </c>
      <c r="M722" t="str">
        <f>VLOOKUP(A722,tax_all!B:V,12,0)</f>
        <v xml:space="preserve"> Hypocreomycetidae</v>
      </c>
      <c r="N722" t="str">
        <f>VLOOKUP(A722,tax_all!B:V,13,0)</f>
        <v xml:space="preserve"> Glomerellales</v>
      </c>
      <c r="O722" t="str">
        <f>VLOOKUP(A722,tax_all!B:V,14,0)</f>
        <v xml:space="preserve"> Glomerellaceae</v>
      </c>
      <c r="P722" t="str">
        <f>VLOOKUP(A722,tax_all!B:V,15,0)</f>
        <v>Colletotrichum.</v>
      </c>
      <c r="Q722">
        <f>VLOOKUP(A722,tax_all!B:V,16,0)</f>
        <v>0</v>
      </c>
      <c r="R722">
        <f>VLOOKUP(A722,tax_all!B:V,17,0)</f>
        <v>0</v>
      </c>
    </row>
    <row r="723" spans="1:18" x14ac:dyDescent="0.25">
      <c r="A723" s="2" t="s">
        <v>1495</v>
      </c>
      <c r="B723">
        <v>0</v>
      </c>
      <c r="C723">
        <v>1</v>
      </c>
      <c r="D723">
        <f>B723+C723</f>
        <v>1</v>
      </c>
      <c r="E723">
        <f>VLOOKUP(A723,'PF03067'!B:C,2,0)</f>
        <v>381</v>
      </c>
      <c r="G723" t="str">
        <f>VLOOKUP(A723,tax_all!B:V,6,0)</f>
        <v>Eukaryota</v>
      </c>
      <c r="H723" t="str">
        <f>VLOOKUP(A723,tax_all!B:V,7,0)</f>
        <v xml:space="preserve"> Fungi</v>
      </c>
      <c r="I723" t="str">
        <f>VLOOKUP(A723,tax_all!B:V,8,0)</f>
        <v xml:space="preserve"> Dikarya</v>
      </c>
      <c r="J723" t="str">
        <f>VLOOKUP(A723,tax_all!B:V,9,0)</f>
        <v xml:space="preserve"> Ascomycota</v>
      </c>
      <c r="K723" t="str">
        <f>VLOOKUP(A723,tax_all!B:V,10,0)</f>
        <v xml:space="preserve"> Pezizomycotina</v>
      </c>
      <c r="L723" t="str">
        <f>VLOOKUP(A723,tax_all!B:V,11,0)</f>
        <v>Sordariomycetes</v>
      </c>
      <c r="M723" t="str">
        <f>VLOOKUP(A723,tax_all!B:V,12,0)</f>
        <v xml:space="preserve"> Hypocreomycetidae</v>
      </c>
      <c r="N723" t="str">
        <f>VLOOKUP(A723,tax_all!B:V,13,0)</f>
        <v xml:space="preserve"> Glomerellales</v>
      </c>
      <c r="O723" t="str">
        <f>VLOOKUP(A723,tax_all!B:V,14,0)</f>
        <v xml:space="preserve"> Glomerellaceae</v>
      </c>
      <c r="P723" t="str">
        <f>VLOOKUP(A723,tax_all!B:V,15,0)</f>
        <v>Colletotrichum.</v>
      </c>
      <c r="Q723">
        <f>VLOOKUP(A723,tax_all!B:V,16,0)</f>
        <v>0</v>
      </c>
      <c r="R723">
        <f>VLOOKUP(A723,tax_all!B:V,17,0)</f>
        <v>0</v>
      </c>
    </row>
    <row r="724" spans="1:18" x14ac:dyDescent="0.25">
      <c r="A724" s="2" t="s">
        <v>1497</v>
      </c>
      <c r="B724">
        <v>0</v>
      </c>
      <c r="C724">
        <v>1</v>
      </c>
      <c r="D724">
        <f>B724+C724</f>
        <v>1</v>
      </c>
      <c r="E724">
        <f>VLOOKUP(A724,'PF03067'!B:C,2,0)</f>
        <v>185</v>
      </c>
      <c r="G724" t="str">
        <f>VLOOKUP(A724,tax_all!B:V,6,0)</f>
        <v>Eukaryota</v>
      </c>
      <c r="H724" t="str">
        <f>VLOOKUP(A724,tax_all!B:V,7,0)</f>
        <v xml:space="preserve"> Fungi</v>
      </c>
      <c r="I724" t="str">
        <f>VLOOKUP(A724,tax_all!B:V,8,0)</f>
        <v xml:space="preserve"> Dikarya</v>
      </c>
      <c r="J724" t="str">
        <f>VLOOKUP(A724,tax_all!B:V,9,0)</f>
        <v xml:space="preserve"> Ascomycota</v>
      </c>
      <c r="K724" t="str">
        <f>VLOOKUP(A724,tax_all!B:V,10,0)</f>
        <v xml:space="preserve"> Pezizomycotina</v>
      </c>
      <c r="L724" t="str">
        <f>VLOOKUP(A724,tax_all!B:V,11,0)</f>
        <v>Sordariomycetes</v>
      </c>
      <c r="M724" t="str">
        <f>VLOOKUP(A724,tax_all!B:V,12,0)</f>
        <v xml:space="preserve"> Hypocreomycetidae</v>
      </c>
      <c r="N724" t="str">
        <f>VLOOKUP(A724,tax_all!B:V,13,0)</f>
        <v xml:space="preserve"> Glomerellales</v>
      </c>
      <c r="O724" t="str">
        <f>VLOOKUP(A724,tax_all!B:V,14,0)</f>
        <v xml:space="preserve"> Glomerellaceae</v>
      </c>
      <c r="P724" t="str">
        <f>VLOOKUP(A724,tax_all!B:V,15,0)</f>
        <v>Colletotrichum.</v>
      </c>
      <c r="Q724">
        <f>VLOOKUP(A724,tax_all!B:V,16,0)</f>
        <v>0</v>
      </c>
      <c r="R724">
        <f>VLOOKUP(A724,tax_all!B:V,17,0)</f>
        <v>0</v>
      </c>
    </row>
    <row r="725" spans="1:18" x14ac:dyDescent="0.25">
      <c r="A725" s="2" t="s">
        <v>1499</v>
      </c>
      <c r="B725">
        <v>0</v>
      </c>
      <c r="C725">
        <v>1</v>
      </c>
      <c r="D725">
        <f>B725+C725</f>
        <v>1</v>
      </c>
      <c r="E725">
        <f>VLOOKUP(A725,'PF03067'!B:C,2,0)</f>
        <v>381</v>
      </c>
      <c r="G725" t="str">
        <f>VLOOKUP(A725,tax_all!B:V,6,0)</f>
        <v>Eukaryota</v>
      </c>
      <c r="H725" t="str">
        <f>VLOOKUP(A725,tax_all!B:V,7,0)</f>
        <v xml:space="preserve"> Fungi</v>
      </c>
      <c r="I725" t="str">
        <f>VLOOKUP(A725,tax_all!B:V,8,0)</f>
        <v xml:space="preserve"> Dikarya</v>
      </c>
      <c r="J725" t="str">
        <f>VLOOKUP(A725,tax_all!B:V,9,0)</f>
        <v xml:space="preserve"> Ascomycota</v>
      </c>
      <c r="K725" t="str">
        <f>VLOOKUP(A725,tax_all!B:V,10,0)</f>
        <v xml:space="preserve"> Pezizomycotina</v>
      </c>
      <c r="L725" t="str">
        <f>VLOOKUP(A725,tax_all!B:V,11,0)</f>
        <v>Sordariomycetes</v>
      </c>
      <c r="M725" t="str">
        <f>VLOOKUP(A725,tax_all!B:V,12,0)</f>
        <v xml:space="preserve"> Hypocreomycetidae</v>
      </c>
      <c r="N725" t="str">
        <f>VLOOKUP(A725,tax_all!B:V,13,0)</f>
        <v xml:space="preserve"> Glomerellales</v>
      </c>
      <c r="O725" t="str">
        <f>VLOOKUP(A725,tax_all!B:V,14,0)</f>
        <v xml:space="preserve"> Glomerellaceae</v>
      </c>
      <c r="P725" t="str">
        <f>VLOOKUP(A725,tax_all!B:V,15,0)</f>
        <v>Colletotrichum.</v>
      </c>
      <c r="Q725">
        <f>VLOOKUP(A725,tax_all!B:V,16,0)</f>
        <v>0</v>
      </c>
      <c r="R725">
        <f>VLOOKUP(A725,tax_all!B:V,17,0)</f>
        <v>0</v>
      </c>
    </row>
    <row r="726" spans="1:18" x14ac:dyDescent="0.25">
      <c r="A726" s="2" t="s">
        <v>1501</v>
      </c>
      <c r="B726">
        <v>0</v>
      </c>
      <c r="C726">
        <v>1</v>
      </c>
      <c r="D726">
        <f>B726+C726</f>
        <v>1</v>
      </c>
      <c r="E726">
        <f>VLOOKUP(A726,'PF03067'!B:C,2,0)</f>
        <v>391</v>
      </c>
      <c r="G726" t="str">
        <f>VLOOKUP(A726,tax_all!B:V,6,0)</f>
        <v>Eukaryota</v>
      </c>
      <c r="H726" t="str">
        <f>VLOOKUP(A726,tax_all!B:V,7,0)</f>
        <v xml:space="preserve"> Fungi</v>
      </c>
      <c r="I726" t="str">
        <f>VLOOKUP(A726,tax_all!B:V,8,0)</f>
        <v xml:space="preserve"> Dikarya</v>
      </c>
      <c r="J726" t="str">
        <f>VLOOKUP(A726,tax_all!B:V,9,0)</f>
        <v xml:space="preserve"> Ascomycota</v>
      </c>
      <c r="K726" t="str">
        <f>VLOOKUP(A726,tax_all!B:V,10,0)</f>
        <v xml:space="preserve"> Pezizomycotina</v>
      </c>
      <c r="L726" t="str">
        <f>VLOOKUP(A726,tax_all!B:V,11,0)</f>
        <v>Sordariomycetes</v>
      </c>
      <c r="M726" t="str">
        <f>VLOOKUP(A726,tax_all!B:V,12,0)</f>
        <v xml:space="preserve"> Xylariomycetidae</v>
      </c>
      <c r="N726" t="str">
        <f>VLOOKUP(A726,tax_all!B:V,13,0)</f>
        <v xml:space="preserve"> Xylariales</v>
      </c>
      <c r="O726" t="str">
        <f>VLOOKUP(A726,tax_all!B:V,14,0)</f>
        <v xml:space="preserve"> Microdochiaceae</v>
      </c>
      <c r="P726" t="str">
        <f>VLOOKUP(A726,tax_all!B:V,15,0)</f>
        <v>Microdochium.</v>
      </c>
      <c r="Q726">
        <f>VLOOKUP(A726,tax_all!B:V,16,0)</f>
        <v>0</v>
      </c>
      <c r="R726">
        <f>VLOOKUP(A726,tax_all!B:V,17,0)</f>
        <v>0</v>
      </c>
    </row>
    <row r="727" spans="1:18" x14ac:dyDescent="0.25">
      <c r="A727" s="2" t="s">
        <v>1503</v>
      </c>
      <c r="B727">
        <v>0</v>
      </c>
      <c r="C727">
        <v>1</v>
      </c>
      <c r="D727">
        <f>B727+C727</f>
        <v>1</v>
      </c>
      <c r="E727">
        <f>VLOOKUP(A727,'PF03067'!B:C,2,0)</f>
        <v>297</v>
      </c>
      <c r="G727" t="str">
        <f>VLOOKUP(A727,tax_all!B:V,6,0)</f>
        <v>Eukaryota</v>
      </c>
      <c r="H727" t="str">
        <f>VLOOKUP(A727,tax_all!B:V,7,0)</f>
        <v xml:space="preserve"> Fungi</v>
      </c>
      <c r="I727" t="str">
        <f>VLOOKUP(A727,tax_all!B:V,8,0)</f>
        <v xml:space="preserve"> Dikarya</v>
      </c>
      <c r="J727" t="str">
        <f>VLOOKUP(A727,tax_all!B:V,9,0)</f>
        <v xml:space="preserve"> Ascomycota</v>
      </c>
      <c r="K727" t="str">
        <f>VLOOKUP(A727,tax_all!B:V,10,0)</f>
        <v xml:space="preserve"> Pezizomycotina</v>
      </c>
      <c r="L727" t="str">
        <f>VLOOKUP(A727,tax_all!B:V,11,0)</f>
        <v>Sordariomycetes</v>
      </c>
      <c r="M727" t="str">
        <f>VLOOKUP(A727,tax_all!B:V,12,0)</f>
        <v xml:space="preserve"> Xylariomycetidae</v>
      </c>
      <c r="N727" t="str">
        <f>VLOOKUP(A727,tax_all!B:V,13,0)</f>
        <v xml:space="preserve"> Xylariales</v>
      </c>
      <c r="O727" t="str">
        <f>VLOOKUP(A727,tax_all!B:V,14,0)</f>
        <v xml:space="preserve"> Microdochiaceae</v>
      </c>
      <c r="P727" t="str">
        <f>VLOOKUP(A727,tax_all!B:V,15,0)</f>
        <v>Microdochium.</v>
      </c>
      <c r="Q727">
        <f>VLOOKUP(A727,tax_all!B:V,16,0)</f>
        <v>0</v>
      </c>
      <c r="R727">
        <f>VLOOKUP(A727,tax_all!B:V,17,0)</f>
        <v>0</v>
      </c>
    </row>
    <row r="728" spans="1:18" x14ac:dyDescent="0.25">
      <c r="A728" s="2" t="s">
        <v>1505</v>
      </c>
      <c r="B728">
        <v>0</v>
      </c>
      <c r="C728">
        <v>1</v>
      </c>
      <c r="D728">
        <f>B728+C728</f>
        <v>1</v>
      </c>
      <c r="E728">
        <f>VLOOKUP(A728,'PF03067'!B:C,2,0)</f>
        <v>246</v>
      </c>
      <c r="G728" t="str">
        <f>VLOOKUP(A728,tax_all!B:V,6,0)</f>
        <v>Bacteria</v>
      </c>
      <c r="H728" t="str">
        <f>VLOOKUP(A728,tax_all!B:V,7,0)</f>
        <v xml:space="preserve"> Actinobacteria</v>
      </c>
      <c r="I728" t="str">
        <f>VLOOKUP(A728,tax_all!B:V,8,0)</f>
        <v xml:space="preserve"> Micromonosporales</v>
      </c>
      <c r="J728" t="str">
        <f>VLOOKUP(A728,tax_all!B:V,9,0)</f>
        <v xml:space="preserve"> Micromonosporaceae</v>
      </c>
      <c r="K728" t="str">
        <f>VLOOKUP(A728,tax_all!B:V,10,0)</f>
        <v>Micromonospora.</v>
      </c>
      <c r="L728">
        <f>VLOOKUP(A728,tax_all!B:V,11,0)</f>
        <v>0</v>
      </c>
      <c r="M728">
        <f>VLOOKUP(A728,tax_all!B:V,12,0)</f>
        <v>0</v>
      </c>
      <c r="N728">
        <f>VLOOKUP(A728,tax_all!B:V,13,0)</f>
        <v>0</v>
      </c>
      <c r="O728">
        <f>VLOOKUP(A728,tax_all!B:V,14,0)</f>
        <v>0</v>
      </c>
      <c r="P728">
        <f>VLOOKUP(A728,tax_all!B:V,15,0)</f>
        <v>0</v>
      </c>
      <c r="Q728">
        <f>VLOOKUP(A728,tax_all!B:V,16,0)</f>
        <v>0</v>
      </c>
      <c r="R728">
        <f>VLOOKUP(A728,tax_all!B:V,17,0)</f>
        <v>0</v>
      </c>
    </row>
    <row r="729" spans="1:18" x14ac:dyDescent="0.25">
      <c r="A729" s="2" t="s">
        <v>1507</v>
      </c>
      <c r="B729">
        <v>1</v>
      </c>
      <c r="C729">
        <v>1</v>
      </c>
      <c r="D729">
        <f>B729+C729</f>
        <v>2</v>
      </c>
      <c r="E729">
        <f>VLOOKUP(A729,'PF03067'!B:C,2,0)</f>
        <v>375</v>
      </c>
      <c r="G729" t="str">
        <f>VLOOKUP(A729,tax_all!B:V,6,0)</f>
        <v>Bacteria</v>
      </c>
      <c r="H729" t="str">
        <f>VLOOKUP(A729,tax_all!B:V,7,0)</f>
        <v xml:space="preserve"> Actinobacteria</v>
      </c>
      <c r="I729" t="str">
        <f>VLOOKUP(A729,tax_all!B:V,8,0)</f>
        <v xml:space="preserve"> Micromonosporales</v>
      </c>
      <c r="J729" t="str">
        <f>VLOOKUP(A729,tax_all!B:V,9,0)</f>
        <v xml:space="preserve"> Micromonosporaceae</v>
      </c>
      <c r="K729" t="str">
        <f>VLOOKUP(A729,tax_all!B:V,10,0)</f>
        <v>Micromonospora.</v>
      </c>
      <c r="L729">
        <f>VLOOKUP(A729,tax_all!B:V,11,0)</f>
        <v>0</v>
      </c>
      <c r="M729">
        <f>VLOOKUP(A729,tax_all!B:V,12,0)</f>
        <v>0</v>
      </c>
      <c r="N729">
        <f>VLOOKUP(A729,tax_all!B:V,13,0)</f>
        <v>0</v>
      </c>
      <c r="O729">
        <f>VLOOKUP(A729,tax_all!B:V,14,0)</f>
        <v>0</v>
      </c>
      <c r="P729">
        <f>VLOOKUP(A729,tax_all!B:V,15,0)</f>
        <v>0</v>
      </c>
      <c r="Q729">
        <f>VLOOKUP(A729,tax_all!B:V,16,0)</f>
        <v>0</v>
      </c>
      <c r="R729">
        <f>VLOOKUP(A729,tax_all!B:V,17,0)</f>
        <v>0</v>
      </c>
    </row>
    <row r="730" spans="1:18" x14ac:dyDescent="0.25">
      <c r="A730" s="2" t="s">
        <v>1509</v>
      </c>
      <c r="B730">
        <v>0</v>
      </c>
      <c r="C730">
        <v>1</v>
      </c>
      <c r="D730">
        <f>B730+C730</f>
        <v>1</v>
      </c>
      <c r="E730">
        <f>VLOOKUP(A730,'PF03067'!B:C,2,0)</f>
        <v>226</v>
      </c>
      <c r="G730" t="str">
        <f>VLOOKUP(A730,tax_all!B:V,6,0)</f>
        <v>Bacteria</v>
      </c>
      <c r="H730" t="str">
        <f>VLOOKUP(A730,tax_all!B:V,7,0)</f>
        <v xml:space="preserve"> Actinobacteria</v>
      </c>
      <c r="I730" t="str">
        <f>VLOOKUP(A730,tax_all!B:V,8,0)</f>
        <v xml:space="preserve"> Micromonosporales</v>
      </c>
      <c r="J730" t="str">
        <f>VLOOKUP(A730,tax_all!B:V,9,0)</f>
        <v xml:space="preserve"> Micromonosporaceae</v>
      </c>
      <c r="K730" t="str">
        <f>VLOOKUP(A730,tax_all!B:V,10,0)</f>
        <v>Micromonospora.</v>
      </c>
      <c r="L730">
        <f>VLOOKUP(A730,tax_all!B:V,11,0)</f>
        <v>0</v>
      </c>
      <c r="M730">
        <f>VLOOKUP(A730,tax_all!B:V,12,0)</f>
        <v>0</v>
      </c>
      <c r="N730">
        <f>VLOOKUP(A730,tax_all!B:V,13,0)</f>
        <v>0</v>
      </c>
      <c r="O730">
        <f>VLOOKUP(A730,tax_all!B:V,14,0)</f>
        <v>0</v>
      </c>
      <c r="P730">
        <f>VLOOKUP(A730,tax_all!B:V,15,0)</f>
        <v>0</v>
      </c>
      <c r="Q730">
        <f>VLOOKUP(A730,tax_all!B:V,16,0)</f>
        <v>0</v>
      </c>
      <c r="R730">
        <f>VLOOKUP(A730,tax_all!B:V,17,0)</f>
        <v>0</v>
      </c>
    </row>
    <row r="731" spans="1:18" x14ac:dyDescent="0.25">
      <c r="A731" s="2" t="s">
        <v>1511</v>
      </c>
      <c r="B731">
        <v>0</v>
      </c>
      <c r="C731">
        <v>1</v>
      </c>
      <c r="D731">
        <f>B731+C731</f>
        <v>1</v>
      </c>
      <c r="E731">
        <f>VLOOKUP(A731,'PF03067'!B:C,2,0)</f>
        <v>221</v>
      </c>
      <c r="G731" t="str">
        <f>VLOOKUP(A731,tax_all!B:V,6,0)</f>
        <v>Eukaryota</v>
      </c>
      <c r="H731" t="str">
        <f>VLOOKUP(A731,tax_all!B:V,7,0)</f>
        <v xml:space="preserve"> Fungi</v>
      </c>
      <c r="I731" t="str">
        <f>VLOOKUP(A731,tax_all!B:V,8,0)</f>
        <v xml:space="preserve"> Zoopagomycota</v>
      </c>
      <c r="J731" t="str">
        <f>VLOOKUP(A731,tax_all!B:V,9,0)</f>
        <v xml:space="preserve"> Entomophthoromycotina</v>
      </c>
      <c r="K731" t="str">
        <f>VLOOKUP(A731,tax_all!B:V,10,0)</f>
        <v>Entomophthoromycetes</v>
      </c>
      <c r="L731" t="str">
        <f>VLOOKUP(A731,tax_all!B:V,11,0)</f>
        <v xml:space="preserve"> Entomophthorales</v>
      </c>
      <c r="M731" t="str">
        <f>VLOOKUP(A731,tax_all!B:V,12,0)</f>
        <v xml:space="preserve"> Ancylistaceae</v>
      </c>
      <c r="N731" t="str">
        <f>VLOOKUP(A731,tax_all!B:V,13,0)</f>
        <v xml:space="preserve"> Conidiobolus.</v>
      </c>
      <c r="O731">
        <f>VLOOKUP(A731,tax_all!B:V,14,0)</f>
        <v>0</v>
      </c>
      <c r="P731">
        <f>VLOOKUP(A731,tax_all!B:V,15,0)</f>
        <v>0</v>
      </c>
      <c r="Q731">
        <f>VLOOKUP(A731,tax_all!B:V,16,0)</f>
        <v>0</v>
      </c>
      <c r="R731">
        <f>VLOOKUP(A731,tax_all!B:V,17,0)</f>
        <v>0</v>
      </c>
    </row>
    <row r="732" spans="1:18" x14ac:dyDescent="0.25">
      <c r="A732" s="2" t="s">
        <v>1513</v>
      </c>
      <c r="B732">
        <v>0</v>
      </c>
      <c r="C732">
        <v>1</v>
      </c>
      <c r="D732">
        <f>B732+C732</f>
        <v>1</v>
      </c>
      <c r="E732">
        <f>VLOOKUP(A732,'PF03067'!B:C,2,0)</f>
        <v>194</v>
      </c>
      <c r="G732" t="str">
        <f>VLOOKUP(A732,tax_all!B:V,6,0)</f>
        <v>Eukaryota</v>
      </c>
      <c r="H732" t="str">
        <f>VLOOKUP(A732,tax_all!B:V,7,0)</f>
        <v xml:space="preserve"> Fungi</v>
      </c>
      <c r="I732" t="str">
        <f>VLOOKUP(A732,tax_all!B:V,8,0)</f>
        <v xml:space="preserve"> Zoopagomycota</v>
      </c>
      <c r="J732" t="str">
        <f>VLOOKUP(A732,tax_all!B:V,9,0)</f>
        <v xml:space="preserve"> Entomophthoromycotina</v>
      </c>
      <c r="K732" t="str">
        <f>VLOOKUP(A732,tax_all!B:V,10,0)</f>
        <v>Entomophthoromycetes</v>
      </c>
      <c r="L732" t="str">
        <f>VLOOKUP(A732,tax_all!B:V,11,0)</f>
        <v xml:space="preserve"> Entomophthorales</v>
      </c>
      <c r="M732" t="str">
        <f>VLOOKUP(A732,tax_all!B:V,12,0)</f>
        <v xml:space="preserve"> Ancylistaceae</v>
      </c>
      <c r="N732" t="str">
        <f>VLOOKUP(A732,tax_all!B:V,13,0)</f>
        <v xml:space="preserve"> Conidiobolus.</v>
      </c>
      <c r="O732">
        <f>VLOOKUP(A732,tax_all!B:V,14,0)</f>
        <v>0</v>
      </c>
      <c r="P732">
        <f>VLOOKUP(A732,tax_all!B:V,15,0)</f>
        <v>0</v>
      </c>
      <c r="Q732">
        <f>VLOOKUP(A732,tax_all!B:V,16,0)</f>
        <v>0</v>
      </c>
      <c r="R732">
        <f>VLOOKUP(A732,tax_all!B:V,17,0)</f>
        <v>0</v>
      </c>
    </row>
    <row r="733" spans="1:18" x14ac:dyDescent="0.25">
      <c r="A733" s="2" t="s">
        <v>1515</v>
      </c>
      <c r="B733">
        <v>0</v>
      </c>
      <c r="C733">
        <v>1</v>
      </c>
      <c r="D733">
        <f>B733+C733</f>
        <v>1</v>
      </c>
      <c r="E733">
        <f>VLOOKUP(A733,'PF03067'!B:C,2,0)</f>
        <v>210</v>
      </c>
      <c r="G733" t="str">
        <f>VLOOKUP(A733,tax_all!B:V,6,0)</f>
        <v>Eukaryota</v>
      </c>
      <c r="H733" t="str">
        <f>VLOOKUP(A733,tax_all!B:V,7,0)</f>
        <v xml:space="preserve"> Fungi</v>
      </c>
      <c r="I733" t="str">
        <f>VLOOKUP(A733,tax_all!B:V,8,0)</f>
        <v xml:space="preserve"> Zoopagomycota</v>
      </c>
      <c r="J733" t="str">
        <f>VLOOKUP(A733,tax_all!B:V,9,0)</f>
        <v xml:space="preserve"> Entomophthoromycotina</v>
      </c>
      <c r="K733" t="str">
        <f>VLOOKUP(A733,tax_all!B:V,10,0)</f>
        <v>Entomophthoromycetes</v>
      </c>
      <c r="L733" t="str">
        <f>VLOOKUP(A733,tax_all!B:V,11,0)</f>
        <v xml:space="preserve"> Entomophthorales</v>
      </c>
      <c r="M733" t="str">
        <f>VLOOKUP(A733,tax_all!B:V,12,0)</f>
        <v xml:space="preserve"> Ancylistaceae</v>
      </c>
      <c r="N733" t="str">
        <f>VLOOKUP(A733,tax_all!B:V,13,0)</f>
        <v xml:space="preserve"> Conidiobolus.</v>
      </c>
      <c r="O733">
        <f>VLOOKUP(A733,tax_all!B:V,14,0)</f>
        <v>0</v>
      </c>
      <c r="P733">
        <f>VLOOKUP(A733,tax_all!B:V,15,0)</f>
        <v>0</v>
      </c>
      <c r="Q733">
        <f>VLOOKUP(A733,tax_all!B:V,16,0)</f>
        <v>0</v>
      </c>
      <c r="R733">
        <f>VLOOKUP(A733,tax_all!B:V,17,0)</f>
        <v>0</v>
      </c>
    </row>
    <row r="734" spans="1:18" x14ac:dyDescent="0.25">
      <c r="A734" s="2" t="s">
        <v>1517</v>
      </c>
      <c r="B734">
        <v>0</v>
      </c>
      <c r="C734">
        <v>1</v>
      </c>
      <c r="D734">
        <f>B734+C734</f>
        <v>1</v>
      </c>
      <c r="E734">
        <f>VLOOKUP(A734,'PF03067'!B:C,2,0)</f>
        <v>172</v>
      </c>
      <c r="G734" t="str">
        <f>VLOOKUP(A734,tax_all!B:V,6,0)</f>
        <v>Eukaryota</v>
      </c>
      <c r="H734" t="str">
        <f>VLOOKUP(A734,tax_all!B:V,7,0)</f>
        <v xml:space="preserve"> Fungi</v>
      </c>
      <c r="I734" t="str">
        <f>VLOOKUP(A734,tax_all!B:V,8,0)</f>
        <v xml:space="preserve"> Zoopagomycota</v>
      </c>
      <c r="J734" t="str">
        <f>VLOOKUP(A734,tax_all!B:V,9,0)</f>
        <v xml:space="preserve"> Entomophthoromycotina</v>
      </c>
      <c r="K734" t="str">
        <f>VLOOKUP(A734,tax_all!B:V,10,0)</f>
        <v>Entomophthoromycetes</v>
      </c>
      <c r="L734" t="str">
        <f>VLOOKUP(A734,tax_all!B:V,11,0)</f>
        <v xml:space="preserve"> Entomophthorales</v>
      </c>
      <c r="M734" t="str">
        <f>VLOOKUP(A734,tax_all!B:V,12,0)</f>
        <v xml:space="preserve"> Ancylistaceae</v>
      </c>
      <c r="N734" t="str">
        <f>VLOOKUP(A734,tax_all!B:V,13,0)</f>
        <v xml:space="preserve"> Conidiobolus.</v>
      </c>
      <c r="O734">
        <f>VLOOKUP(A734,tax_all!B:V,14,0)</f>
        <v>0</v>
      </c>
      <c r="P734">
        <f>VLOOKUP(A734,tax_all!B:V,15,0)</f>
        <v>0</v>
      </c>
      <c r="Q734">
        <f>VLOOKUP(A734,tax_all!B:V,16,0)</f>
        <v>0</v>
      </c>
      <c r="R734">
        <f>VLOOKUP(A734,tax_all!B:V,17,0)</f>
        <v>0</v>
      </c>
    </row>
    <row r="735" spans="1:18" x14ac:dyDescent="0.25">
      <c r="A735" s="2" t="s">
        <v>1519</v>
      </c>
      <c r="B735">
        <v>0</v>
      </c>
      <c r="C735">
        <v>1</v>
      </c>
      <c r="D735">
        <f>B735+C735</f>
        <v>1</v>
      </c>
      <c r="E735">
        <f>VLOOKUP(A735,'PF03067'!B:C,2,0)</f>
        <v>226</v>
      </c>
      <c r="G735" t="str">
        <f>VLOOKUP(A735,tax_all!B:V,6,0)</f>
        <v>Eukaryota</v>
      </c>
      <c r="H735" t="str">
        <f>VLOOKUP(A735,tax_all!B:V,7,0)</f>
        <v xml:space="preserve"> Fungi</v>
      </c>
      <c r="I735" t="str">
        <f>VLOOKUP(A735,tax_all!B:V,8,0)</f>
        <v xml:space="preserve"> Zoopagomycota</v>
      </c>
      <c r="J735" t="str">
        <f>VLOOKUP(A735,tax_all!B:V,9,0)</f>
        <v xml:space="preserve"> Entomophthoromycotina</v>
      </c>
      <c r="K735" t="str">
        <f>VLOOKUP(A735,tax_all!B:V,10,0)</f>
        <v>Entomophthoromycetes</v>
      </c>
      <c r="L735" t="str">
        <f>VLOOKUP(A735,tax_all!B:V,11,0)</f>
        <v xml:space="preserve"> Entomophthorales</v>
      </c>
      <c r="M735" t="str">
        <f>VLOOKUP(A735,tax_all!B:V,12,0)</f>
        <v xml:space="preserve"> Ancylistaceae</v>
      </c>
      <c r="N735" t="str">
        <f>VLOOKUP(A735,tax_all!B:V,13,0)</f>
        <v xml:space="preserve"> Conidiobolus.</v>
      </c>
      <c r="O735">
        <f>VLOOKUP(A735,tax_all!B:V,14,0)</f>
        <v>0</v>
      </c>
      <c r="P735">
        <f>VLOOKUP(A735,tax_all!B:V,15,0)</f>
        <v>0</v>
      </c>
      <c r="Q735">
        <f>VLOOKUP(A735,tax_all!B:V,16,0)</f>
        <v>0</v>
      </c>
      <c r="R735">
        <f>VLOOKUP(A735,tax_all!B:V,17,0)</f>
        <v>0</v>
      </c>
    </row>
    <row r="736" spans="1:18" x14ac:dyDescent="0.25">
      <c r="A736" s="2" t="s">
        <v>1521</v>
      </c>
      <c r="B736">
        <v>0</v>
      </c>
      <c r="C736">
        <v>1</v>
      </c>
      <c r="D736">
        <f>B736+C736</f>
        <v>1</v>
      </c>
      <c r="E736">
        <f>VLOOKUP(A736,'PF03067'!B:C,2,0)</f>
        <v>192</v>
      </c>
      <c r="G736" t="str">
        <f>VLOOKUP(A736,tax_all!B:V,6,0)</f>
        <v>Eukaryota</v>
      </c>
      <c r="H736" t="str">
        <f>VLOOKUP(A736,tax_all!B:V,7,0)</f>
        <v xml:space="preserve"> Fungi</v>
      </c>
      <c r="I736" t="str">
        <f>VLOOKUP(A736,tax_all!B:V,8,0)</f>
        <v xml:space="preserve"> Dikarya</v>
      </c>
      <c r="J736" t="str">
        <f>VLOOKUP(A736,tax_all!B:V,9,0)</f>
        <v xml:space="preserve"> Basidiomycota</v>
      </c>
      <c r="K736" t="str">
        <f>VLOOKUP(A736,tax_all!B:V,10,0)</f>
        <v xml:space="preserve"> Agaricomycotina</v>
      </c>
      <c r="L736" t="str">
        <f>VLOOKUP(A736,tax_all!B:V,11,0)</f>
        <v>Agaricomycetes</v>
      </c>
      <c r="M736" t="str">
        <f>VLOOKUP(A736,tax_all!B:V,12,0)</f>
        <v xml:space="preserve"> Agaricomycetidae</v>
      </c>
      <c r="N736" t="str">
        <f>VLOOKUP(A736,tax_all!B:V,13,0)</f>
        <v xml:space="preserve"> Agaricales</v>
      </c>
      <c r="O736" t="str">
        <f>VLOOKUP(A736,tax_all!B:V,14,0)</f>
        <v xml:space="preserve"> Agaricaceae</v>
      </c>
      <c r="P736" t="str">
        <f>VLOOKUP(A736,tax_all!B:V,15,0)</f>
        <v>Leucoagaricus.</v>
      </c>
      <c r="Q736">
        <f>VLOOKUP(A736,tax_all!B:V,16,0)</f>
        <v>0</v>
      </c>
      <c r="R736">
        <f>VLOOKUP(A736,tax_all!B:V,17,0)</f>
        <v>0</v>
      </c>
    </row>
    <row r="737" spans="1:18" x14ac:dyDescent="0.25">
      <c r="A737" s="2" t="s">
        <v>1523</v>
      </c>
      <c r="B737">
        <v>0</v>
      </c>
      <c r="C737">
        <v>1</v>
      </c>
      <c r="D737">
        <f>B737+C737</f>
        <v>1</v>
      </c>
      <c r="E737">
        <f>VLOOKUP(A737,'PF03067'!B:C,2,0)</f>
        <v>557</v>
      </c>
      <c r="G737" t="str">
        <f>VLOOKUP(A737,tax_all!B:V,6,0)</f>
        <v>Eukaryota</v>
      </c>
      <c r="H737" t="str">
        <f>VLOOKUP(A737,tax_all!B:V,7,0)</f>
        <v xml:space="preserve"> Fungi</v>
      </c>
      <c r="I737" t="str">
        <f>VLOOKUP(A737,tax_all!B:V,8,0)</f>
        <v xml:space="preserve"> Chytridiomycota</v>
      </c>
      <c r="J737" t="str">
        <f>VLOOKUP(A737,tax_all!B:V,9,0)</f>
        <v xml:space="preserve"> Monoblepharidomycetes</v>
      </c>
      <c r="K737" t="str">
        <f>VLOOKUP(A737,tax_all!B:V,10,0)</f>
        <v>Monoblepharidales</v>
      </c>
      <c r="L737" t="str">
        <f>VLOOKUP(A737,tax_all!B:V,11,0)</f>
        <v xml:space="preserve"> Gonapodyaceae</v>
      </c>
      <c r="M737" t="str">
        <f>VLOOKUP(A737,tax_all!B:V,12,0)</f>
        <v xml:space="preserve"> Gonapodya.</v>
      </c>
      <c r="N737">
        <f>VLOOKUP(A737,tax_all!B:V,13,0)</f>
        <v>0</v>
      </c>
      <c r="O737">
        <f>VLOOKUP(A737,tax_all!B:V,14,0)</f>
        <v>0</v>
      </c>
      <c r="P737">
        <f>VLOOKUP(A737,tax_all!B:V,15,0)</f>
        <v>0</v>
      </c>
      <c r="Q737">
        <f>VLOOKUP(A737,tax_all!B:V,16,0)</f>
        <v>0</v>
      </c>
      <c r="R737">
        <f>VLOOKUP(A737,tax_all!B:V,17,0)</f>
        <v>0</v>
      </c>
    </row>
    <row r="738" spans="1:18" x14ac:dyDescent="0.25">
      <c r="A738" s="2" t="s">
        <v>1525</v>
      </c>
      <c r="B738">
        <v>0</v>
      </c>
      <c r="C738">
        <v>1</v>
      </c>
      <c r="D738">
        <f>B738+C738</f>
        <v>1</v>
      </c>
      <c r="E738">
        <f>VLOOKUP(A738,'PF03067'!B:C,2,0)</f>
        <v>199</v>
      </c>
      <c r="G738" t="str">
        <f>VLOOKUP(A738,tax_all!B:V,6,0)</f>
        <v>Eukaryota</v>
      </c>
      <c r="H738" t="str">
        <f>VLOOKUP(A738,tax_all!B:V,7,0)</f>
        <v xml:space="preserve"> Fungi</v>
      </c>
      <c r="I738" t="str">
        <f>VLOOKUP(A738,tax_all!B:V,8,0)</f>
        <v xml:space="preserve"> Chytridiomycota</v>
      </c>
      <c r="J738" t="str">
        <f>VLOOKUP(A738,tax_all!B:V,9,0)</f>
        <v xml:space="preserve"> Monoblepharidomycetes</v>
      </c>
      <c r="K738" t="str">
        <f>VLOOKUP(A738,tax_all!B:V,10,0)</f>
        <v>Monoblepharidales</v>
      </c>
      <c r="L738" t="str">
        <f>VLOOKUP(A738,tax_all!B:V,11,0)</f>
        <v xml:space="preserve"> Gonapodyaceae</v>
      </c>
      <c r="M738" t="str">
        <f>VLOOKUP(A738,tax_all!B:V,12,0)</f>
        <v xml:space="preserve"> Gonapodya.</v>
      </c>
      <c r="N738">
        <f>VLOOKUP(A738,tax_all!B:V,13,0)</f>
        <v>0</v>
      </c>
      <c r="O738">
        <f>VLOOKUP(A738,tax_all!B:V,14,0)</f>
        <v>0</v>
      </c>
      <c r="P738">
        <f>VLOOKUP(A738,tax_all!B:V,15,0)</f>
        <v>0</v>
      </c>
      <c r="Q738">
        <f>VLOOKUP(A738,tax_all!B:V,16,0)</f>
        <v>0</v>
      </c>
      <c r="R738">
        <f>VLOOKUP(A738,tax_all!B:V,17,0)</f>
        <v>0</v>
      </c>
    </row>
    <row r="739" spans="1:18" x14ac:dyDescent="0.25">
      <c r="A739" s="2" t="s">
        <v>1527</v>
      </c>
      <c r="B739">
        <v>0</v>
      </c>
      <c r="C739">
        <v>1</v>
      </c>
      <c r="D739">
        <f>B739+C739</f>
        <v>1</v>
      </c>
      <c r="E739">
        <f>VLOOKUP(A739,'PF03067'!B:C,2,0)</f>
        <v>204</v>
      </c>
      <c r="G739" t="str">
        <f>VLOOKUP(A739,tax_all!B:V,6,0)</f>
        <v>Eukaryota</v>
      </c>
      <c r="H739" t="str">
        <f>VLOOKUP(A739,tax_all!B:V,7,0)</f>
        <v xml:space="preserve"> Fungi</v>
      </c>
      <c r="I739" t="str">
        <f>VLOOKUP(A739,tax_all!B:V,8,0)</f>
        <v xml:space="preserve"> Dikarya</v>
      </c>
      <c r="J739" t="str">
        <f>VLOOKUP(A739,tax_all!B:V,9,0)</f>
        <v xml:space="preserve"> Ascomycota</v>
      </c>
      <c r="K739" t="str">
        <f>VLOOKUP(A739,tax_all!B:V,10,0)</f>
        <v xml:space="preserve"> Pezizomycotina</v>
      </c>
      <c r="L739" t="str">
        <f>VLOOKUP(A739,tax_all!B:V,11,0)</f>
        <v>Dothideomycetes</v>
      </c>
      <c r="M739" t="str">
        <f>VLOOKUP(A739,tax_all!B:V,12,0)</f>
        <v xml:space="preserve"> Dothideomycetidae</v>
      </c>
      <c r="N739" t="str">
        <f>VLOOKUP(A739,tax_all!B:V,13,0)</f>
        <v xml:space="preserve"> Capnodiales</v>
      </c>
      <c r="O739" t="str">
        <f>VLOOKUP(A739,tax_all!B:V,14,0)</f>
        <v xml:space="preserve"> Mycosphaerellaceae</v>
      </c>
      <c r="P739" t="str">
        <f>VLOOKUP(A739,tax_all!B:V,15,0)</f>
        <v>Mycosphaerella.</v>
      </c>
      <c r="Q739">
        <f>VLOOKUP(A739,tax_all!B:V,16,0)</f>
        <v>0</v>
      </c>
      <c r="R739">
        <f>VLOOKUP(A739,tax_all!B:V,17,0)</f>
        <v>0</v>
      </c>
    </row>
    <row r="740" spans="1:18" x14ac:dyDescent="0.25">
      <c r="A740" s="2" t="s">
        <v>1529</v>
      </c>
      <c r="B740">
        <v>0</v>
      </c>
      <c r="C740">
        <v>1</v>
      </c>
      <c r="D740">
        <f>B740+C740</f>
        <v>1</v>
      </c>
      <c r="E740">
        <f>VLOOKUP(A740,'PF03067'!B:C,2,0)</f>
        <v>476</v>
      </c>
      <c r="G740" t="str">
        <f>VLOOKUP(A740,tax_all!B:V,6,0)</f>
        <v>Bacteria</v>
      </c>
      <c r="H740" t="str">
        <f>VLOOKUP(A740,tax_all!B:V,7,0)</f>
        <v xml:space="preserve"> Proteobacteria</v>
      </c>
      <c r="I740" t="str">
        <f>VLOOKUP(A740,tax_all!B:V,8,0)</f>
        <v xml:space="preserve"> Gammaproteobacteria</v>
      </c>
      <c r="J740" t="str">
        <f>VLOOKUP(A740,tax_all!B:V,9,0)</f>
        <v xml:space="preserve"> Cellvibrionales</v>
      </c>
      <c r="K740" t="str">
        <f>VLOOKUP(A740,tax_all!B:V,10,0)</f>
        <v>Microbulbiferaceae</v>
      </c>
      <c r="L740" t="str">
        <f>VLOOKUP(A740,tax_all!B:V,11,0)</f>
        <v xml:space="preserve"> Microbulbifer.</v>
      </c>
      <c r="M740">
        <f>VLOOKUP(A740,tax_all!B:V,12,0)</f>
        <v>0</v>
      </c>
      <c r="N740">
        <f>VLOOKUP(A740,tax_all!B:V,13,0)</f>
        <v>0</v>
      </c>
      <c r="O740">
        <f>VLOOKUP(A740,tax_all!B:V,14,0)</f>
        <v>0</v>
      </c>
      <c r="P740">
        <f>VLOOKUP(A740,tax_all!B:V,15,0)</f>
        <v>0</v>
      </c>
      <c r="Q740">
        <f>VLOOKUP(A740,tax_all!B:V,16,0)</f>
        <v>0</v>
      </c>
      <c r="R740">
        <f>VLOOKUP(A740,tax_all!B:V,17,0)</f>
        <v>0</v>
      </c>
    </row>
    <row r="741" spans="1:18" x14ac:dyDescent="0.25">
      <c r="A741" s="2" t="s">
        <v>1531</v>
      </c>
      <c r="B741">
        <v>1</v>
      </c>
      <c r="C741">
        <v>1</v>
      </c>
      <c r="D741">
        <f>B741+C741</f>
        <v>2</v>
      </c>
      <c r="E741">
        <f>VLOOKUP(A741,'PF03067'!B:C,2,0)</f>
        <v>532</v>
      </c>
      <c r="F741" t="s">
        <v>7039</v>
      </c>
      <c r="G741" t="str">
        <f>VLOOKUP(A741,tax_all!B:V,6,0)</f>
        <v>Bacteria</v>
      </c>
      <c r="H741" t="str">
        <f>VLOOKUP(A741,tax_all!B:V,7,0)</f>
        <v xml:space="preserve"> Proteobacteria</v>
      </c>
      <c r="I741" t="str">
        <f>VLOOKUP(A741,tax_all!B:V,8,0)</f>
        <v xml:space="preserve"> Gammaproteobacteria</v>
      </c>
      <c r="J741" t="str">
        <f>VLOOKUP(A741,tax_all!B:V,9,0)</f>
        <v xml:space="preserve"> Cellvibrionales</v>
      </c>
      <c r="K741" t="str">
        <f>VLOOKUP(A741,tax_all!B:V,10,0)</f>
        <v>Microbulbiferaceae</v>
      </c>
      <c r="L741" t="str">
        <f>VLOOKUP(A741,tax_all!B:V,11,0)</f>
        <v xml:space="preserve"> Microbulbifer.</v>
      </c>
      <c r="M741">
        <f>VLOOKUP(A741,tax_all!B:V,12,0)</f>
        <v>0</v>
      </c>
      <c r="N741">
        <f>VLOOKUP(A741,tax_all!B:V,13,0)</f>
        <v>0</v>
      </c>
      <c r="O741">
        <f>VLOOKUP(A741,tax_all!B:V,14,0)</f>
        <v>0</v>
      </c>
      <c r="P741">
        <f>VLOOKUP(A741,tax_all!B:V,15,0)</f>
        <v>0</v>
      </c>
      <c r="Q741">
        <f>VLOOKUP(A741,tax_all!B:V,16,0)</f>
        <v>0</v>
      </c>
      <c r="R741">
        <f>VLOOKUP(A741,tax_all!B:V,17,0)</f>
        <v>0</v>
      </c>
    </row>
    <row r="742" spans="1:18" x14ac:dyDescent="0.25">
      <c r="A742" s="2" t="s">
        <v>1533</v>
      </c>
      <c r="B742">
        <v>2</v>
      </c>
      <c r="C742">
        <v>1</v>
      </c>
      <c r="D742">
        <f>B742+C742</f>
        <v>3</v>
      </c>
      <c r="E742">
        <f>VLOOKUP(A742,'PF03067'!B:C,2,0)</f>
        <v>1323</v>
      </c>
      <c r="G742" t="str">
        <f>VLOOKUP(A742,tax_all!B:V,6,0)</f>
        <v>Bacteria</v>
      </c>
      <c r="H742" t="str">
        <f>VLOOKUP(A742,tax_all!B:V,7,0)</f>
        <v xml:space="preserve"> Verrucomicrobia</v>
      </c>
      <c r="I742" t="str">
        <f>VLOOKUP(A742,tax_all!B:V,8,0)</f>
        <v xml:space="preserve"> Spartobacteria</v>
      </c>
      <c r="J742" t="str">
        <f>VLOOKUP(A742,tax_all!B:V,9,0)</f>
        <v xml:space="preserve"> Terrimicrobium.</v>
      </c>
      <c r="K742">
        <f>VLOOKUP(A742,tax_all!B:V,10,0)</f>
        <v>0</v>
      </c>
      <c r="L742">
        <f>VLOOKUP(A742,tax_all!B:V,11,0)</f>
        <v>0</v>
      </c>
      <c r="M742">
        <f>VLOOKUP(A742,tax_all!B:V,12,0)</f>
        <v>0</v>
      </c>
      <c r="N742">
        <f>VLOOKUP(A742,tax_all!B:V,13,0)</f>
        <v>0</v>
      </c>
      <c r="O742">
        <f>VLOOKUP(A742,tax_all!B:V,14,0)</f>
        <v>0</v>
      </c>
      <c r="P742">
        <f>VLOOKUP(A742,tax_all!B:V,15,0)</f>
        <v>0</v>
      </c>
      <c r="Q742">
        <f>VLOOKUP(A742,tax_all!B:V,16,0)</f>
        <v>0</v>
      </c>
      <c r="R742">
        <f>VLOOKUP(A742,tax_all!B:V,17,0)</f>
        <v>0</v>
      </c>
    </row>
    <row r="743" spans="1:18" x14ac:dyDescent="0.25">
      <c r="A743" s="2" t="s">
        <v>1541</v>
      </c>
      <c r="B743">
        <v>0</v>
      </c>
      <c r="C743">
        <v>1</v>
      </c>
      <c r="D743">
        <f>B743+C743</f>
        <v>1</v>
      </c>
      <c r="E743">
        <f>VLOOKUP(A743,'PF03067'!B:C,2,0)</f>
        <v>206</v>
      </c>
      <c r="G743" t="str">
        <f>VLOOKUP(A743,tax_all!B:V,6,0)</f>
        <v>Eukaryota</v>
      </c>
      <c r="H743" t="str">
        <f>VLOOKUP(A743,tax_all!B:V,7,0)</f>
        <v xml:space="preserve"> Fungi</v>
      </c>
      <c r="I743" t="str">
        <f>VLOOKUP(A743,tax_all!B:V,8,0)</f>
        <v xml:space="preserve"> Dikarya</v>
      </c>
      <c r="J743" t="str">
        <f>VLOOKUP(A743,tax_all!B:V,9,0)</f>
        <v xml:space="preserve"> Ascomycota</v>
      </c>
      <c r="K743" t="str">
        <f>VLOOKUP(A743,tax_all!B:V,10,0)</f>
        <v xml:space="preserve"> Pezizomycotina</v>
      </c>
      <c r="L743" t="str">
        <f>VLOOKUP(A743,tax_all!B:V,11,0)</f>
        <v>Dothideomycetes</v>
      </c>
      <c r="M743" t="str">
        <f>VLOOKUP(A743,tax_all!B:V,12,0)</f>
        <v xml:space="preserve"> Dothideomycetes incertae sedis</v>
      </c>
      <c r="N743" t="str">
        <f>VLOOKUP(A743,tax_all!B:V,13,0)</f>
        <v xml:space="preserve"> Acidomyces.</v>
      </c>
      <c r="O743">
        <f>VLOOKUP(A743,tax_all!B:V,14,0)</f>
        <v>0</v>
      </c>
      <c r="P743">
        <f>VLOOKUP(A743,tax_all!B:V,15,0)</f>
        <v>0</v>
      </c>
      <c r="Q743">
        <f>VLOOKUP(A743,tax_all!B:V,16,0)</f>
        <v>0</v>
      </c>
      <c r="R743">
        <f>VLOOKUP(A743,tax_all!B:V,17,0)</f>
        <v>0</v>
      </c>
    </row>
    <row r="744" spans="1:18" x14ac:dyDescent="0.25">
      <c r="A744" s="2" t="s">
        <v>1543</v>
      </c>
      <c r="B744">
        <v>0</v>
      </c>
      <c r="C744">
        <v>1</v>
      </c>
      <c r="D744">
        <f>B744+C744</f>
        <v>1</v>
      </c>
      <c r="E744">
        <f>VLOOKUP(A744,'PF03067'!B:C,2,0)</f>
        <v>378</v>
      </c>
      <c r="G744" t="str">
        <f>VLOOKUP(A744,tax_all!B:V,6,0)</f>
        <v>Eukaryota</v>
      </c>
      <c r="H744" t="str">
        <f>VLOOKUP(A744,tax_all!B:V,7,0)</f>
        <v xml:space="preserve"> Fungi</v>
      </c>
      <c r="I744" t="str">
        <f>VLOOKUP(A744,tax_all!B:V,8,0)</f>
        <v xml:space="preserve"> Dikarya</v>
      </c>
      <c r="J744" t="str">
        <f>VLOOKUP(A744,tax_all!B:V,9,0)</f>
        <v xml:space="preserve"> Ascomycota</v>
      </c>
      <c r="K744" t="str">
        <f>VLOOKUP(A744,tax_all!B:V,10,0)</f>
        <v xml:space="preserve"> Pezizomycotina</v>
      </c>
      <c r="L744" t="str">
        <f>VLOOKUP(A744,tax_all!B:V,11,0)</f>
        <v>Sordariomycetes</v>
      </c>
      <c r="M744" t="str">
        <f>VLOOKUP(A744,tax_all!B:V,12,0)</f>
        <v xml:space="preserve"> Sordariomycetidae</v>
      </c>
      <c r="N744" t="str">
        <f>VLOOKUP(A744,tax_all!B:V,13,0)</f>
        <v xml:space="preserve"> Magnaporthales</v>
      </c>
      <c r="O744" t="str">
        <f>VLOOKUP(A744,tax_all!B:V,14,0)</f>
        <v xml:space="preserve"> Magnaporthaceae</v>
      </c>
      <c r="P744" t="str">
        <f>VLOOKUP(A744,tax_all!B:V,15,0)</f>
        <v>Magnaporthe.</v>
      </c>
      <c r="Q744">
        <f>VLOOKUP(A744,tax_all!B:V,16,0)</f>
        <v>0</v>
      </c>
      <c r="R744">
        <f>VLOOKUP(A744,tax_all!B:V,17,0)</f>
        <v>0</v>
      </c>
    </row>
    <row r="745" spans="1:18" x14ac:dyDescent="0.25">
      <c r="A745" s="2" t="s">
        <v>1545</v>
      </c>
      <c r="B745">
        <v>0</v>
      </c>
      <c r="C745">
        <v>1</v>
      </c>
      <c r="D745">
        <f>B745+C745</f>
        <v>1</v>
      </c>
      <c r="E745">
        <f>VLOOKUP(A745,'PF03067'!B:C,2,0)</f>
        <v>308</v>
      </c>
      <c r="G745" t="str">
        <f>VLOOKUP(A745,tax_all!B:V,6,0)</f>
        <v>Eukaryota</v>
      </c>
      <c r="H745" t="str">
        <f>VLOOKUP(A745,tax_all!B:V,7,0)</f>
        <v xml:space="preserve"> Fungi</v>
      </c>
      <c r="I745" t="str">
        <f>VLOOKUP(A745,tax_all!B:V,8,0)</f>
        <v xml:space="preserve"> Dikarya</v>
      </c>
      <c r="J745" t="str">
        <f>VLOOKUP(A745,tax_all!B:V,9,0)</f>
        <v xml:space="preserve"> Basidiomycota</v>
      </c>
      <c r="K745" t="str">
        <f>VLOOKUP(A745,tax_all!B:V,10,0)</f>
        <v xml:space="preserve"> Agaricomycotina</v>
      </c>
      <c r="L745" t="str">
        <f>VLOOKUP(A745,tax_all!B:V,11,0)</f>
        <v>Agaricomycetes</v>
      </c>
      <c r="M745" t="str">
        <f>VLOOKUP(A745,tax_all!B:V,12,0)</f>
        <v xml:space="preserve"> Agaricomycetidae</v>
      </c>
      <c r="N745" t="str">
        <f>VLOOKUP(A745,tax_all!B:V,13,0)</f>
        <v xml:space="preserve"> Agaricales</v>
      </c>
      <c r="O745" t="str">
        <f>VLOOKUP(A745,tax_all!B:V,14,0)</f>
        <v xml:space="preserve"> Lyophyllaceae</v>
      </c>
      <c r="P745" t="str">
        <f>VLOOKUP(A745,tax_all!B:V,15,0)</f>
        <v>Hypsizygus.</v>
      </c>
      <c r="Q745">
        <f>VLOOKUP(A745,tax_all!B:V,16,0)</f>
        <v>0</v>
      </c>
      <c r="R745">
        <f>VLOOKUP(A745,tax_all!B:V,17,0)</f>
        <v>0</v>
      </c>
    </row>
    <row r="746" spans="1:18" x14ac:dyDescent="0.25">
      <c r="A746" s="2" t="s">
        <v>1547</v>
      </c>
      <c r="B746">
        <v>0</v>
      </c>
      <c r="C746">
        <v>1</v>
      </c>
      <c r="D746">
        <f>B746+C746</f>
        <v>1</v>
      </c>
      <c r="E746">
        <f>VLOOKUP(A746,'PF03067'!B:C,2,0)</f>
        <v>383</v>
      </c>
      <c r="G746" t="str">
        <f>VLOOKUP(A746,tax_all!B:V,6,0)</f>
        <v>Eukaryota</v>
      </c>
      <c r="H746" t="str">
        <f>VLOOKUP(A746,tax_all!B:V,7,0)</f>
        <v xml:space="preserve"> Metazoa</v>
      </c>
      <c r="I746" t="str">
        <f>VLOOKUP(A746,tax_all!B:V,8,0)</f>
        <v xml:space="preserve"> Ecdysozoa</v>
      </c>
      <c r="J746" t="str">
        <f>VLOOKUP(A746,tax_all!B:V,9,0)</f>
        <v xml:space="preserve"> Arthropoda</v>
      </c>
      <c r="K746" t="str">
        <f>VLOOKUP(A746,tax_all!B:V,10,0)</f>
        <v xml:space="preserve"> Hexapoda</v>
      </c>
      <c r="L746" t="str">
        <f>VLOOKUP(A746,tax_all!B:V,11,0)</f>
        <v xml:space="preserve"> Insecta</v>
      </c>
      <c r="M746" t="str">
        <f>VLOOKUP(A746,tax_all!B:V,12,0)</f>
        <v>Pterygota</v>
      </c>
      <c r="N746" t="str">
        <f>VLOOKUP(A746,tax_all!B:V,13,0)</f>
        <v xml:space="preserve"> Neoptera</v>
      </c>
      <c r="O746" t="str">
        <f>VLOOKUP(A746,tax_all!B:V,14,0)</f>
        <v xml:space="preserve"> Holometabola</v>
      </c>
      <c r="P746" t="str">
        <f>VLOOKUP(A746,tax_all!B:V,15,0)</f>
        <v xml:space="preserve"> Hymenoptera</v>
      </c>
      <c r="Q746" t="str">
        <f>VLOOKUP(A746,tax_all!B:V,16,0)</f>
        <v xml:space="preserve"> Apocrita</v>
      </c>
      <c r="R746" t="str">
        <f>VLOOKUP(A746,tax_all!B:V,17,0)</f>
        <v xml:space="preserve"> Aculeata</v>
      </c>
    </row>
    <row r="747" spans="1:18" x14ac:dyDescent="0.25">
      <c r="A747" s="2" t="s">
        <v>1549</v>
      </c>
      <c r="B747">
        <v>0</v>
      </c>
      <c r="C747">
        <v>1</v>
      </c>
      <c r="D747">
        <f>B747+C747</f>
        <v>1</v>
      </c>
      <c r="E747">
        <f>VLOOKUP(A747,'PF03067'!B:C,2,0)</f>
        <v>215</v>
      </c>
      <c r="G747" t="str">
        <f>VLOOKUP(A747,tax_all!B:V,6,0)</f>
        <v>Eukaryota</v>
      </c>
      <c r="H747" t="str">
        <f>VLOOKUP(A747,tax_all!B:V,7,0)</f>
        <v xml:space="preserve"> Metazoa</v>
      </c>
      <c r="I747" t="str">
        <f>VLOOKUP(A747,tax_all!B:V,8,0)</f>
        <v xml:space="preserve"> Ecdysozoa</v>
      </c>
      <c r="J747" t="str">
        <f>VLOOKUP(A747,tax_all!B:V,9,0)</f>
        <v xml:space="preserve"> Arthropoda</v>
      </c>
      <c r="K747" t="str">
        <f>VLOOKUP(A747,tax_all!B:V,10,0)</f>
        <v xml:space="preserve"> Hexapoda</v>
      </c>
      <c r="L747" t="str">
        <f>VLOOKUP(A747,tax_all!B:V,11,0)</f>
        <v xml:space="preserve"> Insecta</v>
      </c>
      <c r="M747" t="str">
        <f>VLOOKUP(A747,tax_all!B:V,12,0)</f>
        <v>Pterygota</v>
      </c>
      <c r="N747" t="str">
        <f>VLOOKUP(A747,tax_all!B:V,13,0)</f>
        <v xml:space="preserve"> Neoptera</v>
      </c>
      <c r="O747" t="str">
        <f>VLOOKUP(A747,tax_all!B:V,14,0)</f>
        <v xml:space="preserve"> Holometabola</v>
      </c>
      <c r="P747" t="str">
        <f>VLOOKUP(A747,tax_all!B:V,15,0)</f>
        <v xml:space="preserve"> Hymenoptera</v>
      </c>
      <c r="Q747" t="str">
        <f>VLOOKUP(A747,tax_all!B:V,16,0)</f>
        <v xml:space="preserve"> Apocrita</v>
      </c>
      <c r="R747" t="str">
        <f>VLOOKUP(A747,tax_all!B:V,17,0)</f>
        <v xml:space="preserve"> Aculeata</v>
      </c>
    </row>
    <row r="748" spans="1:18" x14ac:dyDescent="0.25">
      <c r="A748" s="2" t="s">
        <v>1551</v>
      </c>
      <c r="B748">
        <v>0</v>
      </c>
      <c r="C748">
        <v>1</v>
      </c>
      <c r="D748">
        <f>B748+C748</f>
        <v>1</v>
      </c>
      <c r="E748">
        <f>VLOOKUP(A748,'PF03067'!B:C,2,0)</f>
        <v>216</v>
      </c>
      <c r="G748" t="str">
        <f>VLOOKUP(A748,tax_all!B:V,6,0)</f>
        <v>Eukaryota</v>
      </c>
      <c r="H748" t="str">
        <f>VLOOKUP(A748,tax_all!B:V,7,0)</f>
        <v xml:space="preserve"> Metazoa</v>
      </c>
      <c r="I748" t="str">
        <f>VLOOKUP(A748,tax_all!B:V,8,0)</f>
        <v xml:space="preserve"> Ecdysozoa</v>
      </c>
      <c r="J748" t="str">
        <f>VLOOKUP(A748,tax_all!B:V,9,0)</f>
        <v xml:space="preserve"> Arthropoda</v>
      </c>
      <c r="K748" t="str">
        <f>VLOOKUP(A748,tax_all!B:V,10,0)</f>
        <v xml:space="preserve"> Hexapoda</v>
      </c>
      <c r="L748" t="str">
        <f>VLOOKUP(A748,tax_all!B:V,11,0)</f>
        <v xml:space="preserve"> Insecta</v>
      </c>
      <c r="M748" t="str">
        <f>VLOOKUP(A748,tax_all!B:V,12,0)</f>
        <v>Pterygota</v>
      </c>
      <c r="N748" t="str">
        <f>VLOOKUP(A748,tax_all!B:V,13,0)</f>
        <v xml:space="preserve"> Neoptera</v>
      </c>
      <c r="O748" t="str">
        <f>VLOOKUP(A748,tax_all!B:V,14,0)</f>
        <v xml:space="preserve"> Holometabola</v>
      </c>
      <c r="P748" t="str">
        <f>VLOOKUP(A748,tax_all!B:V,15,0)</f>
        <v xml:space="preserve"> Hymenoptera</v>
      </c>
      <c r="Q748" t="str">
        <f>VLOOKUP(A748,tax_all!B:V,16,0)</f>
        <v xml:space="preserve"> Apocrita</v>
      </c>
      <c r="R748" t="str">
        <f>VLOOKUP(A748,tax_all!B:V,17,0)</f>
        <v xml:space="preserve"> Aculeata</v>
      </c>
    </row>
    <row r="749" spans="1:18" x14ac:dyDescent="0.25">
      <c r="A749" s="2" t="s">
        <v>1553</v>
      </c>
      <c r="B749">
        <v>0</v>
      </c>
      <c r="C749">
        <v>1</v>
      </c>
      <c r="D749">
        <f>B749+C749</f>
        <v>1</v>
      </c>
      <c r="E749">
        <f>VLOOKUP(A749,'PF03067'!B:C,2,0)</f>
        <v>386</v>
      </c>
      <c r="G749" t="str">
        <f>VLOOKUP(A749,tax_all!B:V,6,0)</f>
        <v>Eukaryota</v>
      </c>
      <c r="H749" t="str">
        <f>VLOOKUP(A749,tax_all!B:V,7,0)</f>
        <v xml:space="preserve"> Metazoa</v>
      </c>
      <c r="I749" t="str">
        <f>VLOOKUP(A749,tax_all!B:V,8,0)</f>
        <v xml:space="preserve"> Ecdysozoa</v>
      </c>
      <c r="J749" t="str">
        <f>VLOOKUP(A749,tax_all!B:V,9,0)</f>
        <v xml:space="preserve"> Arthropoda</v>
      </c>
      <c r="K749" t="str">
        <f>VLOOKUP(A749,tax_all!B:V,10,0)</f>
        <v xml:space="preserve"> Hexapoda</v>
      </c>
      <c r="L749" t="str">
        <f>VLOOKUP(A749,tax_all!B:V,11,0)</f>
        <v xml:space="preserve"> Insecta</v>
      </c>
      <c r="M749" t="str">
        <f>VLOOKUP(A749,tax_all!B:V,12,0)</f>
        <v>Pterygota</v>
      </c>
      <c r="N749" t="str">
        <f>VLOOKUP(A749,tax_all!B:V,13,0)</f>
        <v xml:space="preserve"> Neoptera</v>
      </c>
      <c r="O749" t="str">
        <f>VLOOKUP(A749,tax_all!B:V,14,0)</f>
        <v xml:space="preserve"> Holometabola</v>
      </c>
      <c r="P749" t="str">
        <f>VLOOKUP(A749,tax_all!B:V,15,0)</f>
        <v xml:space="preserve"> Hymenoptera</v>
      </c>
      <c r="Q749" t="str">
        <f>VLOOKUP(A749,tax_all!B:V,16,0)</f>
        <v xml:space="preserve"> Apocrita</v>
      </c>
      <c r="R749" t="str">
        <f>VLOOKUP(A749,tax_all!B:V,17,0)</f>
        <v xml:space="preserve"> Aculeata</v>
      </c>
    </row>
    <row r="750" spans="1:18" x14ac:dyDescent="0.25">
      <c r="A750" s="2" t="s">
        <v>1555</v>
      </c>
      <c r="B750">
        <v>0</v>
      </c>
      <c r="C750">
        <v>1</v>
      </c>
      <c r="D750">
        <f>B750+C750</f>
        <v>1</v>
      </c>
      <c r="E750">
        <f>VLOOKUP(A750,'PF03067'!B:C,2,0)</f>
        <v>1244</v>
      </c>
      <c r="G750" t="str">
        <f>VLOOKUP(A750,tax_all!B:V,6,0)</f>
        <v>Eukaryota</v>
      </c>
      <c r="H750" t="str">
        <f>VLOOKUP(A750,tax_all!B:V,7,0)</f>
        <v xml:space="preserve"> Metazoa</v>
      </c>
      <c r="I750" t="str">
        <f>VLOOKUP(A750,tax_all!B:V,8,0)</f>
        <v xml:space="preserve"> Ecdysozoa</v>
      </c>
      <c r="J750" t="str">
        <f>VLOOKUP(A750,tax_all!B:V,9,0)</f>
        <v xml:space="preserve"> Arthropoda</v>
      </c>
      <c r="K750" t="str">
        <f>VLOOKUP(A750,tax_all!B:V,10,0)</f>
        <v xml:space="preserve"> Hexapoda</v>
      </c>
      <c r="L750" t="str">
        <f>VLOOKUP(A750,tax_all!B:V,11,0)</f>
        <v xml:space="preserve"> Insecta</v>
      </c>
      <c r="M750" t="str">
        <f>VLOOKUP(A750,tax_all!B:V,12,0)</f>
        <v>Pterygota</v>
      </c>
      <c r="N750" t="str">
        <f>VLOOKUP(A750,tax_all!B:V,13,0)</f>
        <v xml:space="preserve"> Neoptera</v>
      </c>
      <c r="O750" t="str">
        <f>VLOOKUP(A750,tax_all!B:V,14,0)</f>
        <v xml:space="preserve"> Holometabola</v>
      </c>
      <c r="P750" t="str">
        <f>VLOOKUP(A750,tax_all!B:V,15,0)</f>
        <v xml:space="preserve"> Hymenoptera</v>
      </c>
      <c r="Q750" t="str">
        <f>VLOOKUP(A750,tax_all!B:V,16,0)</f>
        <v xml:space="preserve"> Apocrita</v>
      </c>
      <c r="R750" t="str">
        <f>VLOOKUP(A750,tax_all!B:V,17,0)</f>
        <v xml:space="preserve"> Aculeata</v>
      </c>
    </row>
    <row r="751" spans="1:18" x14ac:dyDescent="0.25">
      <c r="A751" s="2" t="s">
        <v>1557</v>
      </c>
      <c r="B751">
        <v>0</v>
      </c>
      <c r="C751">
        <v>1</v>
      </c>
      <c r="D751">
        <f>B751+C751</f>
        <v>1</v>
      </c>
      <c r="E751">
        <f>VLOOKUP(A751,'PF03067'!B:C,2,0)</f>
        <v>300</v>
      </c>
      <c r="G751" t="str">
        <f>VLOOKUP(A751,tax_all!B:V,6,0)</f>
        <v>Eukaryota</v>
      </c>
      <c r="H751" t="str">
        <f>VLOOKUP(A751,tax_all!B:V,7,0)</f>
        <v xml:space="preserve"> Amoebozoa</v>
      </c>
      <c r="I751" t="str">
        <f>VLOOKUP(A751,tax_all!B:V,8,0)</f>
        <v xml:space="preserve"> Mycetozoa</v>
      </c>
      <c r="J751" t="str">
        <f>VLOOKUP(A751,tax_all!B:V,9,0)</f>
        <v xml:space="preserve"> Dictyostelids</v>
      </c>
      <c r="K751" t="str">
        <f>VLOOKUP(A751,tax_all!B:V,10,0)</f>
        <v xml:space="preserve"> Dictyosteliales</v>
      </c>
      <c r="L751" t="str">
        <f>VLOOKUP(A751,tax_all!B:V,11,0)</f>
        <v>Raperosteliaceae</v>
      </c>
      <c r="M751" t="str">
        <f>VLOOKUP(A751,tax_all!B:V,12,0)</f>
        <v xml:space="preserve"> Tieghemostelium.</v>
      </c>
      <c r="N751">
        <f>VLOOKUP(A751,tax_all!B:V,13,0)</f>
        <v>0</v>
      </c>
      <c r="O751">
        <f>VLOOKUP(A751,tax_all!B:V,14,0)</f>
        <v>0</v>
      </c>
      <c r="P751">
        <f>VLOOKUP(A751,tax_all!B:V,15,0)</f>
        <v>0</v>
      </c>
      <c r="Q751">
        <f>VLOOKUP(A751,tax_all!B:V,16,0)</f>
        <v>0</v>
      </c>
      <c r="R751">
        <f>VLOOKUP(A751,tax_all!B:V,17,0)</f>
        <v>0</v>
      </c>
    </row>
    <row r="752" spans="1:18" x14ac:dyDescent="0.25">
      <c r="A752" s="2" t="s">
        <v>1559</v>
      </c>
      <c r="B752">
        <v>0</v>
      </c>
      <c r="C752">
        <v>1</v>
      </c>
      <c r="D752">
        <f>B752+C752</f>
        <v>1</v>
      </c>
      <c r="E752">
        <f>VLOOKUP(A752,'PF03067'!B:C,2,0)</f>
        <v>327</v>
      </c>
      <c r="G752" t="str">
        <f>VLOOKUP(A752,tax_all!B:V,6,0)</f>
        <v>Eukaryota</v>
      </c>
      <c r="H752" t="str">
        <f>VLOOKUP(A752,tax_all!B:V,7,0)</f>
        <v xml:space="preserve"> Amoebozoa</v>
      </c>
      <c r="I752" t="str">
        <f>VLOOKUP(A752,tax_all!B:V,8,0)</f>
        <v xml:space="preserve"> Mycetozoa</v>
      </c>
      <c r="J752" t="str">
        <f>VLOOKUP(A752,tax_all!B:V,9,0)</f>
        <v xml:space="preserve"> Dictyostelids</v>
      </c>
      <c r="K752" t="str">
        <f>VLOOKUP(A752,tax_all!B:V,10,0)</f>
        <v xml:space="preserve"> Dictyosteliales</v>
      </c>
      <c r="L752" t="str">
        <f>VLOOKUP(A752,tax_all!B:V,11,0)</f>
        <v>Raperosteliaceae</v>
      </c>
      <c r="M752" t="str">
        <f>VLOOKUP(A752,tax_all!B:V,12,0)</f>
        <v xml:space="preserve"> Tieghemostelium.</v>
      </c>
      <c r="N752">
        <f>VLOOKUP(A752,tax_all!B:V,13,0)</f>
        <v>0</v>
      </c>
      <c r="O752">
        <f>VLOOKUP(A752,tax_all!B:V,14,0)</f>
        <v>0</v>
      </c>
      <c r="P752">
        <f>VLOOKUP(A752,tax_all!B:V,15,0)</f>
        <v>0</v>
      </c>
      <c r="Q752">
        <f>VLOOKUP(A752,tax_all!B:V,16,0)</f>
        <v>0</v>
      </c>
      <c r="R752">
        <f>VLOOKUP(A752,tax_all!B:V,17,0)</f>
        <v>0</v>
      </c>
    </row>
    <row r="753" spans="1:18" x14ac:dyDescent="0.25">
      <c r="A753" s="2" t="s">
        <v>1561</v>
      </c>
      <c r="B753">
        <v>0</v>
      </c>
      <c r="C753">
        <v>1</v>
      </c>
      <c r="D753">
        <f>B753+C753</f>
        <v>1</v>
      </c>
      <c r="E753">
        <f>VLOOKUP(A753,'PF03067'!B:C,2,0)</f>
        <v>161</v>
      </c>
      <c r="G753" t="str">
        <f>VLOOKUP(A753,tax_all!B:V,6,0)</f>
        <v>Eukaryota</v>
      </c>
      <c r="H753" t="str">
        <f>VLOOKUP(A753,tax_all!B:V,7,0)</f>
        <v xml:space="preserve"> Amoebozoa</v>
      </c>
      <c r="I753" t="str">
        <f>VLOOKUP(A753,tax_all!B:V,8,0)</f>
        <v xml:space="preserve"> Mycetozoa</v>
      </c>
      <c r="J753" t="str">
        <f>VLOOKUP(A753,tax_all!B:V,9,0)</f>
        <v xml:space="preserve"> Dictyostelids</v>
      </c>
      <c r="K753" t="str">
        <f>VLOOKUP(A753,tax_all!B:V,10,0)</f>
        <v xml:space="preserve"> Dictyosteliales</v>
      </c>
      <c r="L753" t="str">
        <f>VLOOKUP(A753,tax_all!B:V,11,0)</f>
        <v>Raperosteliaceae</v>
      </c>
      <c r="M753" t="str">
        <f>VLOOKUP(A753,tax_all!B:V,12,0)</f>
        <v xml:space="preserve"> Tieghemostelium.</v>
      </c>
      <c r="N753">
        <f>VLOOKUP(A753,tax_all!B:V,13,0)</f>
        <v>0</v>
      </c>
      <c r="O753">
        <f>VLOOKUP(A753,tax_all!B:V,14,0)</f>
        <v>0</v>
      </c>
      <c r="P753">
        <f>VLOOKUP(A753,tax_all!B:V,15,0)</f>
        <v>0</v>
      </c>
      <c r="Q753">
        <f>VLOOKUP(A753,tax_all!B:V,16,0)</f>
        <v>0</v>
      </c>
      <c r="R753">
        <f>VLOOKUP(A753,tax_all!B:V,17,0)</f>
        <v>0</v>
      </c>
    </row>
    <row r="754" spans="1:18" x14ac:dyDescent="0.25">
      <c r="A754" s="2" t="s">
        <v>1563</v>
      </c>
      <c r="B754">
        <v>0</v>
      </c>
      <c r="C754">
        <v>1</v>
      </c>
      <c r="D754">
        <f>B754+C754</f>
        <v>1</v>
      </c>
      <c r="E754">
        <f>VLOOKUP(A754,'PF03067'!B:C,2,0)</f>
        <v>1227</v>
      </c>
      <c r="G754" t="str">
        <f>VLOOKUP(A754,tax_all!B:V,6,0)</f>
        <v>Eukaryota</v>
      </c>
      <c r="H754" t="str">
        <f>VLOOKUP(A754,tax_all!B:V,7,0)</f>
        <v xml:space="preserve"> Metazoa</v>
      </c>
      <c r="I754" t="str">
        <f>VLOOKUP(A754,tax_all!B:V,8,0)</f>
        <v xml:space="preserve"> Ecdysozoa</v>
      </c>
      <c r="J754" t="str">
        <f>VLOOKUP(A754,tax_all!B:V,9,0)</f>
        <v xml:space="preserve"> Arthropoda</v>
      </c>
      <c r="K754" t="str">
        <f>VLOOKUP(A754,tax_all!B:V,10,0)</f>
        <v xml:space="preserve"> Hexapoda</v>
      </c>
      <c r="L754" t="str">
        <f>VLOOKUP(A754,tax_all!B:V,11,0)</f>
        <v xml:space="preserve"> Insecta</v>
      </c>
      <c r="M754" t="str">
        <f>VLOOKUP(A754,tax_all!B:V,12,0)</f>
        <v>Pterygota</v>
      </c>
      <c r="N754" t="str">
        <f>VLOOKUP(A754,tax_all!B:V,13,0)</f>
        <v xml:space="preserve"> Neoptera</v>
      </c>
      <c r="O754" t="str">
        <f>VLOOKUP(A754,tax_all!B:V,14,0)</f>
        <v xml:space="preserve"> Holometabola</v>
      </c>
      <c r="P754" t="str">
        <f>VLOOKUP(A754,tax_all!B:V,15,0)</f>
        <v xml:space="preserve"> Hymenoptera</v>
      </c>
      <c r="Q754" t="str">
        <f>VLOOKUP(A754,tax_all!B:V,16,0)</f>
        <v xml:space="preserve"> Apocrita</v>
      </c>
      <c r="R754" t="str">
        <f>VLOOKUP(A754,tax_all!B:V,17,0)</f>
        <v xml:space="preserve"> Aculeata</v>
      </c>
    </row>
    <row r="755" spans="1:18" x14ac:dyDescent="0.25">
      <c r="A755" s="2" t="s">
        <v>1565</v>
      </c>
      <c r="B755">
        <v>0</v>
      </c>
      <c r="C755">
        <v>1</v>
      </c>
      <c r="D755">
        <f>B755+C755</f>
        <v>1</v>
      </c>
      <c r="E755">
        <f>VLOOKUP(A755,'PF03067'!B:C,2,0)</f>
        <v>317</v>
      </c>
      <c r="G755" t="str">
        <f>VLOOKUP(A755,tax_all!B:V,6,0)</f>
        <v>Eukaryota</v>
      </c>
      <c r="H755" t="str">
        <f>VLOOKUP(A755,tax_all!B:V,7,0)</f>
        <v xml:space="preserve"> Metazoa</v>
      </c>
      <c r="I755" t="str">
        <f>VLOOKUP(A755,tax_all!B:V,8,0)</f>
        <v xml:space="preserve"> Ecdysozoa</v>
      </c>
      <c r="J755" t="str">
        <f>VLOOKUP(A755,tax_all!B:V,9,0)</f>
        <v xml:space="preserve"> Arthropoda</v>
      </c>
      <c r="K755" t="str">
        <f>VLOOKUP(A755,tax_all!B:V,10,0)</f>
        <v xml:space="preserve"> Hexapoda</v>
      </c>
      <c r="L755" t="str">
        <f>VLOOKUP(A755,tax_all!B:V,11,0)</f>
        <v xml:space="preserve"> Insecta</v>
      </c>
      <c r="M755" t="str">
        <f>VLOOKUP(A755,tax_all!B:V,12,0)</f>
        <v>Pterygota</v>
      </c>
      <c r="N755" t="str">
        <f>VLOOKUP(A755,tax_all!B:V,13,0)</f>
        <v xml:space="preserve"> Neoptera</v>
      </c>
      <c r="O755" t="str">
        <f>VLOOKUP(A755,tax_all!B:V,14,0)</f>
        <v xml:space="preserve"> Holometabola</v>
      </c>
      <c r="P755" t="str">
        <f>VLOOKUP(A755,tax_all!B:V,15,0)</f>
        <v xml:space="preserve"> Hymenoptera</v>
      </c>
      <c r="Q755" t="str">
        <f>VLOOKUP(A755,tax_all!B:V,16,0)</f>
        <v xml:space="preserve"> Apocrita</v>
      </c>
      <c r="R755" t="str">
        <f>VLOOKUP(A755,tax_all!B:V,17,0)</f>
        <v xml:space="preserve"> Aculeata</v>
      </c>
    </row>
    <row r="756" spans="1:18" x14ac:dyDescent="0.25">
      <c r="A756" s="2" t="s">
        <v>1567</v>
      </c>
      <c r="B756">
        <v>0</v>
      </c>
      <c r="C756">
        <v>1</v>
      </c>
      <c r="D756">
        <f>B756+C756</f>
        <v>1</v>
      </c>
      <c r="E756">
        <f>VLOOKUP(A756,'PF03067'!B:C,2,0)</f>
        <v>304</v>
      </c>
      <c r="G756" t="str">
        <f>VLOOKUP(A756,tax_all!B:V,6,0)</f>
        <v>Eukaryota</v>
      </c>
      <c r="H756" t="str">
        <f>VLOOKUP(A756,tax_all!B:V,7,0)</f>
        <v xml:space="preserve"> Metazoa</v>
      </c>
      <c r="I756" t="str">
        <f>VLOOKUP(A756,tax_all!B:V,8,0)</f>
        <v xml:space="preserve"> Ecdysozoa</v>
      </c>
      <c r="J756" t="str">
        <f>VLOOKUP(A756,tax_all!B:V,9,0)</f>
        <v xml:space="preserve"> Arthropoda</v>
      </c>
      <c r="K756" t="str">
        <f>VLOOKUP(A756,tax_all!B:V,10,0)</f>
        <v xml:space="preserve"> Hexapoda</v>
      </c>
      <c r="L756" t="str">
        <f>VLOOKUP(A756,tax_all!B:V,11,0)</f>
        <v xml:space="preserve"> Insecta</v>
      </c>
      <c r="M756" t="str">
        <f>VLOOKUP(A756,tax_all!B:V,12,0)</f>
        <v>Pterygota</v>
      </c>
      <c r="N756" t="str">
        <f>VLOOKUP(A756,tax_all!B:V,13,0)</f>
        <v xml:space="preserve"> Neoptera</v>
      </c>
      <c r="O756" t="str">
        <f>VLOOKUP(A756,tax_all!B:V,14,0)</f>
        <v xml:space="preserve"> Holometabola</v>
      </c>
      <c r="P756" t="str">
        <f>VLOOKUP(A756,tax_all!B:V,15,0)</f>
        <v xml:space="preserve"> Hymenoptera</v>
      </c>
      <c r="Q756" t="str">
        <f>VLOOKUP(A756,tax_all!B:V,16,0)</f>
        <v xml:space="preserve"> Apocrita</v>
      </c>
      <c r="R756" t="str">
        <f>VLOOKUP(A756,tax_all!B:V,17,0)</f>
        <v xml:space="preserve"> Aculeata</v>
      </c>
    </row>
    <row r="757" spans="1:18" x14ac:dyDescent="0.25">
      <c r="A757" s="2" t="s">
        <v>1569</v>
      </c>
      <c r="B757">
        <v>0</v>
      </c>
      <c r="C757">
        <v>1</v>
      </c>
      <c r="D757">
        <f>B757+C757</f>
        <v>1</v>
      </c>
      <c r="E757">
        <f>VLOOKUP(A757,'PF03067'!B:C,2,0)</f>
        <v>248</v>
      </c>
      <c r="G757" t="str">
        <f>VLOOKUP(A757,tax_all!B:V,6,0)</f>
        <v>Eukaryota</v>
      </c>
      <c r="H757" t="str">
        <f>VLOOKUP(A757,tax_all!B:V,7,0)</f>
        <v xml:space="preserve"> Metazoa</v>
      </c>
      <c r="I757" t="str">
        <f>VLOOKUP(A757,tax_all!B:V,8,0)</f>
        <v xml:space="preserve"> Ecdysozoa</v>
      </c>
      <c r="J757" t="str">
        <f>VLOOKUP(A757,tax_all!B:V,9,0)</f>
        <v xml:space="preserve"> Arthropoda</v>
      </c>
      <c r="K757" t="str">
        <f>VLOOKUP(A757,tax_all!B:V,10,0)</f>
        <v xml:space="preserve"> Hexapoda</v>
      </c>
      <c r="L757" t="str">
        <f>VLOOKUP(A757,tax_all!B:V,11,0)</f>
        <v xml:space="preserve"> Insecta</v>
      </c>
      <c r="M757" t="str">
        <f>VLOOKUP(A757,tax_all!B:V,12,0)</f>
        <v>Pterygota</v>
      </c>
      <c r="N757" t="str">
        <f>VLOOKUP(A757,tax_all!B:V,13,0)</f>
        <v xml:space="preserve"> Neoptera</v>
      </c>
      <c r="O757" t="str">
        <f>VLOOKUP(A757,tax_all!B:V,14,0)</f>
        <v xml:space="preserve"> Holometabola</v>
      </c>
      <c r="P757" t="str">
        <f>VLOOKUP(A757,tax_all!B:V,15,0)</f>
        <v xml:space="preserve"> Hymenoptera</v>
      </c>
      <c r="Q757" t="str">
        <f>VLOOKUP(A757,tax_all!B:V,16,0)</f>
        <v xml:space="preserve"> Apocrita</v>
      </c>
      <c r="R757" t="str">
        <f>VLOOKUP(A757,tax_all!B:V,17,0)</f>
        <v xml:space="preserve"> Aculeata</v>
      </c>
    </row>
    <row r="758" spans="1:18" x14ac:dyDescent="0.25">
      <c r="A758" s="2" t="s">
        <v>1571</v>
      </c>
      <c r="B758">
        <v>0</v>
      </c>
      <c r="C758">
        <v>1</v>
      </c>
      <c r="D758">
        <f>B758+C758</f>
        <v>1</v>
      </c>
      <c r="E758">
        <f>VLOOKUP(A758,'PF03067'!B:C,2,0)</f>
        <v>1230</v>
      </c>
      <c r="G758" t="str">
        <f>VLOOKUP(A758,tax_all!B:V,6,0)</f>
        <v>Eukaryota</v>
      </c>
      <c r="H758" t="str">
        <f>VLOOKUP(A758,tax_all!B:V,7,0)</f>
        <v xml:space="preserve"> Metazoa</v>
      </c>
      <c r="I758" t="str">
        <f>VLOOKUP(A758,tax_all!B:V,8,0)</f>
        <v xml:space="preserve"> Ecdysozoa</v>
      </c>
      <c r="J758" t="str">
        <f>VLOOKUP(A758,tax_all!B:V,9,0)</f>
        <v xml:space="preserve"> Arthropoda</v>
      </c>
      <c r="K758" t="str">
        <f>VLOOKUP(A758,tax_all!B:V,10,0)</f>
        <v xml:space="preserve"> Hexapoda</v>
      </c>
      <c r="L758" t="str">
        <f>VLOOKUP(A758,tax_all!B:V,11,0)</f>
        <v xml:space="preserve"> Insecta</v>
      </c>
      <c r="M758" t="str">
        <f>VLOOKUP(A758,tax_all!B:V,12,0)</f>
        <v>Pterygota</v>
      </c>
      <c r="N758" t="str">
        <f>VLOOKUP(A758,tax_all!B:V,13,0)</f>
        <v xml:space="preserve"> Neoptera</v>
      </c>
      <c r="O758" t="str">
        <f>VLOOKUP(A758,tax_all!B:V,14,0)</f>
        <v xml:space="preserve"> Holometabola</v>
      </c>
      <c r="P758" t="str">
        <f>VLOOKUP(A758,tax_all!B:V,15,0)</f>
        <v xml:space="preserve"> Hymenoptera</v>
      </c>
      <c r="Q758" t="str">
        <f>VLOOKUP(A758,tax_all!B:V,16,0)</f>
        <v xml:space="preserve"> Apocrita</v>
      </c>
      <c r="R758" t="str">
        <f>VLOOKUP(A758,tax_all!B:V,17,0)</f>
        <v xml:space="preserve"> Aculeata</v>
      </c>
    </row>
    <row r="759" spans="1:18" x14ac:dyDescent="0.25">
      <c r="A759" s="2" t="s">
        <v>1573</v>
      </c>
      <c r="B759">
        <v>0</v>
      </c>
      <c r="C759">
        <v>1</v>
      </c>
      <c r="D759">
        <f>B759+C759</f>
        <v>1</v>
      </c>
      <c r="E759">
        <f>VLOOKUP(A759,'PF03067'!B:C,2,0)</f>
        <v>515</v>
      </c>
      <c r="G759" t="str">
        <f>VLOOKUP(A759,tax_all!B:V,6,0)</f>
        <v>Eukaryota</v>
      </c>
      <c r="H759" t="str">
        <f>VLOOKUP(A759,tax_all!B:V,7,0)</f>
        <v xml:space="preserve"> Metazoa</v>
      </c>
      <c r="I759" t="str">
        <f>VLOOKUP(A759,tax_all!B:V,8,0)</f>
        <v xml:space="preserve"> Ecdysozoa</v>
      </c>
      <c r="J759" t="str">
        <f>VLOOKUP(A759,tax_all!B:V,9,0)</f>
        <v xml:space="preserve"> Arthropoda</v>
      </c>
      <c r="K759" t="str">
        <f>VLOOKUP(A759,tax_all!B:V,10,0)</f>
        <v xml:space="preserve"> Hexapoda</v>
      </c>
      <c r="L759" t="str">
        <f>VLOOKUP(A759,tax_all!B:V,11,0)</f>
        <v xml:space="preserve"> Insecta</v>
      </c>
      <c r="M759" t="str">
        <f>VLOOKUP(A759,tax_all!B:V,12,0)</f>
        <v>Pterygota</v>
      </c>
      <c r="N759" t="str">
        <f>VLOOKUP(A759,tax_all!B:V,13,0)</f>
        <v xml:space="preserve"> Neoptera</v>
      </c>
      <c r="O759" t="str">
        <f>VLOOKUP(A759,tax_all!B:V,14,0)</f>
        <v xml:space="preserve"> Holometabola</v>
      </c>
      <c r="P759" t="str">
        <f>VLOOKUP(A759,tax_all!B:V,15,0)</f>
        <v xml:space="preserve"> Hymenoptera</v>
      </c>
      <c r="Q759" t="str">
        <f>VLOOKUP(A759,tax_all!B:V,16,0)</f>
        <v xml:space="preserve"> Apocrita</v>
      </c>
      <c r="R759" t="str">
        <f>VLOOKUP(A759,tax_all!B:V,17,0)</f>
        <v xml:space="preserve"> Aculeata</v>
      </c>
    </row>
    <row r="760" spans="1:18" x14ac:dyDescent="0.25">
      <c r="A760" s="2" t="s">
        <v>1575</v>
      </c>
      <c r="B760">
        <v>0</v>
      </c>
      <c r="C760">
        <v>1</v>
      </c>
      <c r="D760">
        <f>B760+C760</f>
        <v>1</v>
      </c>
      <c r="E760">
        <f>VLOOKUP(A760,'PF03067'!B:C,2,0)</f>
        <v>216</v>
      </c>
      <c r="G760" t="str">
        <f>VLOOKUP(A760,tax_all!B:V,6,0)</f>
        <v>Eukaryota</v>
      </c>
      <c r="H760" t="str">
        <f>VLOOKUP(A760,tax_all!B:V,7,0)</f>
        <v xml:space="preserve"> Metazoa</v>
      </c>
      <c r="I760" t="str">
        <f>VLOOKUP(A760,tax_all!B:V,8,0)</f>
        <v xml:space="preserve"> Ecdysozoa</v>
      </c>
      <c r="J760" t="str">
        <f>VLOOKUP(A760,tax_all!B:V,9,0)</f>
        <v xml:space="preserve"> Arthropoda</v>
      </c>
      <c r="K760" t="str">
        <f>VLOOKUP(A760,tax_all!B:V,10,0)</f>
        <v xml:space="preserve"> Hexapoda</v>
      </c>
      <c r="L760" t="str">
        <f>VLOOKUP(A760,tax_all!B:V,11,0)</f>
        <v xml:space="preserve"> Insecta</v>
      </c>
      <c r="M760" t="str">
        <f>VLOOKUP(A760,tax_all!B:V,12,0)</f>
        <v>Pterygota</v>
      </c>
      <c r="N760" t="str">
        <f>VLOOKUP(A760,tax_all!B:V,13,0)</f>
        <v xml:space="preserve"> Neoptera</v>
      </c>
      <c r="O760" t="str">
        <f>VLOOKUP(A760,tax_all!B:V,14,0)</f>
        <v xml:space="preserve"> Holometabola</v>
      </c>
      <c r="P760" t="str">
        <f>VLOOKUP(A760,tax_all!B:V,15,0)</f>
        <v xml:space="preserve"> Hymenoptera</v>
      </c>
      <c r="Q760" t="str">
        <f>VLOOKUP(A760,tax_all!B:V,16,0)</f>
        <v xml:space="preserve"> Apocrita</v>
      </c>
      <c r="R760" t="str">
        <f>VLOOKUP(A760,tax_all!B:V,17,0)</f>
        <v xml:space="preserve"> Aculeata</v>
      </c>
    </row>
    <row r="761" spans="1:18" x14ac:dyDescent="0.25">
      <c r="A761" s="2" t="s">
        <v>1577</v>
      </c>
      <c r="B761">
        <v>1</v>
      </c>
      <c r="C761">
        <v>1</v>
      </c>
      <c r="D761">
        <f>B761+C761</f>
        <v>2</v>
      </c>
      <c r="E761">
        <f>VLOOKUP(A761,'PF03067'!B:C,2,0)</f>
        <v>471</v>
      </c>
      <c r="G761" t="str">
        <f>VLOOKUP(A761,tax_all!B:V,6,0)</f>
        <v>Bacteria</v>
      </c>
      <c r="H761" t="str">
        <f>VLOOKUP(A761,tax_all!B:V,7,0)</f>
        <v xml:space="preserve"> Actinobacteria</v>
      </c>
      <c r="I761" t="str">
        <f>VLOOKUP(A761,tax_all!B:V,8,0)</f>
        <v xml:space="preserve"> Micrococcales</v>
      </c>
      <c r="J761" t="str">
        <f>VLOOKUP(A761,tax_all!B:V,9,0)</f>
        <v xml:space="preserve"> Promicromonosporaceae</v>
      </c>
      <c r="K761" t="str">
        <f>VLOOKUP(A761,tax_all!B:V,10,0)</f>
        <v>Isoptericola.</v>
      </c>
      <c r="L761">
        <f>VLOOKUP(A761,tax_all!B:V,11,0)</f>
        <v>0</v>
      </c>
      <c r="M761">
        <f>VLOOKUP(A761,tax_all!B:V,12,0)</f>
        <v>0</v>
      </c>
      <c r="N761">
        <f>VLOOKUP(A761,tax_all!B:V,13,0)</f>
        <v>0</v>
      </c>
      <c r="O761">
        <f>VLOOKUP(A761,tax_all!B:V,14,0)</f>
        <v>0</v>
      </c>
      <c r="P761">
        <f>VLOOKUP(A761,tax_all!B:V,15,0)</f>
        <v>0</v>
      </c>
      <c r="Q761">
        <f>VLOOKUP(A761,tax_all!B:V,16,0)</f>
        <v>0</v>
      </c>
      <c r="R761">
        <f>VLOOKUP(A761,tax_all!B:V,17,0)</f>
        <v>0</v>
      </c>
    </row>
    <row r="762" spans="1:18" x14ac:dyDescent="0.25">
      <c r="A762" s="2" t="s">
        <v>1579</v>
      </c>
      <c r="B762">
        <v>0</v>
      </c>
      <c r="C762">
        <v>1</v>
      </c>
      <c r="D762">
        <f>B762+C762</f>
        <v>1</v>
      </c>
      <c r="E762">
        <f>VLOOKUP(A762,'PF03067'!B:C,2,0)</f>
        <v>242</v>
      </c>
      <c r="G762" t="str">
        <f>VLOOKUP(A762,tax_all!B:V,6,0)</f>
        <v>Bacteria</v>
      </c>
      <c r="H762" t="str">
        <f>VLOOKUP(A762,tax_all!B:V,7,0)</f>
        <v xml:space="preserve"> Actinobacteria</v>
      </c>
      <c r="I762" t="str">
        <f>VLOOKUP(A762,tax_all!B:V,8,0)</f>
        <v xml:space="preserve"> Micrococcales</v>
      </c>
      <c r="J762" t="str">
        <f>VLOOKUP(A762,tax_all!B:V,9,0)</f>
        <v xml:space="preserve"> Promicromonosporaceae</v>
      </c>
      <c r="K762" t="str">
        <f>VLOOKUP(A762,tax_all!B:V,10,0)</f>
        <v>Isoptericola.</v>
      </c>
      <c r="L762">
        <f>VLOOKUP(A762,tax_all!B:V,11,0)</f>
        <v>0</v>
      </c>
      <c r="M762">
        <f>VLOOKUP(A762,tax_all!B:V,12,0)</f>
        <v>0</v>
      </c>
      <c r="N762">
        <f>VLOOKUP(A762,tax_all!B:V,13,0)</f>
        <v>0</v>
      </c>
      <c r="O762">
        <f>VLOOKUP(A762,tax_all!B:V,14,0)</f>
        <v>0</v>
      </c>
      <c r="P762">
        <f>VLOOKUP(A762,tax_all!B:V,15,0)</f>
        <v>0</v>
      </c>
      <c r="Q762">
        <f>VLOOKUP(A762,tax_all!B:V,16,0)</f>
        <v>0</v>
      </c>
      <c r="R762">
        <f>VLOOKUP(A762,tax_all!B:V,17,0)</f>
        <v>0</v>
      </c>
    </row>
    <row r="763" spans="1:18" x14ac:dyDescent="0.25">
      <c r="A763" s="2" t="s">
        <v>1581</v>
      </c>
      <c r="B763">
        <v>0</v>
      </c>
      <c r="C763">
        <v>1</v>
      </c>
      <c r="D763">
        <f>B763+C763</f>
        <v>1</v>
      </c>
      <c r="E763">
        <f>VLOOKUP(A763,'PF03067'!B:C,2,0)</f>
        <v>256</v>
      </c>
      <c r="G763" t="str">
        <f>VLOOKUP(A763,tax_all!B:V,6,0)</f>
        <v>Bacteria</v>
      </c>
      <c r="H763" t="str">
        <f>VLOOKUP(A763,tax_all!B:V,7,0)</f>
        <v xml:space="preserve"> Actinobacteria</v>
      </c>
      <c r="I763" t="str">
        <f>VLOOKUP(A763,tax_all!B:V,8,0)</f>
        <v xml:space="preserve"> Streptosporangiales</v>
      </c>
      <c r="J763" t="str">
        <f>VLOOKUP(A763,tax_all!B:V,9,0)</f>
        <v xml:space="preserve"> Streptosporangiaceae</v>
      </c>
      <c r="K763" t="str">
        <f>VLOOKUP(A763,tax_all!B:V,10,0)</f>
        <v>Planomonospora.</v>
      </c>
      <c r="L763">
        <f>VLOOKUP(A763,tax_all!B:V,11,0)</f>
        <v>0</v>
      </c>
      <c r="M763">
        <f>VLOOKUP(A763,tax_all!B:V,12,0)</f>
        <v>0</v>
      </c>
      <c r="N763">
        <f>VLOOKUP(A763,tax_all!B:V,13,0)</f>
        <v>0</v>
      </c>
      <c r="O763">
        <f>VLOOKUP(A763,tax_all!B:V,14,0)</f>
        <v>0</v>
      </c>
      <c r="P763">
        <f>VLOOKUP(A763,tax_all!B:V,15,0)</f>
        <v>0</v>
      </c>
      <c r="Q763">
        <f>VLOOKUP(A763,tax_all!B:V,16,0)</f>
        <v>0</v>
      </c>
      <c r="R763">
        <f>VLOOKUP(A763,tax_all!B:V,17,0)</f>
        <v>0</v>
      </c>
    </row>
    <row r="764" spans="1:18" x14ac:dyDescent="0.25">
      <c r="A764" s="2" t="s">
        <v>1583</v>
      </c>
      <c r="B764">
        <v>0</v>
      </c>
      <c r="C764">
        <v>1</v>
      </c>
      <c r="D764">
        <f>B764+C764</f>
        <v>1</v>
      </c>
      <c r="E764">
        <f>VLOOKUP(A764,'PF03067'!B:C,2,0)</f>
        <v>381</v>
      </c>
      <c r="G764" t="str">
        <f>VLOOKUP(A764,tax_all!B:V,6,0)</f>
        <v>Eukaryota</v>
      </c>
      <c r="H764" t="str">
        <f>VLOOKUP(A764,tax_all!B:V,7,0)</f>
        <v xml:space="preserve"> Fungi</v>
      </c>
      <c r="I764" t="str">
        <f>VLOOKUP(A764,tax_all!B:V,8,0)</f>
        <v xml:space="preserve"> Dikarya</v>
      </c>
      <c r="J764" t="str">
        <f>VLOOKUP(A764,tax_all!B:V,9,0)</f>
        <v xml:space="preserve"> Ascomycota</v>
      </c>
      <c r="K764" t="str">
        <f>VLOOKUP(A764,tax_all!B:V,10,0)</f>
        <v xml:space="preserve"> Pezizomycotina</v>
      </c>
      <c r="L764" t="str">
        <f>VLOOKUP(A764,tax_all!B:V,11,0)</f>
        <v>Sordariomycetes</v>
      </c>
      <c r="M764" t="str">
        <f>VLOOKUP(A764,tax_all!B:V,12,0)</f>
        <v xml:space="preserve"> Hypocreomycetidae</v>
      </c>
      <c r="N764" t="str">
        <f>VLOOKUP(A764,tax_all!B:V,13,0)</f>
        <v xml:space="preserve"> Glomerellales</v>
      </c>
      <c r="O764" t="str">
        <f>VLOOKUP(A764,tax_all!B:V,14,0)</f>
        <v xml:space="preserve"> Glomerellaceae</v>
      </c>
      <c r="P764" t="str">
        <f>VLOOKUP(A764,tax_all!B:V,15,0)</f>
        <v>Colletotrichum.</v>
      </c>
      <c r="Q764">
        <f>VLOOKUP(A764,tax_all!B:V,16,0)</f>
        <v>0</v>
      </c>
      <c r="R764">
        <f>VLOOKUP(A764,tax_all!B:V,17,0)</f>
        <v>0</v>
      </c>
    </row>
    <row r="765" spans="1:18" x14ac:dyDescent="0.25">
      <c r="A765" s="2" t="s">
        <v>1585</v>
      </c>
      <c r="B765">
        <v>0</v>
      </c>
      <c r="C765">
        <v>1</v>
      </c>
      <c r="D765">
        <f>B765+C765</f>
        <v>1</v>
      </c>
      <c r="E765">
        <f>VLOOKUP(A765,'PF03067'!B:C,2,0)</f>
        <v>449</v>
      </c>
      <c r="G765" t="str">
        <f>VLOOKUP(A765,tax_all!B:V,6,0)</f>
        <v>Bacteria</v>
      </c>
      <c r="H765" t="str">
        <f>VLOOKUP(A765,tax_all!B:V,7,0)</f>
        <v xml:space="preserve"> Firmicutes</v>
      </c>
      <c r="I765" t="str">
        <f>VLOOKUP(A765,tax_all!B:V,8,0)</f>
        <v xml:space="preserve"> Bacilli</v>
      </c>
      <c r="J765" t="str">
        <f>VLOOKUP(A765,tax_all!B:V,9,0)</f>
        <v xml:space="preserve"> Bacillales</v>
      </c>
      <c r="K765" t="str">
        <f>VLOOKUP(A765,tax_all!B:V,10,0)</f>
        <v xml:space="preserve"> Paenibacillaceae</v>
      </c>
      <c r="L765" t="str">
        <f>VLOOKUP(A765,tax_all!B:V,11,0)</f>
        <v>Paenibacillus.</v>
      </c>
      <c r="M765">
        <f>VLOOKUP(A765,tax_all!B:V,12,0)</f>
        <v>0</v>
      </c>
      <c r="N765">
        <f>VLOOKUP(A765,tax_all!B:V,13,0)</f>
        <v>0</v>
      </c>
      <c r="O765">
        <f>VLOOKUP(A765,tax_all!B:V,14,0)</f>
        <v>0</v>
      </c>
      <c r="P765">
        <f>VLOOKUP(A765,tax_all!B:V,15,0)</f>
        <v>0</v>
      </c>
      <c r="Q765">
        <f>VLOOKUP(A765,tax_all!B:V,16,0)</f>
        <v>0</v>
      </c>
      <c r="R765">
        <f>VLOOKUP(A765,tax_all!B:V,17,0)</f>
        <v>0</v>
      </c>
    </row>
    <row r="766" spans="1:18" x14ac:dyDescent="0.25">
      <c r="A766" s="2" t="s">
        <v>1587</v>
      </c>
      <c r="B766">
        <v>0</v>
      </c>
      <c r="C766">
        <v>1</v>
      </c>
      <c r="D766">
        <f>B766+C766</f>
        <v>1</v>
      </c>
      <c r="E766">
        <f>VLOOKUP(A766,'PF03067'!B:C,2,0)</f>
        <v>243</v>
      </c>
      <c r="G766" t="str">
        <f>VLOOKUP(A766,tax_all!B:V,6,0)</f>
        <v>Eukaryota</v>
      </c>
      <c r="H766" t="str">
        <f>VLOOKUP(A766,tax_all!B:V,7,0)</f>
        <v xml:space="preserve"> Metazoa</v>
      </c>
      <c r="I766" t="str">
        <f>VLOOKUP(A766,tax_all!B:V,8,0)</f>
        <v xml:space="preserve"> Ecdysozoa</v>
      </c>
      <c r="J766" t="str">
        <f>VLOOKUP(A766,tax_all!B:V,9,0)</f>
        <v xml:space="preserve"> Arthropoda</v>
      </c>
      <c r="K766" t="str">
        <f>VLOOKUP(A766,tax_all!B:V,10,0)</f>
        <v xml:space="preserve"> Crustacea</v>
      </c>
      <c r="L766" t="str">
        <f>VLOOKUP(A766,tax_all!B:V,11,0)</f>
        <v xml:space="preserve"> Branchiopoda</v>
      </c>
      <c r="M766" t="str">
        <f>VLOOKUP(A766,tax_all!B:V,12,0)</f>
        <v>Diplostraca</v>
      </c>
      <c r="N766" t="str">
        <f>VLOOKUP(A766,tax_all!B:V,13,0)</f>
        <v xml:space="preserve"> Cladocera</v>
      </c>
      <c r="O766" t="str">
        <f>VLOOKUP(A766,tax_all!B:V,14,0)</f>
        <v xml:space="preserve"> Anomopoda</v>
      </c>
      <c r="P766" t="str">
        <f>VLOOKUP(A766,tax_all!B:V,15,0)</f>
        <v xml:space="preserve"> Daphniidae</v>
      </c>
      <c r="Q766" t="str">
        <f>VLOOKUP(A766,tax_all!B:V,16,0)</f>
        <v xml:space="preserve"> Daphnia.</v>
      </c>
      <c r="R766">
        <f>VLOOKUP(A766,tax_all!B:V,17,0)</f>
        <v>0</v>
      </c>
    </row>
    <row r="767" spans="1:18" x14ac:dyDescent="0.25">
      <c r="A767" s="2" t="s">
        <v>1589</v>
      </c>
      <c r="B767">
        <v>0</v>
      </c>
      <c r="C767">
        <v>1</v>
      </c>
      <c r="D767">
        <f>B767+C767</f>
        <v>1</v>
      </c>
      <c r="E767">
        <f>VLOOKUP(A767,'PF03067'!B:C,2,0)</f>
        <v>224</v>
      </c>
      <c r="G767" t="str">
        <f>VLOOKUP(A767,tax_all!B:V,6,0)</f>
        <v>Eukaryota</v>
      </c>
      <c r="H767" t="str">
        <f>VLOOKUP(A767,tax_all!B:V,7,0)</f>
        <v xml:space="preserve"> Metazoa</v>
      </c>
      <c r="I767" t="str">
        <f>VLOOKUP(A767,tax_all!B:V,8,0)</f>
        <v xml:space="preserve"> Ecdysozoa</v>
      </c>
      <c r="J767" t="str">
        <f>VLOOKUP(A767,tax_all!B:V,9,0)</f>
        <v xml:space="preserve"> Arthropoda</v>
      </c>
      <c r="K767" t="str">
        <f>VLOOKUP(A767,tax_all!B:V,10,0)</f>
        <v xml:space="preserve"> Crustacea</v>
      </c>
      <c r="L767" t="str">
        <f>VLOOKUP(A767,tax_all!B:V,11,0)</f>
        <v xml:space="preserve"> Branchiopoda</v>
      </c>
      <c r="M767" t="str">
        <f>VLOOKUP(A767,tax_all!B:V,12,0)</f>
        <v>Diplostraca</v>
      </c>
      <c r="N767" t="str">
        <f>VLOOKUP(A767,tax_all!B:V,13,0)</f>
        <v xml:space="preserve"> Cladocera</v>
      </c>
      <c r="O767" t="str">
        <f>VLOOKUP(A767,tax_all!B:V,14,0)</f>
        <v xml:space="preserve"> Anomopoda</v>
      </c>
      <c r="P767" t="str">
        <f>VLOOKUP(A767,tax_all!B:V,15,0)</f>
        <v xml:space="preserve"> Daphniidae</v>
      </c>
      <c r="Q767" t="str">
        <f>VLOOKUP(A767,tax_all!B:V,16,0)</f>
        <v xml:space="preserve"> Daphnia.</v>
      </c>
      <c r="R767">
        <f>VLOOKUP(A767,tax_all!B:V,17,0)</f>
        <v>0</v>
      </c>
    </row>
    <row r="768" spans="1:18" x14ac:dyDescent="0.25">
      <c r="A768" s="2" t="s">
        <v>1591</v>
      </c>
      <c r="B768">
        <v>0</v>
      </c>
      <c r="C768">
        <v>1</v>
      </c>
      <c r="D768">
        <f>B768+C768</f>
        <v>1</v>
      </c>
      <c r="E768">
        <f>VLOOKUP(A768,'PF03067'!B:C,2,0)</f>
        <v>571</v>
      </c>
      <c r="G768" t="str">
        <f>VLOOKUP(A768,tax_all!B:V,6,0)</f>
        <v>Eukaryota</v>
      </c>
      <c r="H768" t="str">
        <f>VLOOKUP(A768,tax_all!B:V,7,0)</f>
        <v xml:space="preserve"> Metazoa</v>
      </c>
      <c r="I768" t="str">
        <f>VLOOKUP(A768,tax_all!B:V,8,0)</f>
        <v xml:space="preserve"> Ecdysozoa</v>
      </c>
      <c r="J768" t="str">
        <f>VLOOKUP(A768,tax_all!B:V,9,0)</f>
        <v xml:space="preserve"> Arthropoda</v>
      </c>
      <c r="K768" t="str">
        <f>VLOOKUP(A768,tax_all!B:V,10,0)</f>
        <v xml:space="preserve"> Crustacea</v>
      </c>
      <c r="L768" t="str">
        <f>VLOOKUP(A768,tax_all!B:V,11,0)</f>
        <v xml:space="preserve"> Branchiopoda</v>
      </c>
      <c r="M768" t="str">
        <f>VLOOKUP(A768,tax_all!B:V,12,0)</f>
        <v>Diplostraca</v>
      </c>
      <c r="N768" t="str">
        <f>VLOOKUP(A768,tax_all!B:V,13,0)</f>
        <v xml:space="preserve"> Cladocera</v>
      </c>
      <c r="O768" t="str">
        <f>VLOOKUP(A768,tax_all!B:V,14,0)</f>
        <v xml:space="preserve"> Anomopoda</v>
      </c>
      <c r="P768" t="str">
        <f>VLOOKUP(A768,tax_all!B:V,15,0)</f>
        <v xml:space="preserve"> Daphniidae</v>
      </c>
      <c r="Q768" t="str">
        <f>VLOOKUP(A768,tax_all!B:V,16,0)</f>
        <v xml:space="preserve"> Daphnia.</v>
      </c>
      <c r="R768">
        <f>VLOOKUP(A768,tax_all!B:V,17,0)</f>
        <v>0</v>
      </c>
    </row>
    <row r="769" spans="1:18" x14ac:dyDescent="0.25">
      <c r="A769" s="2" t="s">
        <v>1593</v>
      </c>
      <c r="B769">
        <v>0</v>
      </c>
      <c r="C769">
        <v>1</v>
      </c>
      <c r="D769">
        <f>B769+C769</f>
        <v>1</v>
      </c>
      <c r="E769">
        <f>VLOOKUP(A769,'PF03067'!B:C,2,0)</f>
        <v>337</v>
      </c>
      <c r="G769" t="str">
        <f>VLOOKUP(A769,tax_all!B:V,6,0)</f>
        <v>Eukaryota</v>
      </c>
      <c r="H769" t="str">
        <f>VLOOKUP(A769,tax_all!B:V,7,0)</f>
        <v xml:space="preserve"> Metazoa</v>
      </c>
      <c r="I769" t="str">
        <f>VLOOKUP(A769,tax_all!B:V,8,0)</f>
        <v xml:space="preserve"> Ecdysozoa</v>
      </c>
      <c r="J769" t="str">
        <f>VLOOKUP(A769,tax_all!B:V,9,0)</f>
        <v xml:space="preserve"> Arthropoda</v>
      </c>
      <c r="K769" t="str">
        <f>VLOOKUP(A769,tax_all!B:V,10,0)</f>
        <v xml:space="preserve"> Crustacea</v>
      </c>
      <c r="L769" t="str">
        <f>VLOOKUP(A769,tax_all!B:V,11,0)</f>
        <v xml:space="preserve"> Branchiopoda</v>
      </c>
      <c r="M769" t="str">
        <f>VLOOKUP(A769,tax_all!B:V,12,0)</f>
        <v>Diplostraca</v>
      </c>
      <c r="N769" t="str">
        <f>VLOOKUP(A769,tax_all!B:V,13,0)</f>
        <v xml:space="preserve"> Cladocera</v>
      </c>
      <c r="O769" t="str">
        <f>VLOOKUP(A769,tax_all!B:V,14,0)</f>
        <v xml:space="preserve"> Anomopoda</v>
      </c>
      <c r="P769" t="str">
        <f>VLOOKUP(A769,tax_all!B:V,15,0)</f>
        <v xml:space="preserve"> Daphniidae</v>
      </c>
      <c r="Q769" t="str">
        <f>VLOOKUP(A769,tax_all!B:V,16,0)</f>
        <v xml:space="preserve"> Daphnia.</v>
      </c>
      <c r="R769">
        <f>VLOOKUP(A769,tax_all!B:V,17,0)</f>
        <v>0</v>
      </c>
    </row>
    <row r="770" spans="1:18" x14ac:dyDescent="0.25">
      <c r="A770" s="2" t="s">
        <v>1595</v>
      </c>
      <c r="B770">
        <v>0</v>
      </c>
      <c r="C770">
        <v>1</v>
      </c>
      <c r="D770">
        <f>B770+C770</f>
        <v>1</v>
      </c>
      <c r="E770">
        <f>VLOOKUP(A770,'PF03067'!B:C,2,0)</f>
        <v>747</v>
      </c>
      <c r="G770" t="str">
        <f>VLOOKUP(A770,tax_all!B:V,6,0)</f>
        <v>Bacteria</v>
      </c>
      <c r="H770" t="str">
        <f>VLOOKUP(A770,tax_all!B:V,7,0)</f>
        <v xml:space="preserve"> Bacteroidetes</v>
      </c>
      <c r="I770" t="str">
        <f>VLOOKUP(A770,tax_all!B:V,8,0)</f>
        <v xml:space="preserve"> Flavobacteriia</v>
      </c>
      <c r="J770" t="str">
        <f>VLOOKUP(A770,tax_all!B:V,9,0)</f>
        <v xml:space="preserve"> Flavobacteriales</v>
      </c>
      <c r="K770" t="str">
        <f>VLOOKUP(A770,tax_all!B:V,10,0)</f>
        <v>Flavobacteriaceae</v>
      </c>
      <c r="L770" t="str">
        <f>VLOOKUP(A770,tax_all!B:V,11,0)</f>
        <v xml:space="preserve"> Aquimarina.</v>
      </c>
      <c r="M770">
        <f>VLOOKUP(A770,tax_all!B:V,12,0)</f>
        <v>0</v>
      </c>
      <c r="N770">
        <f>VLOOKUP(A770,tax_all!B:V,13,0)</f>
        <v>0</v>
      </c>
      <c r="O770">
        <f>VLOOKUP(A770,tax_all!B:V,14,0)</f>
        <v>0</v>
      </c>
      <c r="P770">
        <f>VLOOKUP(A770,tax_all!B:V,15,0)</f>
        <v>0</v>
      </c>
      <c r="Q770">
        <f>VLOOKUP(A770,tax_all!B:V,16,0)</f>
        <v>0</v>
      </c>
      <c r="R770">
        <f>VLOOKUP(A770,tax_all!B:V,17,0)</f>
        <v>0</v>
      </c>
    </row>
    <row r="771" spans="1:18" x14ac:dyDescent="0.25">
      <c r="A771" s="2" t="s">
        <v>1599</v>
      </c>
      <c r="B771">
        <v>0</v>
      </c>
      <c r="C771">
        <v>1</v>
      </c>
      <c r="D771">
        <f>B771+C771</f>
        <v>1</v>
      </c>
      <c r="E771">
        <f>VLOOKUP(A771,'PF03067'!B:C,2,0)</f>
        <v>281</v>
      </c>
      <c r="G771" t="str">
        <f>VLOOKUP(A771,tax_all!B:V,6,0)</f>
        <v>Eukaryota</v>
      </c>
      <c r="H771" t="str">
        <f>VLOOKUP(A771,tax_all!B:V,7,0)</f>
        <v xml:space="preserve"> Fungi</v>
      </c>
      <c r="I771" t="str">
        <f>VLOOKUP(A771,tax_all!B:V,8,0)</f>
        <v xml:space="preserve"> Dikarya</v>
      </c>
      <c r="J771" t="str">
        <f>VLOOKUP(A771,tax_all!B:V,9,0)</f>
        <v xml:space="preserve"> Ascomycota</v>
      </c>
      <c r="K771" t="str">
        <f>VLOOKUP(A771,tax_all!B:V,10,0)</f>
        <v xml:space="preserve"> Pezizomycotina</v>
      </c>
      <c r="L771" t="str">
        <f>VLOOKUP(A771,tax_all!B:V,11,0)</f>
        <v>Dothideomycetes</v>
      </c>
      <c r="M771" t="str">
        <f>VLOOKUP(A771,tax_all!B:V,12,0)</f>
        <v xml:space="preserve"> Pleosporomycetidae</v>
      </c>
      <c r="N771" t="str">
        <f>VLOOKUP(A771,tax_all!B:V,13,0)</f>
        <v xml:space="preserve"> Pleosporales</v>
      </c>
      <c r="O771" t="str">
        <f>VLOOKUP(A771,tax_all!B:V,14,0)</f>
        <v xml:space="preserve"> Pleosporineae</v>
      </c>
      <c r="P771" t="str">
        <f>VLOOKUP(A771,tax_all!B:V,15,0)</f>
        <v>Didymellaceae</v>
      </c>
      <c r="Q771" t="str">
        <f>VLOOKUP(A771,tax_all!B:V,16,0)</f>
        <v xml:space="preserve"> Ascochyta.</v>
      </c>
      <c r="R771">
        <f>VLOOKUP(A771,tax_all!B:V,17,0)</f>
        <v>0</v>
      </c>
    </row>
    <row r="772" spans="1:18" x14ac:dyDescent="0.25">
      <c r="A772" s="2" t="s">
        <v>1601</v>
      </c>
      <c r="B772">
        <v>0</v>
      </c>
      <c r="C772">
        <v>1</v>
      </c>
      <c r="D772">
        <f>B772+C772</f>
        <v>1</v>
      </c>
      <c r="E772">
        <f>VLOOKUP(A772,'PF03067'!B:C,2,0)</f>
        <v>186</v>
      </c>
      <c r="G772" t="str">
        <f>VLOOKUP(A772,tax_all!B:V,6,0)</f>
        <v>Eukaryota</v>
      </c>
      <c r="H772" t="str">
        <f>VLOOKUP(A772,tax_all!B:V,7,0)</f>
        <v xml:space="preserve"> Fungi</v>
      </c>
      <c r="I772" t="str">
        <f>VLOOKUP(A772,tax_all!B:V,8,0)</f>
        <v xml:space="preserve"> Dikarya</v>
      </c>
      <c r="J772" t="str">
        <f>VLOOKUP(A772,tax_all!B:V,9,0)</f>
        <v xml:space="preserve"> Ascomycota</v>
      </c>
      <c r="K772" t="str">
        <f>VLOOKUP(A772,tax_all!B:V,10,0)</f>
        <v xml:space="preserve"> Pezizomycotina</v>
      </c>
      <c r="L772" t="str">
        <f>VLOOKUP(A772,tax_all!B:V,11,0)</f>
        <v>Dothideomycetes</v>
      </c>
      <c r="M772" t="str">
        <f>VLOOKUP(A772,tax_all!B:V,12,0)</f>
        <v xml:space="preserve"> Pleosporomycetidae</v>
      </c>
      <c r="N772" t="str">
        <f>VLOOKUP(A772,tax_all!B:V,13,0)</f>
        <v xml:space="preserve"> Pleosporales</v>
      </c>
      <c r="O772" t="str">
        <f>VLOOKUP(A772,tax_all!B:V,14,0)</f>
        <v xml:space="preserve"> Pleosporineae</v>
      </c>
      <c r="P772" t="str">
        <f>VLOOKUP(A772,tax_all!B:V,15,0)</f>
        <v>Didymellaceae</v>
      </c>
      <c r="Q772" t="str">
        <f>VLOOKUP(A772,tax_all!B:V,16,0)</f>
        <v xml:space="preserve"> Ascochyta.</v>
      </c>
      <c r="R772">
        <f>VLOOKUP(A772,tax_all!B:V,17,0)</f>
        <v>0</v>
      </c>
    </row>
    <row r="773" spans="1:18" x14ac:dyDescent="0.25">
      <c r="A773" s="2" t="s">
        <v>1603</v>
      </c>
      <c r="B773">
        <v>0</v>
      </c>
      <c r="C773">
        <v>1</v>
      </c>
      <c r="D773">
        <f>B773+C773</f>
        <v>1</v>
      </c>
      <c r="E773">
        <f>VLOOKUP(A773,'PF03067'!B:C,2,0)</f>
        <v>387</v>
      </c>
      <c r="G773" t="str">
        <f>VLOOKUP(A773,tax_all!B:V,6,0)</f>
        <v>Eukaryota</v>
      </c>
      <c r="H773" t="str">
        <f>VLOOKUP(A773,tax_all!B:V,7,0)</f>
        <v xml:space="preserve"> Fungi</v>
      </c>
      <c r="I773" t="str">
        <f>VLOOKUP(A773,tax_all!B:V,8,0)</f>
        <v xml:space="preserve"> Dikarya</v>
      </c>
      <c r="J773" t="str">
        <f>VLOOKUP(A773,tax_all!B:V,9,0)</f>
        <v xml:space="preserve"> Ascomycota</v>
      </c>
      <c r="K773" t="str">
        <f>VLOOKUP(A773,tax_all!B:V,10,0)</f>
        <v xml:space="preserve"> Pezizomycotina</v>
      </c>
      <c r="L773" t="str">
        <f>VLOOKUP(A773,tax_all!B:V,11,0)</f>
        <v>Dothideomycetes</v>
      </c>
      <c r="M773" t="str">
        <f>VLOOKUP(A773,tax_all!B:V,12,0)</f>
        <v xml:space="preserve"> Pleosporomycetidae</v>
      </c>
      <c r="N773" t="str">
        <f>VLOOKUP(A773,tax_all!B:V,13,0)</f>
        <v xml:space="preserve"> Pleosporales</v>
      </c>
      <c r="O773" t="str">
        <f>VLOOKUP(A773,tax_all!B:V,14,0)</f>
        <v xml:space="preserve"> Pleosporineae</v>
      </c>
      <c r="P773" t="str">
        <f>VLOOKUP(A773,tax_all!B:V,15,0)</f>
        <v>Didymellaceae</v>
      </c>
      <c r="Q773" t="str">
        <f>VLOOKUP(A773,tax_all!B:V,16,0)</f>
        <v xml:space="preserve"> Ascochyta.</v>
      </c>
      <c r="R773">
        <f>VLOOKUP(A773,tax_all!B:V,17,0)</f>
        <v>0</v>
      </c>
    </row>
    <row r="774" spans="1:18" x14ac:dyDescent="0.25">
      <c r="A774" s="2" t="s">
        <v>1605</v>
      </c>
      <c r="B774">
        <v>0</v>
      </c>
      <c r="C774">
        <v>1</v>
      </c>
      <c r="D774">
        <f>B774+C774</f>
        <v>1</v>
      </c>
      <c r="E774">
        <f>VLOOKUP(A774,'PF03067'!B:C,2,0)</f>
        <v>174</v>
      </c>
      <c r="G774" t="str">
        <f>VLOOKUP(A774,tax_all!B:V,6,0)</f>
        <v>Bacteria</v>
      </c>
      <c r="H774" t="str">
        <f>VLOOKUP(A774,tax_all!B:V,7,0)</f>
        <v xml:space="preserve"> Actinobacteria</v>
      </c>
      <c r="I774" t="str">
        <f>VLOOKUP(A774,tax_all!B:V,8,0)</f>
        <v xml:space="preserve"> Corynebacteriales</v>
      </c>
      <c r="J774" t="str">
        <f>VLOOKUP(A774,tax_all!B:V,9,0)</f>
        <v xml:space="preserve"> Nocardiaceae</v>
      </c>
      <c r="K774" t="str">
        <f>VLOOKUP(A774,tax_all!B:V,10,0)</f>
        <v xml:space="preserve"> Nocardia.</v>
      </c>
      <c r="L774">
        <f>VLOOKUP(A774,tax_all!B:V,11,0)</f>
        <v>0</v>
      </c>
      <c r="M774">
        <f>VLOOKUP(A774,tax_all!B:V,12,0)</f>
        <v>0</v>
      </c>
      <c r="N774">
        <f>VLOOKUP(A774,tax_all!B:V,13,0)</f>
        <v>0</v>
      </c>
      <c r="O774">
        <f>VLOOKUP(A774,tax_all!B:V,14,0)</f>
        <v>0</v>
      </c>
      <c r="P774">
        <f>VLOOKUP(A774,tax_all!B:V,15,0)</f>
        <v>0</v>
      </c>
      <c r="Q774">
        <f>VLOOKUP(A774,tax_all!B:V,16,0)</f>
        <v>0</v>
      </c>
      <c r="R774">
        <f>VLOOKUP(A774,tax_all!B:V,17,0)</f>
        <v>0</v>
      </c>
    </row>
    <row r="775" spans="1:18" x14ac:dyDescent="0.25">
      <c r="A775" s="2" t="s">
        <v>1607</v>
      </c>
      <c r="B775">
        <v>0</v>
      </c>
      <c r="C775">
        <v>1</v>
      </c>
      <c r="D775">
        <f>B775+C775</f>
        <v>1</v>
      </c>
      <c r="E775">
        <f>VLOOKUP(A775,'PF03067'!B:C,2,0)</f>
        <v>172</v>
      </c>
      <c r="G775" t="str">
        <f>VLOOKUP(A775,tax_all!B:V,6,0)</f>
        <v>Bacteria</v>
      </c>
      <c r="H775" t="str">
        <f>VLOOKUP(A775,tax_all!B:V,7,0)</f>
        <v xml:space="preserve"> Actinobacteria</v>
      </c>
      <c r="I775" t="str">
        <f>VLOOKUP(A775,tax_all!B:V,8,0)</f>
        <v xml:space="preserve"> Corynebacteriales</v>
      </c>
      <c r="J775" t="str">
        <f>VLOOKUP(A775,tax_all!B:V,9,0)</f>
        <v xml:space="preserve"> Nocardiaceae</v>
      </c>
      <c r="K775" t="str">
        <f>VLOOKUP(A775,tax_all!B:V,10,0)</f>
        <v xml:space="preserve"> Nocardia.</v>
      </c>
      <c r="L775">
        <f>VLOOKUP(A775,tax_all!B:V,11,0)</f>
        <v>0</v>
      </c>
      <c r="M775">
        <f>VLOOKUP(A775,tax_all!B:V,12,0)</f>
        <v>0</v>
      </c>
      <c r="N775">
        <f>VLOOKUP(A775,tax_all!B:V,13,0)</f>
        <v>0</v>
      </c>
      <c r="O775">
        <f>VLOOKUP(A775,tax_all!B:V,14,0)</f>
        <v>0</v>
      </c>
      <c r="P775">
        <f>VLOOKUP(A775,tax_all!B:V,15,0)</f>
        <v>0</v>
      </c>
      <c r="Q775">
        <f>VLOOKUP(A775,tax_all!B:V,16,0)</f>
        <v>0</v>
      </c>
      <c r="R775">
        <f>VLOOKUP(A775,tax_all!B:V,17,0)</f>
        <v>0</v>
      </c>
    </row>
    <row r="776" spans="1:18" x14ac:dyDescent="0.25">
      <c r="A776" s="2" t="s">
        <v>1609</v>
      </c>
      <c r="B776">
        <v>0</v>
      </c>
      <c r="C776">
        <v>1</v>
      </c>
      <c r="D776">
        <f>B776+C776</f>
        <v>1</v>
      </c>
      <c r="E776">
        <f>VLOOKUP(A776,'PF03067'!B:C,2,0)</f>
        <v>225</v>
      </c>
      <c r="G776" t="str">
        <f>VLOOKUP(A776,tax_all!B:V,6,0)</f>
        <v>Bacteria</v>
      </c>
      <c r="H776" t="str">
        <f>VLOOKUP(A776,tax_all!B:V,7,0)</f>
        <v xml:space="preserve"> Actinobacteria</v>
      </c>
      <c r="I776" t="str">
        <f>VLOOKUP(A776,tax_all!B:V,8,0)</f>
        <v xml:space="preserve"> Corynebacteriales</v>
      </c>
      <c r="J776" t="str">
        <f>VLOOKUP(A776,tax_all!B:V,9,0)</f>
        <v xml:space="preserve"> Nocardiaceae</v>
      </c>
      <c r="K776" t="str">
        <f>VLOOKUP(A776,tax_all!B:V,10,0)</f>
        <v xml:space="preserve"> Nocardia.</v>
      </c>
      <c r="L776">
        <f>VLOOKUP(A776,tax_all!B:V,11,0)</f>
        <v>0</v>
      </c>
      <c r="M776">
        <f>VLOOKUP(A776,tax_all!B:V,12,0)</f>
        <v>0</v>
      </c>
      <c r="N776">
        <f>VLOOKUP(A776,tax_all!B:V,13,0)</f>
        <v>0</v>
      </c>
      <c r="O776">
        <f>VLOOKUP(A776,tax_all!B:V,14,0)</f>
        <v>0</v>
      </c>
      <c r="P776">
        <f>VLOOKUP(A776,tax_all!B:V,15,0)</f>
        <v>0</v>
      </c>
      <c r="Q776">
        <f>VLOOKUP(A776,tax_all!B:V,16,0)</f>
        <v>0</v>
      </c>
      <c r="R776">
        <f>VLOOKUP(A776,tax_all!B:V,17,0)</f>
        <v>0</v>
      </c>
    </row>
    <row r="777" spans="1:18" x14ac:dyDescent="0.25">
      <c r="A777" s="2" t="s">
        <v>1611</v>
      </c>
      <c r="B777">
        <v>0</v>
      </c>
      <c r="C777">
        <v>1</v>
      </c>
      <c r="D777">
        <f>B777+C777</f>
        <v>1</v>
      </c>
      <c r="E777">
        <f>VLOOKUP(A777,'PF03067'!B:C,2,0)</f>
        <v>244</v>
      </c>
      <c r="G777" t="str">
        <f>VLOOKUP(A777,tax_all!B:V,6,0)</f>
        <v>Eukaryota</v>
      </c>
      <c r="H777" t="str">
        <f>VLOOKUP(A777,tax_all!B:V,7,0)</f>
        <v xml:space="preserve"> Metazoa</v>
      </c>
      <c r="I777" t="str">
        <f>VLOOKUP(A777,tax_all!B:V,8,0)</f>
        <v xml:space="preserve"> Ecdysozoa</v>
      </c>
      <c r="J777" t="str">
        <f>VLOOKUP(A777,tax_all!B:V,9,0)</f>
        <v xml:space="preserve"> Arthropoda</v>
      </c>
      <c r="K777" t="str">
        <f>VLOOKUP(A777,tax_all!B:V,10,0)</f>
        <v xml:space="preserve"> Crustacea</v>
      </c>
      <c r="L777" t="str">
        <f>VLOOKUP(A777,tax_all!B:V,11,0)</f>
        <v xml:space="preserve"> Branchiopoda</v>
      </c>
      <c r="M777" t="str">
        <f>VLOOKUP(A777,tax_all!B:V,12,0)</f>
        <v>Diplostraca</v>
      </c>
      <c r="N777" t="str">
        <f>VLOOKUP(A777,tax_all!B:V,13,0)</f>
        <v xml:space="preserve"> Cladocera</v>
      </c>
      <c r="O777" t="str">
        <f>VLOOKUP(A777,tax_all!B:V,14,0)</f>
        <v xml:space="preserve"> Anomopoda</v>
      </c>
      <c r="P777" t="str">
        <f>VLOOKUP(A777,tax_all!B:V,15,0)</f>
        <v xml:space="preserve"> Daphniidae</v>
      </c>
      <c r="Q777" t="str">
        <f>VLOOKUP(A777,tax_all!B:V,16,0)</f>
        <v xml:space="preserve"> Daphnia.</v>
      </c>
      <c r="R777">
        <f>VLOOKUP(A777,tax_all!B:V,17,0)</f>
        <v>0</v>
      </c>
    </row>
    <row r="778" spans="1:18" x14ac:dyDescent="0.25">
      <c r="A778" s="2" t="s">
        <v>1613</v>
      </c>
      <c r="B778">
        <v>0</v>
      </c>
      <c r="C778">
        <v>1</v>
      </c>
      <c r="D778">
        <f>B778+C778</f>
        <v>1</v>
      </c>
      <c r="E778">
        <f>VLOOKUP(A778,'PF03067'!B:C,2,0)</f>
        <v>215</v>
      </c>
      <c r="G778" t="str">
        <f>VLOOKUP(A778,tax_all!B:V,6,0)</f>
        <v>Eukaryota</v>
      </c>
      <c r="H778" t="str">
        <f>VLOOKUP(A778,tax_all!B:V,7,0)</f>
        <v xml:space="preserve"> Metazoa</v>
      </c>
      <c r="I778" t="str">
        <f>VLOOKUP(A778,tax_all!B:V,8,0)</f>
        <v xml:space="preserve"> Ecdysozoa</v>
      </c>
      <c r="J778" t="str">
        <f>VLOOKUP(A778,tax_all!B:V,9,0)</f>
        <v xml:space="preserve"> Arthropoda</v>
      </c>
      <c r="K778" t="str">
        <f>VLOOKUP(A778,tax_all!B:V,10,0)</f>
        <v xml:space="preserve"> Crustacea</v>
      </c>
      <c r="L778" t="str">
        <f>VLOOKUP(A778,tax_all!B:V,11,0)</f>
        <v xml:space="preserve"> Branchiopoda</v>
      </c>
      <c r="M778" t="str">
        <f>VLOOKUP(A778,tax_all!B:V,12,0)</f>
        <v>Diplostraca</v>
      </c>
      <c r="N778" t="str">
        <f>VLOOKUP(A778,tax_all!B:V,13,0)</f>
        <v xml:space="preserve"> Cladocera</v>
      </c>
      <c r="O778" t="str">
        <f>VLOOKUP(A778,tax_all!B:V,14,0)</f>
        <v xml:space="preserve"> Anomopoda</v>
      </c>
      <c r="P778" t="str">
        <f>VLOOKUP(A778,tax_all!B:V,15,0)</f>
        <v xml:space="preserve"> Daphniidae</v>
      </c>
      <c r="Q778" t="str">
        <f>VLOOKUP(A778,tax_all!B:V,16,0)</f>
        <v xml:space="preserve"> Daphnia.</v>
      </c>
      <c r="R778">
        <f>VLOOKUP(A778,tax_all!B:V,17,0)</f>
        <v>0</v>
      </c>
    </row>
    <row r="779" spans="1:18" x14ac:dyDescent="0.25">
      <c r="A779" s="2" t="s">
        <v>1615</v>
      </c>
      <c r="B779">
        <v>0</v>
      </c>
      <c r="C779">
        <v>1</v>
      </c>
      <c r="D779">
        <f>B779+C779</f>
        <v>1</v>
      </c>
      <c r="E779">
        <f>VLOOKUP(A779,'PF03067'!B:C,2,0)</f>
        <v>380</v>
      </c>
      <c r="G779" t="str">
        <f>VLOOKUP(A779,tax_all!B:V,6,0)</f>
        <v>Eukaryota</v>
      </c>
      <c r="H779" t="str">
        <f>VLOOKUP(A779,tax_all!B:V,7,0)</f>
        <v xml:space="preserve"> Metazoa</v>
      </c>
      <c r="I779" t="str">
        <f>VLOOKUP(A779,tax_all!B:V,8,0)</f>
        <v xml:space="preserve"> Ecdysozoa</v>
      </c>
      <c r="J779" t="str">
        <f>VLOOKUP(A779,tax_all!B:V,9,0)</f>
        <v xml:space="preserve"> Arthropoda</v>
      </c>
      <c r="K779" t="str">
        <f>VLOOKUP(A779,tax_all!B:V,10,0)</f>
        <v xml:space="preserve"> Crustacea</v>
      </c>
      <c r="L779" t="str">
        <f>VLOOKUP(A779,tax_all!B:V,11,0)</f>
        <v xml:space="preserve"> Branchiopoda</v>
      </c>
      <c r="M779" t="str">
        <f>VLOOKUP(A779,tax_all!B:V,12,0)</f>
        <v>Diplostraca</v>
      </c>
      <c r="N779" t="str">
        <f>VLOOKUP(A779,tax_all!B:V,13,0)</f>
        <v xml:space="preserve"> Cladocera</v>
      </c>
      <c r="O779" t="str">
        <f>VLOOKUP(A779,tax_all!B:V,14,0)</f>
        <v xml:space="preserve"> Anomopoda</v>
      </c>
      <c r="P779" t="str">
        <f>VLOOKUP(A779,tax_all!B:V,15,0)</f>
        <v xml:space="preserve"> Daphniidae</v>
      </c>
      <c r="Q779" t="str">
        <f>VLOOKUP(A779,tax_all!B:V,16,0)</f>
        <v xml:space="preserve"> Daphnia.</v>
      </c>
      <c r="R779">
        <f>VLOOKUP(A779,tax_all!B:V,17,0)</f>
        <v>0</v>
      </c>
    </row>
    <row r="780" spans="1:18" x14ac:dyDescent="0.25">
      <c r="A780" s="2" t="s">
        <v>1617</v>
      </c>
      <c r="B780">
        <v>0</v>
      </c>
      <c r="C780">
        <v>1</v>
      </c>
      <c r="D780">
        <f>B780+C780</f>
        <v>1</v>
      </c>
      <c r="E780">
        <f>VLOOKUP(A780,'PF03067'!B:C,2,0)</f>
        <v>163</v>
      </c>
      <c r="G780" t="str">
        <f>VLOOKUP(A780,tax_all!B:V,6,0)</f>
        <v>Eukaryota</v>
      </c>
      <c r="H780" t="str">
        <f>VLOOKUP(A780,tax_all!B:V,7,0)</f>
        <v xml:space="preserve"> Metazoa</v>
      </c>
      <c r="I780" t="str">
        <f>VLOOKUP(A780,tax_all!B:V,8,0)</f>
        <v xml:space="preserve"> Ecdysozoa</v>
      </c>
      <c r="J780" t="str">
        <f>VLOOKUP(A780,tax_all!B:V,9,0)</f>
        <v xml:space="preserve"> Arthropoda</v>
      </c>
      <c r="K780" t="str">
        <f>VLOOKUP(A780,tax_all!B:V,10,0)</f>
        <v xml:space="preserve"> Crustacea</v>
      </c>
      <c r="L780" t="str">
        <f>VLOOKUP(A780,tax_all!B:V,11,0)</f>
        <v xml:space="preserve"> Branchiopoda</v>
      </c>
      <c r="M780" t="str">
        <f>VLOOKUP(A780,tax_all!B:V,12,0)</f>
        <v>Diplostraca</v>
      </c>
      <c r="N780" t="str">
        <f>VLOOKUP(A780,tax_all!B:V,13,0)</f>
        <v xml:space="preserve"> Cladocera</v>
      </c>
      <c r="O780" t="str">
        <f>VLOOKUP(A780,tax_all!B:V,14,0)</f>
        <v xml:space="preserve"> Anomopoda</v>
      </c>
      <c r="P780" t="str">
        <f>VLOOKUP(A780,tax_all!B:V,15,0)</f>
        <v xml:space="preserve"> Daphniidae</v>
      </c>
      <c r="Q780" t="str">
        <f>VLOOKUP(A780,tax_all!B:V,16,0)</f>
        <v xml:space="preserve"> Daphnia.</v>
      </c>
      <c r="R780">
        <f>VLOOKUP(A780,tax_all!B:V,17,0)</f>
        <v>0</v>
      </c>
    </row>
    <row r="781" spans="1:18" x14ac:dyDescent="0.25">
      <c r="A781" s="2" t="s">
        <v>1619</v>
      </c>
      <c r="B781">
        <v>0</v>
      </c>
      <c r="C781">
        <v>1</v>
      </c>
      <c r="D781">
        <f>B781+C781</f>
        <v>1</v>
      </c>
      <c r="E781">
        <f>VLOOKUP(A781,'PF03067'!B:C,2,0)</f>
        <v>442</v>
      </c>
      <c r="G781" t="str">
        <f>VLOOKUP(A781,tax_all!B:V,6,0)</f>
        <v>Eukaryota</v>
      </c>
      <c r="H781" t="str">
        <f>VLOOKUP(A781,tax_all!B:V,7,0)</f>
        <v xml:space="preserve"> Metazoa</v>
      </c>
      <c r="I781" t="str">
        <f>VLOOKUP(A781,tax_all!B:V,8,0)</f>
        <v xml:space="preserve"> Ecdysozoa</v>
      </c>
      <c r="J781" t="str">
        <f>VLOOKUP(A781,tax_all!B:V,9,0)</f>
        <v xml:space="preserve"> Arthropoda</v>
      </c>
      <c r="K781" t="str">
        <f>VLOOKUP(A781,tax_all!B:V,10,0)</f>
        <v xml:space="preserve"> Crustacea</v>
      </c>
      <c r="L781" t="str">
        <f>VLOOKUP(A781,tax_all!B:V,11,0)</f>
        <v xml:space="preserve"> Branchiopoda</v>
      </c>
      <c r="M781" t="str">
        <f>VLOOKUP(A781,tax_all!B:V,12,0)</f>
        <v>Diplostraca</v>
      </c>
      <c r="N781" t="str">
        <f>VLOOKUP(A781,tax_all!B:V,13,0)</f>
        <v xml:space="preserve"> Cladocera</v>
      </c>
      <c r="O781" t="str">
        <f>VLOOKUP(A781,tax_all!B:V,14,0)</f>
        <v xml:space="preserve"> Anomopoda</v>
      </c>
      <c r="P781" t="str">
        <f>VLOOKUP(A781,tax_all!B:V,15,0)</f>
        <v xml:space="preserve"> Daphniidae</v>
      </c>
      <c r="Q781" t="str">
        <f>VLOOKUP(A781,tax_all!B:V,16,0)</f>
        <v xml:space="preserve"> Daphnia.</v>
      </c>
      <c r="R781">
        <f>VLOOKUP(A781,tax_all!B:V,17,0)</f>
        <v>0</v>
      </c>
    </row>
    <row r="782" spans="1:18" x14ac:dyDescent="0.25">
      <c r="A782" s="2" t="s">
        <v>1621</v>
      </c>
      <c r="B782">
        <v>0</v>
      </c>
      <c r="C782">
        <v>1</v>
      </c>
      <c r="D782">
        <f>B782+C782</f>
        <v>1</v>
      </c>
      <c r="E782">
        <f>VLOOKUP(A782,'PF03067'!B:C,2,0)</f>
        <v>117</v>
      </c>
      <c r="G782" t="str">
        <f>VLOOKUP(A782,tax_all!B:V,6,0)</f>
        <v>Eukaryota</v>
      </c>
      <c r="H782" t="str">
        <f>VLOOKUP(A782,tax_all!B:V,7,0)</f>
        <v xml:space="preserve"> Fungi</v>
      </c>
      <c r="I782" t="str">
        <f>VLOOKUP(A782,tax_all!B:V,8,0)</f>
        <v xml:space="preserve"> Dikarya</v>
      </c>
      <c r="J782" t="str">
        <f>VLOOKUP(A782,tax_all!B:V,9,0)</f>
        <v xml:space="preserve"> Basidiomycota</v>
      </c>
      <c r="K782" t="str">
        <f>VLOOKUP(A782,tax_all!B:V,10,0)</f>
        <v xml:space="preserve"> Agaricomycotina</v>
      </c>
      <c r="L782" t="str">
        <f>VLOOKUP(A782,tax_all!B:V,11,0)</f>
        <v>Agaricomycetes</v>
      </c>
      <c r="M782" t="str">
        <f>VLOOKUP(A782,tax_all!B:V,12,0)</f>
        <v xml:space="preserve"> Auriculariales</v>
      </c>
      <c r="N782" t="str">
        <f>VLOOKUP(A782,tax_all!B:V,13,0)</f>
        <v xml:space="preserve"> Exidiaceae</v>
      </c>
      <c r="O782" t="str">
        <f>VLOOKUP(A782,tax_all!B:V,14,0)</f>
        <v xml:space="preserve"> Exidia.</v>
      </c>
      <c r="P782">
        <f>VLOOKUP(A782,tax_all!B:V,15,0)</f>
        <v>0</v>
      </c>
      <c r="Q782">
        <f>VLOOKUP(A782,tax_all!B:V,16,0)</f>
        <v>0</v>
      </c>
      <c r="R782">
        <f>VLOOKUP(A782,tax_all!B:V,17,0)</f>
        <v>0</v>
      </c>
    </row>
    <row r="783" spans="1:18" x14ac:dyDescent="0.25">
      <c r="A783" s="2" t="s">
        <v>1623</v>
      </c>
      <c r="B783">
        <v>0</v>
      </c>
      <c r="C783">
        <v>1</v>
      </c>
      <c r="D783">
        <f>B783+C783</f>
        <v>1</v>
      </c>
      <c r="E783">
        <f>VLOOKUP(A783,'PF03067'!B:C,2,0)</f>
        <v>185</v>
      </c>
      <c r="G783" t="str">
        <f>VLOOKUP(A783,tax_all!B:V,6,0)</f>
        <v>Eukaryota</v>
      </c>
      <c r="H783" t="str">
        <f>VLOOKUP(A783,tax_all!B:V,7,0)</f>
        <v xml:space="preserve"> Fungi</v>
      </c>
      <c r="I783" t="str">
        <f>VLOOKUP(A783,tax_all!B:V,8,0)</f>
        <v xml:space="preserve"> Dikarya</v>
      </c>
      <c r="J783" t="str">
        <f>VLOOKUP(A783,tax_all!B:V,9,0)</f>
        <v xml:space="preserve"> Basidiomycota</v>
      </c>
      <c r="K783" t="str">
        <f>VLOOKUP(A783,tax_all!B:V,10,0)</f>
        <v xml:space="preserve"> Agaricomycotina</v>
      </c>
      <c r="L783" t="str">
        <f>VLOOKUP(A783,tax_all!B:V,11,0)</f>
        <v>Agaricomycetes</v>
      </c>
      <c r="M783" t="str">
        <f>VLOOKUP(A783,tax_all!B:V,12,0)</f>
        <v xml:space="preserve"> Auriculariales</v>
      </c>
      <c r="N783" t="str">
        <f>VLOOKUP(A783,tax_all!B:V,13,0)</f>
        <v xml:space="preserve"> Exidiaceae</v>
      </c>
      <c r="O783" t="str">
        <f>VLOOKUP(A783,tax_all!B:V,14,0)</f>
        <v xml:space="preserve"> Exidia.</v>
      </c>
      <c r="P783">
        <f>VLOOKUP(A783,tax_all!B:V,15,0)</f>
        <v>0</v>
      </c>
      <c r="Q783">
        <f>VLOOKUP(A783,tax_all!B:V,16,0)</f>
        <v>0</v>
      </c>
      <c r="R783">
        <f>VLOOKUP(A783,tax_all!B:V,17,0)</f>
        <v>0</v>
      </c>
    </row>
    <row r="784" spans="1:18" x14ac:dyDescent="0.25">
      <c r="A784" s="2" t="s">
        <v>1625</v>
      </c>
      <c r="B784">
        <v>0</v>
      </c>
      <c r="C784">
        <v>1</v>
      </c>
      <c r="D784">
        <f>B784+C784</f>
        <v>1</v>
      </c>
      <c r="E784">
        <f>VLOOKUP(A784,'PF03067'!B:C,2,0)</f>
        <v>261</v>
      </c>
      <c r="G784" t="str">
        <f>VLOOKUP(A784,tax_all!B:V,6,0)</f>
        <v>Eukaryota</v>
      </c>
      <c r="H784" t="str">
        <f>VLOOKUP(A784,tax_all!B:V,7,0)</f>
        <v xml:space="preserve"> Fungi</v>
      </c>
      <c r="I784" t="str">
        <f>VLOOKUP(A784,tax_all!B:V,8,0)</f>
        <v xml:space="preserve"> Dikarya</v>
      </c>
      <c r="J784" t="str">
        <f>VLOOKUP(A784,tax_all!B:V,9,0)</f>
        <v xml:space="preserve"> Ascomycota</v>
      </c>
      <c r="K784" t="str">
        <f>VLOOKUP(A784,tax_all!B:V,10,0)</f>
        <v xml:space="preserve"> Pezizomycotina</v>
      </c>
      <c r="L784" t="str">
        <f>VLOOKUP(A784,tax_all!B:V,11,0)</f>
        <v>Sordariomycetes</v>
      </c>
      <c r="M784" t="str">
        <f>VLOOKUP(A784,tax_all!B:V,12,0)</f>
        <v xml:space="preserve"> Hypocreomycetidae</v>
      </c>
      <c r="N784" t="str">
        <f>VLOOKUP(A784,tax_all!B:V,13,0)</f>
        <v xml:space="preserve"> Glomerellales</v>
      </c>
      <c r="O784" t="str">
        <f>VLOOKUP(A784,tax_all!B:V,14,0)</f>
        <v xml:space="preserve"> Glomerellaceae</v>
      </c>
      <c r="P784" t="str">
        <f>VLOOKUP(A784,tax_all!B:V,15,0)</f>
        <v>Colletotrichum.</v>
      </c>
      <c r="Q784">
        <f>VLOOKUP(A784,tax_all!B:V,16,0)</f>
        <v>0</v>
      </c>
      <c r="R784">
        <f>VLOOKUP(A784,tax_all!B:V,17,0)</f>
        <v>0</v>
      </c>
    </row>
    <row r="785" spans="1:18" x14ac:dyDescent="0.25">
      <c r="A785" s="2" t="s">
        <v>1627</v>
      </c>
      <c r="B785">
        <v>0</v>
      </c>
      <c r="C785">
        <v>1</v>
      </c>
      <c r="D785">
        <f>B785+C785</f>
        <v>1</v>
      </c>
      <c r="E785">
        <f>VLOOKUP(A785,'PF03067'!B:C,2,0)</f>
        <v>185</v>
      </c>
      <c r="G785" t="str">
        <f>VLOOKUP(A785,tax_all!B:V,6,0)</f>
        <v>Eukaryota</v>
      </c>
      <c r="H785" t="str">
        <f>VLOOKUP(A785,tax_all!B:V,7,0)</f>
        <v xml:space="preserve"> Fungi</v>
      </c>
      <c r="I785" t="str">
        <f>VLOOKUP(A785,tax_all!B:V,8,0)</f>
        <v xml:space="preserve"> Dikarya</v>
      </c>
      <c r="J785" t="str">
        <f>VLOOKUP(A785,tax_all!B:V,9,0)</f>
        <v xml:space="preserve"> Ascomycota</v>
      </c>
      <c r="K785" t="str">
        <f>VLOOKUP(A785,tax_all!B:V,10,0)</f>
        <v xml:space="preserve"> Pezizomycotina</v>
      </c>
      <c r="L785" t="str">
        <f>VLOOKUP(A785,tax_all!B:V,11,0)</f>
        <v>Sordariomycetes</v>
      </c>
      <c r="M785" t="str">
        <f>VLOOKUP(A785,tax_all!B:V,12,0)</f>
        <v xml:space="preserve"> Hypocreomycetidae</v>
      </c>
      <c r="N785" t="str">
        <f>VLOOKUP(A785,tax_all!B:V,13,0)</f>
        <v xml:space="preserve"> Glomerellales</v>
      </c>
      <c r="O785" t="str">
        <f>VLOOKUP(A785,tax_all!B:V,14,0)</f>
        <v xml:space="preserve"> Glomerellaceae</v>
      </c>
      <c r="P785" t="str">
        <f>VLOOKUP(A785,tax_all!B:V,15,0)</f>
        <v>Colletotrichum.</v>
      </c>
      <c r="Q785">
        <f>VLOOKUP(A785,tax_all!B:V,16,0)</f>
        <v>0</v>
      </c>
      <c r="R785">
        <f>VLOOKUP(A785,tax_all!B:V,17,0)</f>
        <v>0</v>
      </c>
    </row>
    <row r="786" spans="1:18" x14ac:dyDescent="0.25">
      <c r="A786" s="2" t="s">
        <v>1629</v>
      </c>
      <c r="B786">
        <v>0</v>
      </c>
      <c r="C786">
        <v>1</v>
      </c>
      <c r="D786">
        <f>B786+C786</f>
        <v>1</v>
      </c>
      <c r="E786">
        <f>VLOOKUP(A786,'PF03067'!B:C,2,0)</f>
        <v>188</v>
      </c>
      <c r="G786" t="str">
        <f>VLOOKUP(A786,tax_all!B:V,6,0)</f>
        <v>Eukaryota</v>
      </c>
      <c r="H786" t="str">
        <f>VLOOKUP(A786,tax_all!B:V,7,0)</f>
        <v xml:space="preserve"> Fungi</v>
      </c>
      <c r="I786" t="str">
        <f>VLOOKUP(A786,tax_all!B:V,8,0)</f>
        <v xml:space="preserve"> Dikarya</v>
      </c>
      <c r="J786" t="str">
        <f>VLOOKUP(A786,tax_all!B:V,9,0)</f>
        <v xml:space="preserve"> Ascomycota</v>
      </c>
      <c r="K786" t="str">
        <f>VLOOKUP(A786,tax_all!B:V,10,0)</f>
        <v xml:space="preserve"> Pezizomycotina</v>
      </c>
      <c r="L786" t="str">
        <f>VLOOKUP(A786,tax_all!B:V,11,0)</f>
        <v>Sordariomycetes</v>
      </c>
      <c r="M786" t="str">
        <f>VLOOKUP(A786,tax_all!B:V,12,0)</f>
        <v xml:space="preserve"> Hypocreomycetidae</v>
      </c>
      <c r="N786" t="str">
        <f>VLOOKUP(A786,tax_all!B:V,13,0)</f>
        <v xml:space="preserve"> Glomerellales</v>
      </c>
      <c r="O786" t="str">
        <f>VLOOKUP(A786,tax_all!B:V,14,0)</f>
        <v xml:space="preserve"> Glomerellaceae</v>
      </c>
      <c r="P786" t="str">
        <f>VLOOKUP(A786,tax_all!B:V,15,0)</f>
        <v>Colletotrichum.</v>
      </c>
      <c r="Q786">
        <f>VLOOKUP(A786,tax_all!B:V,16,0)</f>
        <v>0</v>
      </c>
      <c r="R786">
        <f>VLOOKUP(A786,tax_all!B:V,17,0)</f>
        <v>0</v>
      </c>
    </row>
    <row r="787" spans="1:18" x14ac:dyDescent="0.25">
      <c r="A787" s="2" t="s">
        <v>1631</v>
      </c>
      <c r="B787">
        <v>0</v>
      </c>
      <c r="C787">
        <v>1</v>
      </c>
      <c r="D787">
        <f>B787+C787</f>
        <v>1</v>
      </c>
      <c r="E787">
        <f>VLOOKUP(A787,'PF03067'!B:C,2,0)</f>
        <v>259</v>
      </c>
      <c r="G787" t="str">
        <f>VLOOKUP(A787,tax_all!B:V,6,0)</f>
        <v>Eukaryota</v>
      </c>
      <c r="H787" t="str">
        <f>VLOOKUP(A787,tax_all!B:V,7,0)</f>
        <v xml:space="preserve"> Fungi</v>
      </c>
      <c r="I787" t="str">
        <f>VLOOKUP(A787,tax_all!B:V,8,0)</f>
        <v xml:space="preserve"> Dikarya</v>
      </c>
      <c r="J787" t="str">
        <f>VLOOKUP(A787,tax_all!B:V,9,0)</f>
        <v xml:space="preserve"> Ascomycota</v>
      </c>
      <c r="K787" t="str">
        <f>VLOOKUP(A787,tax_all!B:V,10,0)</f>
        <v xml:space="preserve"> Pezizomycotina</v>
      </c>
      <c r="L787" t="str">
        <f>VLOOKUP(A787,tax_all!B:V,11,0)</f>
        <v>Sordariomycetes</v>
      </c>
      <c r="M787" t="str">
        <f>VLOOKUP(A787,tax_all!B:V,12,0)</f>
        <v xml:space="preserve"> Hypocreomycetidae</v>
      </c>
      <c r="N787" t="str">
        <f>VLOOKUP(A787,tax_all!B:V,13,0)</f>
        <v xml:space="preserve"> Glomerellales</v>
      </c>
      <c r="O787" t="str">
        <f>VLOOKUP(A787,tax_all!B:V,14,0)</f>
        <v xml:space="preserve"> Glomerellaceae</v>
      </c>
      <c r="P787" t="str">
        <f>VLOOKUP(A787,tax_all!B:V,15,0)</f>
        <v>Colletotrichum.</v>
      </c>
      <c r="Q787">
        <f>VLOOKUP(A787,tax_all!B:V,16,0)</f>
        <v>0</v>
      </c>
      <c r="R787">
        <f>VLOOKUP(A787,tax_all!B:V,17,0)</f>
        <v>0</v>
      </c>
    </row>
    <row r="788" spans="1:18" x14ac:dyDescent="0.25">
      <c r="A788" s="2" t="s">
        <v>1633</v>
      </c>
      <c r="B788">
        <v>0</v>
      </c>
      <c r="C788">
        <v>1</v>
      </c>
      <c r="D788">
        <f>B788+C788</f>
        <v>1</v>
      </c>
      <c r="E788">
        <f>VLOOKUP(A788,'PF03067'!B:C,2,0)</f>
        <v>269</v>
      </c>
      <c r="G788" t="str">
        <f>VLOOKUP(A788,tax_all!B:V,6,0)</f>
        <v>Eukaryota</v>
      </c>
      <c r="H788" t="str">
        <f>VLOOKUP(A788,tax_all!B:V,7,0)</f>
        <v xml:space="preserve"> Fungi</v>
      </c>
      <c r="I788" t="str">
        <f>VLOOKUP(A788,tax_all!B:V,8,0)</f>
        <v xml:space="preserve"> Dikarya</v>
      </c>
      <c r="J788" t="str">
        <f>VLOOKUP(A788,tax_all!B:V,9,0)</f>
        <v xml:space="preserve"> Ascomycota</v>
      </c>
      <c r="K788" t="str">
        <f>VLOOKUP(A788,tax_all!B:V,10,0)</f>
        <v xml:space="preserve"> Pezizomycotina</v>
      </c>
      <c r="L788" t="str">
        <f>VLOOKUP(A788,tax_all!B:V,11,0)</f>
        <v>Sordariomycetes</v>
      </c>
      <c r="M788" t="str">
        <f>VLOOKUP(A788,tax_all!B:V,12,0)</f>
        <v xml:space="preserve"> Hypocreomycetidae</v>
      </c>
      <c r="N788" t="str">
        <f>VLOOKUP(A788,tax_all!B:V,13,0)</f>
        <v xml:space="preserve"> Glomerellales</v>
      </c>
      <c r="O788" t="str">
        <f>VLOOKUP(A788,tax_all!B:V,14,0)</f>
        <v xml:space="preserve"> Glomerellaceae</v>
      </c>
      <c r="P788" t="str">
        <f>VLOOKUP(A788,tax_all!B:V,15,0)</f>
        <v>Colletotrichum.</v>
      </c>
      <c r="Q788">
        <f>VLOOKUP(A788,tax_all!B:V,16,0)</f>
        <v>0</v>
      </c>
      <c r="R788">
        <f>VLOOKUP(A788,tax_all!B:V,17,0)</f>
        <v>0</v>
      </c>
    </row>
    <row r="789" spans="1:18" x14ac:dyDescent="0.25">
      <c r="A789" s="2" t="s">
        <v>1635</v>
      </c>
      <c r="B789">
        <v>0</v>
      </c>
      <c r="C789">
        <v>1</v>
      </c>
      <c r="D789">
        <f>B789+C789</f>
        <v>1</v>
      </c>
      <c r="E789">
        <f>VLOOKUP(A789,'PF03067'!B:C,2,0)</f>
        <v>193</v>
      </c>
      <c r="G789" t="str">
        <f>VLOOKUP(A789,tax_all!B:V,6,0)</f>
        <v>Eukaryota</v>
      </c>
      <c r="H789" t="str">
        <f>VLOOKUP(A789,tax_all!B:V,7,0)</f>
        <v xml:space="preserve"> Fungi</v>
      </c>
      <c r="I789" t="str">
        <f>VLOOKUP(A789,tax_all!B:V,8,0)</f>
        <v xml:space="preserve"> Dikarya</v>
      </c>
      <c r="J789" t="str">
        <f>VLOOKUP(A789,tax_all!B:V,9,0)</f>
        <v xml:space="preserve"> Ascomycota</v>
      </c>
      <c r="K789" t="str">
        <f>VLOOKUP(A789,tax_all!B:V,10,0)</f>
        <v xml:space="preserve"> Pezizomycotina</v>
      </c>
      <c r="L789" t="str">
        <f>VLOOKUP(A789,tax_all!B:V,11,0)</f>
        <v>Sordariomycetes</v>
      </c>
      <c r="M789" t="str">
        <f>VLOOKUP(A789,tax_all!B:V,12,0)</f>
        <v xml:space="preserve"> Hypocreomycetidae</v>
      </c>
      <c r="N789" t="str">
        <f>VLOOKUP(A789,tax_all!B:V,13,0)</f>
        <v xml:space="preserve"> Glomerellales</v>
      </c>
      <c r="O789" t="str">
        <f>VLOOKUP(A789,tax_all!B:V,14,0)</f>
        <v xml:space="preserve"> Glomerellaceae</v>
      </c>
      <c r="P789" t="str">
        <f>VLOOKUP(A789,tax_all!B:V,15,0)</f>
        <v>Colletotrichum.</v>
      </c>
      <c r="Q789">
        <f>VLOOKUP(A789,tax_all!B:V,16,0)</f>
        <v>0</v>
      </c>
      <c r="R789">
        <f>VLOOKUP(A789,tax_all!B:V,17,0)</f>
        <v>0</v>
      </c>
    </row>
    <row r="790" spans="1:18" x14ac:dyDescent="0.25">
      <c r="A790" s="2" t="s">
        <v>1637</v>
      </c>
      <c r="B790">
        <v>0</v>
      </c>
      <c r="C790">
        <v>1</v>
      </c>
      <c r="D790">
        <f>B790+C790</f>
        <v>1</v>
      </c>
      <c r="E790">
        <f>VLOOKUP(A790,'PF03067'!B:C,2,0)</f>
        <v>381</v>
      </c>
      <c r="G790" t="str">
        <f>VLOOKUP(A790,tax_all!B:V,6,0)</f>
        <v>Eukaryota</v>
      </c>
      <c r="H790" t="str">
        <f>VLOOKUP(A790,tax_all!B:V,7,0)</f>
        <v xml:space="preserve"> Fungi</v>
      </c>
      <c r="I790" t="str">
        <f>VLOOKUP(A790,tax_all!B:V,8,0)</f>
        <v xml:space="preserve"> Dikarya</v>
      </c>
      <c r="J790" t="str">
        <f>VLOOKUP(A790,tax_all!B:V,9,0)</f>
        <v xml:space="preserve"> Ascomycota</v>
      </c>
      <c r="K790" t="str">
        <f>VLOOKUP(A790,tax_all!B:V,10,0)</f>
        <v xml:space="preserve"> Pezizomycotina</v>
      </c>
      <c r="L790" t="str">
        <f>VLOOKUP(A790,tax_all!B:V,11,0)</f>
        <v>Sordariomycetes</v>
      </c>
      <c r="M790" t="str">
        <f>VLOOKUP(A790,tax_all!B:V,12,0)</f>
        <v xml:space="preserve"> Hypocreomycetidae</v>
      </c>
      <c r="N790" t="str">
        <f>VLOOKUP(A790,tax_all!B:V,13,0)</f>
        <v xml:space="preserve"> Glomerellales</v>
      </c>
      <c r="O790" t="str">
        <f>VLOOKUP(A790,tax_all!B:V,14,0)</f>
        <v xml:space="preserve"> Glomerellaceae</v>
      </c>
      <c r="P790" t="str">
        <f>VLOOKUP(A790,tax_all!B:V,15,0)</f>
        <v>Colletotrichum.</v>
      </c>
      <c r="Q790">
        <f>VLOOKUP(A790,tax_all!B:V,16,0)</f>
        <v>0</v>
      </c>
      <c r="R790">
        <f>VLOOKUP(A790,tax_all!B:V,17,0)</f>
        <v>0</v>
      </c>
    </row>
    <row r="791" spans="1:18" x14ac:dyDescent="0.25">
      <c r="A791" s="2" t="s">
        <v>1639</v>
      </c>
      <c r="B791">
        <v>0</v>
      </c>
      <c r="C791">
        <v>1</v>
      </c>
      <c r="D791">
        <f>B791+C791</f>
        <v>1</v>
      </c>
      <c r="E791">
        <f>VLOOKUP(A791,'PF03067'!B:C,2,0)</f>
        <v>221</v>
      </c>
      <c r="G791" t="str">
        <f>VLOOKUP(A791,tax_all!B:V,6,0)</f>
        <v>Bacteria</v>
      </c>
      <c r="H791" t="str">
        <f>VLOOKUP(A791,tax_all!B:V,7,0)</f>
        <v xml:space="preserve"> Proteobacteria</v>
      </c>
      <c r="I791" t="str">
        <f>VLOOKUP(A791,tax_all!B:V,8,0)</f>
        <v xml:space="preserve"> Betaproteobacteria</v>
      </c>
      <c r="J791" t="str">
        <f>VLOOKUP(A791,tax_all!B:V,9,0)</f>
        <v xml:space="preserve"> Burkholderiales</v>
      </c>
      <c r="K791" t="str">
        <f>VLOOKUP(A791,tax_all!B:V,10,0)</f>
        <v>Burkholderiaceae</v>
      </c>
      <c r="L791" t="str">
        <f>VLOOKUP(A791,tax_all!B:V,11,0)</f>
        <v xml:space="preserve"> Burkholderia.</v>
      </c>
      <c r="M791">
        <f>VLOOKUP(A791,tax_all!B:V,12,0)</f>
        <v>0</v>
      </c>
      <c r="N791">
        <f>VLOOKUP(A791,tax_all!B:V,13,0)</f>
        <v>0</v>
      </c>
      <c r="O791">
        <f>VLOOKUP(A791,tax_all!B:V,14,0)</f>
        <v>0</v>
      </c>
      <c r="P791">
        <f>VLOOKUP(A791,tax_all!B:V,15,0)</f>
        <v>0</v>
      </c>
      <c r="Q791">
        <f>VLOOKUP(A791,tax_all!B:V,16,0)</f>
        <v>0</v>
      </c>
      <c r="R791">
        <f>VLOOKUP(A791,tax_all!B:V,17,0)</f>
        <v>0</v>
      </c>
    </row>
    <row r="792" spans="1:18" x14ac:dyDescent="0.25">
      <c r="A792" s="2" t="s">
        <v>1641</v>
      </c>
      <c r="B792">
        <v>0</v>
      </c>
      <c r="C792">
        <v>1</v>
      </c>
      <c r="D792">
        <f>B792+C792</f>
        <v>1</v>
      </c>
      <c r="E792">
        <f>VLOOKUP(A792,'PF03067'!B:C,2,0)</f>
        <v>197</v>
      </c>
      <c r="G792" t="str">
        <f>VLOOKUP(A792,tax_all!B:V,6,0)</f>
        <v>Eukaryota</v>
      </c>
      <c r="H792" t="str">
        <f>VLOOKUP(A792,tax_all!B:V,7,0)</f>
        <v xml:space="preserve"> Fungi</v>
      </c>
      <c r="I792" t="str">
        <f>VLOOKUP(A792,tax_all!B:V,8,0)</f>
        <v xml:space="preserve"> Dikarya</v>
      </c>
      <c r="J792" t="str">
        <f>VLOOKUP(A792,tax_all!B:V,9,0)</f>
        <v xml:space="preserve"> Ascomycota</v>
      </c>
      <c r="K792" t="str">
        <f>VLOOKUP(A792,tax_all!B:V,10,0)</f>
        <v xml:space="preserve"> Pezizomycotina</v>
      </c>
      <c r="L792" t="str">
        <f>VLOOKUP(A792,tax_all!B:V,11,0)</f>
        <v>Sordariomycetes</v>
      </c>
      <c r="M792" t="str">
        <f>VLOOKUP(A792,tax_all!B:V,12,0)</f>
        <v xml:space="preserve"> Sordariomycetidae</v>
      </c>
      <c r="N792" t="str">
        <f>VLOOKUP(A792,tax_all!B:V,13,0)</f>
        <v xml:space="preserve"> Ophiostomatales</v>
      </c>
      <c r="O792" t="str">
        <f>VLOOKUP(A792,tax_all!B:V,14,0)</f>
        <v xml:space="preserve"> Ophiostomataceae</v>
      </c>
      <c r="P792" t="str">
        <f>VLOOKUP(A792,tax_all!B:V,15,0)</f>
        <v>Sporothrix.</v>
      </c>
      <c r="Q792">
        <f>VLOOKUP(A792,tax_all!B:V,16,0)</f>
        <v>0</v>
      </c>
      <c r="R792">
        <f>VLOOKUP(A792,tax_all!B:V,17,0)</f>
        <v>0</v>
      </c>
    </row>
    <row r="793" spans="1:18" x14ac:dyDescent="0.25">
      <c r="A793" s="2" t="s">
        <v>1643</v>
      </c>
      <c r="B793">
        <v>0</v>
      </c>
      <c r="C793">
        <v>1</v>
      </c>
      <c r="D793">
        <f>B793+C793</f>
        <v>1</v>
      </c>
      <c r="E793">
        <f>VLOOKUP(A793,'PF03067'!B:C,2,0)</f>
        <v>196</v>
      </c>
      <c r="G793" t="str">
        <f>VLOOKUP(A793,tax_all!B:V,6,0)</f>
        <v>Eukaryota</v>
      </c>
      <c r="H793" t="str">
        <f>VLOOKUP(A793,tax_all!B:V,7,0)</f>
        <v xml:space="preserve"> Fungi</v>
      </c>
      <c r="I793" t="str">
        <f>VLOOKUP(A793,tax_all!B:V,8,0)</f>
        <v xml:space="preserve"> Dikarya</v>
      </c>
      <c r="J793" t="str">
        <f>VLOOKUP(A793,tax_all!B:V,9,0)</f>
        <v xml:space="preserve"> Ascomycota</v>
      </c>
      <c r="K793" t="str">
        <f>VLOOKUP(A793,tax_all!B:V,10,0)</f>
        <v xml:space="preserve"> Pezizomycotina</v>
      </c>
      <c r="L793" t="str">
        <f>VLOOKUP(A793,tax_all!B:V,11,0)</f>
        <v>Sordariomycetes</v>
      </c>
      <c r="M793" t="str">
        <f>VLOOKUP(A793,tax_all!B:V,12,0)</f>
        <v xml:space="preserve"> Sordariomycetidae</v>
      </c>
      <c r="N793" t="str">
        <f>VLOOKUP(A793,tax_all!B:V,13,0)</f>
        <v xml:space="preserve"> Ophiostomatales</v>
      </c>
      <c r="O793" t="str">
        <f>VLOOKUP(A793,tax_all!B:V,14,0)</f>
        <v xml:space="preserve"> Ophiostomataceae</v>
      </c>
      <c r="P793" t="str">
        <f>VLOOKUP(A793,tax_all!B:V,15,0)</f>
        <v>Sporothrix.</v>
      </c>
      <c r="Q793">
        <f>VLOOKUP(A793,tax_all!B:V,16,0)</f>
        <v>0</v>
      </c>
      <c r="R793">
        <f>VLOOKUP(A793,tax_all!B:V,17,0)</f>
        <v>0</v>
      </c>
    </row>
    <row r="794" spans="1:18" x14ac:dyDescent="0.25">
      <c r="A794" s="2" t="s">
        <v>1645</v>
      </c>
      <c r="B794">
        <v>1</v>
      </c>
      <c r="C794">
        <v>1</v>
      </c>
      <c r="D794">
        <f>B794+C794</f>
        <v>2</v>
      </c>
      <c r="E794">
        <f>VLOOKUP(A794,'PF03067'!B:C,2,0)</f>
        <v>355</v>
      </c>
      <c r="G794" t="str">
        <f>VLOOKUP(A794,tax_all!B:V,6,0)</f>
        <v>Bacteria</v>
      </c>
      <c r="H794" t="str">
        <f>VLOOKUP(A794,tax_all!B:V,7,0)</f>
        <v xml:space="preserve"> Actinobacteria</v>
      </c>
      <c r="I794" t="str">
        <f>VLOOKUP(A794,tax_all!B:V,8,0)</f>
        <v xml:space="preserve"> Micrococcales</v>
      </c>
      <c r="J794" t="str">
        <f>VLOOKUP(A794,tax_all!B:V,9,0)</f>
        <v xml:space="preserve"> Promicromonosporaceae</v>
      </c>
      <c r="K794" t="str">
        <f>VLOOKUP(A794,tax_all!B:V,10,0)</f>
        <v>Isoptericola.</v>
      </c>
      <c r="L794">
        <f>VLOOKUP(A794,tax_all!B:V,11,0)</f>
        <v>0</v>
      </c>
      <c r="M794">
        <f>VLOOKUP(A794,tax_all!B:V,12,0)</f>
        <v>0</v>
      </c>
      <c r="N794">
        <f>VLOOKUP(A794,tax_all!B:V,13,0)</f>
        <v>0</v>
      </c>
      <c r="O794">
        <f>VLOOKUP(A794,tax_all!B:V,14,0)</f>
        <v>0</v>
      </c>
      <c r="P794">
        <f>VLOOKUP(A794,tax_all!B:V,15,0)</f>
        <v>0</v>
      </c>
      <c r="Q794">
        <f>VLOOKUP(A794,tax_all!B:V,16,0)</f>
        <v>0</v>
      </c>
      <c r="R794">
        <f>VLOOKUP(A794,tax_all!B:V,17,0)</f>
        <v>0</v>
      </c>
    </row>
    <row r="795" spans="1:18" x14ac:dyDescent="0.25">
      <c r="A795" s="2" t="s">
        <v>1647</v>
      </c>
      <c r="B795">
        <v>0</v>
      </c>
      <c r="C795">
        <v>1</v>
      </c>
      <c r="D795">
        <f>B795+C795</f>
        <v>1</v>
      </c>
      <c r="E795">
        <f>VLOOKUP(A795,'PF03067'!B:C,2,0)</f>
        <v>448</v>
      </c>
      <c r="G795" t="str">
        <f>VLOOKUP(A795,tax_all!B:V,6,0)</f>
        <v>Bacteria</v>
      </c>
      <c r="H795" t="str">
        <f>VLOOKUP(A795,tax_all!B:V,7,0)</f>
        <v xml:space="preserve"> Firmicutes</v>
      </c>
      <c r="I795" t="str">
        <f>VLOOKUP(A795,tax_all!B:V,8,0)</f>
        <v xml:space="preserve"> Bacilli</v>
      </c>
      <c r="J795" t="str">
        <f>VLOOKUP(A795,tax_all!B:V,9,0)</f>
        <v xml:space="preserve"> Bacillales</v>
      </c>
      <c r="K795" t="str">
        <f>VLOOKUP(A795,tax_all!B:V,10,0)</f>
        <v xml:space="preserve"> Paenibacillaceae</v>
      </c>
      <c r="L795" t="str">
        <f>VLOOKUP(A795,tax_all!B:V,11,0)</f>
        <v>Paenibacillus.</v>
      </c>
      <c r="M795">
        <f>VLOOKUP(A795,tax_all!B:V,12,0)</f>
        <v>0</v>
      </c>
      <c r="N795">
        <f>VLOOKUP(A795,tax_all!B:V,13,0)</f>
        <v>0</v>
      </c>
      <c r="O795">
        <f>VLOOKUP(A795,tax_all!B:V,14,0)</f>
        <v>0</v>
      </c>
      <c r="P795">
        <f>VLOOKUP(A795,tax_all!B:V,15,0)</f>
        <v>0</v>
      </c>
      <c r="Q795">
        <f>VLOOKUP(A795,tax_all!B:V,16,0)</f>
        <v>0</v>
      </c>
      <c r="R795">
        <f>VLOOKUP(A795,tax_all!B:V,17,0)</f>
        <v>0</v>
      </c>
    </row>
    <row r="796" spans="1:18" x14ac:dyDescent="0.25">
      <c r="A796" s="2" t="s">
        <v>1649</v>
      </c>
      <c r="B796">
        <v>0</v>
      </c>
      <c r="C796">
        <v>1</v>
      </c>
      <c r="D796">
        <f>B796+C796</f>
        <v>1</v>
      </c>
      <c r="E796">
        <f>VLOOKUP(A796,'PF03067'!B:C,2,0)</f>
        <v>452</v>
      </c>
      <c r="G796" t="str">
        <f>VLOOKUP(A796,tax_all!B:V,6,0)</f>
        <v>Bacteria</v>
      </c>
      <c r="H796" t="str">
        <f>VLOOKUP(A796,tax_all!B:V,7,0)</f>
        <v xml:space="preserve"> Firmicutes</v>
      </c>
      <c r="I796" t="str">
        <f>VLOOKUP(A796,tax_all!B:V,8,0)</f>
        <v xml:space="preserve"> Bacilli</v>
      </c>
      <c r="J796" t="str">
        <f>VLOOKUP(A796,tax_all!B:V,9,0)</f>
        <v xml:space="preserve"> Bacillales</v>
      </c>
      <c r="K796" t="str">
        <f>VLOOKUP(A796,tax_all!B:V,10,0)</f>
        <v xml:space="preserve"> Paenibacillaceae</v>
      </c>
      <c r="L796" t="str">
        <f>VLOOKUP(A796,tax_all!B:V,11,0)</f>
        <v>Paenibacillus.</v>
      </c>
      <c r="M796">
        <f>VLOOKUP(A796,tax_all!B:V,12,0)</f>
        <v>0</v>
      </c>
      <c r="N796">
        <f>VLOOKUP(A796,tax_all!B:V,13,0)</f>
        <v>0</v>
      </c>
      <c r="O796">
        <f>VLOOKUP(A796,tax_all!B:V,14,0)</f>
        <v>0</v>
      </c>
      <c r="P796">
        <f>VLOOKUP(A796,tax_all!B:V,15,0)</f>
        <v>0</v>
      </c>
      <c r="Q796">
        <f>VLOOKUP(A796,tax_all!B:V,16,0)</f>
        <v>0</v>
      </c>
      <c r="R796">
        <f>VLOOKUP(A796,tax_all!B:V,17,0)</f>
        <v>0</v>
      </c>
    </row>
    <row r="797" spans="1:18" x14ac:dyDescent="0.25">
      <c r="A797" s="2" t="s">
        <v>1651</v>
      </c>
      <c r="B797">
        <v>0</v>
      </c>
      <c r="C797">
        <v>1</v>
      </c>
      <c r="D797">
        <f>B797+C797</f>
        <v>1</v>
      </c>
      <c r="E797">
        <f>VLOOKUP(A797,'PF03067'!B:C,2,0)</f>
        <v>447</v>
      </c>
      <c r="G797" t="str">
        <f>VLOOKUP(A797,tax_all!B:V,6,0)</f>
        <v>Bacteria</v>
      </c>
      <c r="H797" t="str">
        <f>VLOOKUP(A797,tax_all!B:V,7,0)</f>
        <v xml:space="preserve"> Firmicutes</v>
      </c>
      <c r="I797" t="str">
        <f>VLOOKUP(A797,tax_all!B:V,8,0)</f>
        <v xml:space="preserve"> Bacilli</v>
      </c>
      <c r="J797" t="str">
        <f>VLOOKUP(A797,tax_all!B:V,9,0)</f>
        <v xml:space="preserve"> Bacillales</v>
      </c>
      <c r="K797" t="str">
        <f>VLOOKUP(A797,tax_all!B:V,10,0)</f>
        <v xml:space="preserve"> Paenibacillaceae</v>
      </c>
      <c r="L797" t="str">
        <f>VLOOKUP(A797,tax_all!B:V,11,0)</f>
        <v>Paenibacillus.</v>
      </c>
      <c r="M797">
        <f>VLOOKUP(A797,tax_all!B:V,12,0)</f>
        <v>0</v>
      </c>
      <c r="N797">
        <f>VLOOKUP(A797,tax_all!B:V,13,0)</f>
        <v>0</v>
      </c>
      <c r="O797">
        <f>VLOOKUP(A797,tax_all!B:V,14,0)</f>
        <v>0</v>
      </c>
      <c r="P797">
        <f>VLOOKUP(A797,tax_all!B:V,15,0)</f>
        <v>0</v>
      </c>
      <c r="Q797">
        <f>VLOOKUP(A797,tax_all!B:V,16,0)</f>
        <v>0</v>
      </c>
      <c r="R797">
        <f>VLOOKUP(A797,tax_all!B:V,17,0)</f>
        <v>0</v>
      </c>
    </row>
    <row r="798" spans="1:18" x14ac:dyDescent="0.25">
      <c r="A798" s="2" t="s">
        <v>1653</v>
      </c>
      <c r="B798">
        <v>0</v>
      </c>
      <c r="C798">
        <v>1</v>
      </c>
      <c r="D798">
        <f>B798+C798</f>
        <v>1</v>
      </c>
      <c r="E798">
        <f>VLOOKUP(A798,'PF03067'!B:C,2,0)</f>
        <v>201</v>
      </c>
      <c r="G798" t="str">
        <f>VLOOKUP(A798,tax_all!B:V,6,0)</f>
        <v>Bacteria</v>
      </c>
      <c r="H798" t="str">
        <f>VLOOKUP(A798,tax_all!B:V,7,0)</f>
        <v xml:space="preserve"> Actinobacteria</v>
      </c>
      <c r="I798" t="str">
        <f>VLOOKUP(A798,tax_all!B:V,8,0)</f>
        <v xml:space="preserve"> Streptomycetales</v>
      </c>
      <c r="J798" t="str">
        <f>VLOOKUP(A798,tax_all!B:V,9,0)</f>
        <v xml:space="preserve"> Streptomycetaceae</v>
      </c>
      <c r="K798" t="str">
        <f>VLOOKUP(A798,tax_all!B:V,10,0)</f>
        <v>Streptomyces.</v>
      </c>
      <c r="L798">
        <f>VLOOKUP(A798,tax_all!B:V,11,0)</f>
        <v>0</v>
      </c>
      <c r="M798">
        <f>VLOOKUP(A798,tax_all!B:V,12,0)</f>
        <v>0</v>
      </c>
      <c r="N798">
        <f>VLOOKUP(A798,tax_all!B:V,13,0)</f>
        <v>0</v>
      </c>
      <c r="O798">
        <f>VLOOKUP(A798,tax_all!B:V,14,0)</f>
        <v>0</v>
      </c>
      <c r="P798">
        <f>VLOOKUP(A798,tax_all!B:V,15,0)</f>
        <v>0</v>
      </c>
      <c r="Q798">
        <f>VLOOKUP(A798,tax_all!B:V,16,0)</f>
        <v>0</v>
      </c>
      <c r="R798">
        <f>VLOOKUP(A798,tax_all!B:V,17,0)</f>
        <v>0</v>
      </c>
    </row>
    <row r="799" spans="1:18" x14ac:dyDescent="0.25">
      <c r="A799" s="2" t="s">
        <v>1655</v>
      </c>
      <c r="B799">
        <v>0</v>
      </c>
      <c r="C799">
        <v>1</v>
      </c>
      <c r="D799">
        <f>B799+C799</f>
        <v>1</v>
      </c>
      <c r="E799">
        <f>VLOOKUP(A799,'PF03067'!B:C,2,0)</f>
        <v>359</v>
      </c>
      <c r="G799" t="str">
        <f>VLOOKUP(A799,tax_all!B:V,6,0)</f>
        <v>Bacteria</v>
      </c>
      <c r="H799" t="str">
        <f>VLOOKUP(A799,tax_all!B:V,7,0)</f>
        <v xml:space="preserve"> Actinobacteria</v>
      </c>
      <c r="I799" t="str">
        <f>VLOOKUP(A799,tax_all!B:V,8,0)</f>
        <v xml:space="preserve"> Streptomycetales</v>
      </c>
      <c r="J799" t="str">
        <f>VLOOKUP(A799,tax_all!B:V,9,0)</f>
        <v xml:space="preserve"> Streptomycetaceae</v>
      </c>
      <c r="K799" t="str">
        <f>VLOOKUP(A799,tax_all!B:V,10,0)</f>
        <v>Streptomyces.</v>
      </c>
      <c r="L799">
        <f>VLOOKUP(A799,tax_all!B:V,11,0)</f>
        <v>0</v>
      </c>
      <c r="M799">
        <f>VLOOKUP(A799,tax_all!B:V,12,0)</f>
        <v>0</v>
      </c>
      <c r="N799">
        <f>VLOOKUP(A799,tax_all!B:V,13,0)</f>
        <v>0</v>
      </c>
      <c r="O799">
        <f>VLOOKUP(A799,tax_all!B:V,14,0)</f>
        <v>0</v>
      </c>
      <c r="P799">
        <f>VLOOKUP(A799,tax_all!B:V,15,0)</f>
        <v>0</v>
      </c>
      <c r="Q799">
        <f>VLOOKUP(A799,tax_all!B:V,16,0)</f>
        <v>0</v>
      </c>
      <c r="R799">
        <f>VLOOKUP(A799,tax_all!B:V,17,0)</f>
        <v>0</v>
      </c>
    </row>
    <row r="800" spans="1:18" x14ac:dyDescent="0.25">
      <c r="A800" s="2" t="s">
        <v>1657</v>
      </c>
      <c r="B800">
        <v>0</v>
      </c>
      <c r="C800">
        <v>1</v>
      </c>
      <c r="D800">
        <f>B800+C800</f>
        <v>1</v>
      </c>
      <c r="E800">
        <f>VLOOKUP(A800,'PF03067'!B:C,2,0)</f>
        <v>244</v>
      </c>
      <c r="G800" t="str">
        <f>VLOOKUP(A800,tax_all!B:V,6,0)</f>
        <v>Bacteria</v>
      </c>
      <c r="H800" t="str">
        <f>VLOOKUP(A800,tax_all!B:V,7,0)</f>
        <v xml:space="preserve"> Actinobacteria</v>
      </c>
      <c r="I800" t="str">
        <f>VLOOKUP(A800,tax_all!B:V,8,0)</f>
        <v xml:space="preserve"> Streptosporangiales</v>
      </c>
      <c r="J800" t="str">
        <f>VLOOKUP(A800,tax_all!B:V,9,0)</f>
        <v xml:space="preserve"> Streptosporangiaceae</v>
      </c>
      <c r="K800" t="str">
        <f>VLOOKUP(A800,tax_all!B:V,10,0)</f>
        <v>Planomonospora.</v>
      </c>
      <c r="L800">
        <f>VLOOKUP(A800,tax_all!B:V,11,0)</f>
        <v>0</v>
      </c>
      <c r="M800">
        <f>VLOOKUP(A800,tax_all!B:V,12,0)</f>
        <v>0</v>
      </c>
      <c r="N800">
        <f>VLOOKUP(A800,tax_all!B:V,13,0)</f>
        <v>0</v>
      </c>
      <c r="O800">
        <f>VLOOKUP(A800,tax_all!B:V,14,0)</f>
        <v>0</v>
      </c>
      <c r="P800">
        <f>VLOOKUP(A800,tax_all!B:V,15,0)</f>
        <v>0</v>
      </c>
      <c r="Q800">
        <f>VLOOKUP(A800,tax_all!B:V,16,0)</f>
        <v>0</v>
      </c>
      <c r="R800">
        <f>VLOOKUP(A800,tax_all!B:V,17,0)</f>
        <v>0</v>
      </c>
    </row>
    <row r="801" spans="1:18" x14ac:dyDescent="0.25">
      <c r="A801" s="2" t="s">
        <v>1659</v>
      </c>
      <c r="B801">
        <v>0</v>
      </c>
      <c r="C801">
        <v>1</v>
      </c>
      <c r="D801">
        <f>B801+C801</f>
        <v>1</v>
      </c>
      <c r="E801">
        <f>VLOOKUP(A801,'PF03067'!B:C,2,0)</f>
        <v>291</v>
      </c>
      <c r="G801" t="str">
        <f>VLOOKUP(A801,tax_all!B:V,6,0)</f>
        <v>Bacteria</v>
      </c>
      <c r="H801" t="str">
        <f>VLOOKUP(A801,tax_all!B:V,7,0)</f>
        <v xml:space="preserve"> Actinobacteria</v>
      </c>
      <c r="I801" t="str">
        <f>VLOOKUP(A801,tax_all!B:V,8,0)</f>
        <v xml:space="preserve"> Streptosporangiales</v>
      </c>
      <c r="J801" t="str">
        <f>VLOOKUP(A801,tax_all!B:V,9,0)</f>
        <v xml:space="preserve"> Streptosporangiaceae</v>
      </c>
      <c r="K801" t="str">
        <f>VLOOKUP(A801,tax_all!B:V,10,0)</f>
        <v>Planomonospora.</v>
      </c>
      <c r="L801">
        <f>VLOOKUP(A801,tax_all!B:V,11,0)</f>
        <v>0</v>
      </c>
      <c r="M801">
        <f>VLOOKUP(A801,tax_all!B:V,12,0)</f>
        <v>0</v>
      </c>
      <c r="N801">
        <f>VLOOKUP(A801,tax_all!B:V,13,0)</f>
        <v>0</v>
      </c>
      <c r="O801">
        <f>VLOOKUP(A801,tax_all!B:V,14,0)</f>
        <v>0</v>
      </c>
      <c r="P801">
        <f>VLOOKUP(A801,tax_all!B:V,15,0)</f>
        <v>0</v>
      </c>
      <c r="Q801">
        <f>VLOOKUP(A801,tax_all!B:V,16,0)</f>
        <v>0</v>
      </c>
      <c r="R801">
        <f>VLOOKUP(A801,tax_all!B:V,17,0)</f>
        <v>0</v>
      </c>
    </row>
    <row r="802" spans="1:18" x14ac:dyDescent="0.25">
      <c r="A802" s="2" t="s">
        <v>1661</v>
      </c>
      <c r="B802">
        <v>0</v>
      </c>
      <c r="C802">
        <v>1</v>
      </c>
      <c r="D802">
        <f>B802+C802</f>
        <v>1</v>
      </c>
      <c r="E802">
        <f>VLOOKUP(A802,'PF03067'!B:C,2,0)</f>
        <v>222</v>
      </c>
      <c r="G802" t="str">
        <f>VLOOKUP(A802,tax_all!B:V,6,0)</f>
        <v>Bacteria</v>
      </c>
      <c r="H802" t="str">
        <f>VLOOKUP(A802,tax_all!B:V,7,0)</f>
        <v xml:space="preserve"> Actinobacteria</v>
      </c>
      <c r="I802" t="str">
        <f>VLOOKUP(A802,tax_all!B:V,8,0)</f>
        <v xml:space="preserve"> Streptosporangiales</v>
      </c>
      <c r="J802" t="str">
        <f>VLOOKUP(A802,tax_all!B:V,9,0)</f>
        <v xml:space="preserve"> Streptosporangiaceae</v>
      </c>
      <c r="K802" t="str">
        <f>VLOOKUP(A802,tax_all!B:V,10,0)</f>
        <v>Planomonospora.</v>
      </c>
      <c r="L802">
        <f>VLOOKUP(A802,tax_all!B:V,11,0)</f>
        <v>0</v>
      </c>
      <c r="M802">
        <f>VLOOKUP(A802,tax_all!B:V,12,0)</f>
        <v>0</v>
      </c>
      <c r="N802">
        <f>VLOOKUP(A802,tax_all!B:V,13,0)</f>
        <v>0</v>
      </c>
      <c r="O802">
        <f>VLOOKUP(A802,tax_all!B:V,14,0)</f>
        <v>0</v>
      </c>
      <c r="P802">
        <f>VLOOKUP(A802,tax_all!B:V,15,0)</f>
        <v>0</v>
      </c>
      <c r="Q802">
        <f>VLOOKUP(A802,tax_all!B:V,16,0)</f>
        <v>0</v>
      </c>
      <c r="R802">
        <f>VLOOKUP(A802,tax_all!B:V,17,0)</f>
        <v>0</v>
      </c>
    </row>
    <row r="803" spans="1:18" x14ac:dyDescent="0.25">
      <c r="A803" s="2" t="s">
        <v>1663</v>
      </c>
      <c r="B803">
        <v>1</v>
      </c>
      <c r="C803">
        <v>1</v>
      </c>
      <c r="D803">
        <f>B803+C803</f>
        <v>2</v>
      </c>
      <c r="E803">
        <f>VLOOKUP(A803,'PF03067'!B:C,2,0)</f>
        <v>319</v>
      </c>
      <c r="G803" t="str">
        <f>VLOOKUP(A803,tax_all!B:V,6,0)</f>
        <v>Bacteria</v>
      </c>
      <c r="H803" t="str">
        <f>VLOOKUP(A803,tax_all!B:V,7,0)</f>
        <v xml:space="preserve"> Actinobacteria</v>
      </c>
      <c r="I803" t="str">
        <f>VLOOKUP(A803,tax_all!B:V,8,0)</f>
        <v xml:space="preserve"> Streptosporangiales</v>
      </c>
      <c r="J803" t="str">
        <f>VLOOKUP(A803,tax_all!B:V,9,0)</f>
        <v xml:space="preserve"> Streptosporangiaceae</v>
      </c>
      <c r="K803" t="str">
        <f>VLOOKUP(A803,tax_all!B:V,10,0)</f>
        <v>Planomonospora.</v>
      </c>
      <c r="L803">
        <f>VLOOKUP(A803,tax_all!B:V,11,0)</f>
        <v>0</v>
      </c>
      <c r="M803">
        <f>VLOOKUP(A803,tax_all!B:V,12,0)</f>
        <v>0</v>
      </c>
      <c r="N803">
        <f>VLOOKUP(A803,tax_all!B:V,13,0)</f>
        <v>0</v>
      </c>
      <c r="O803">
        <f>VLOOKUP(A803,tax_all!B:V,14,0)</f>
        <v>0</v>
      </c>
      <c r="P803">
        <f>VLOOKUP(A803,tax_all!B:V,15,0)</f>
        <v>0</v>
      </c>
      <c r="Q803">
        <f>VLOOKUP(A803,tax_all!B:V,16,0)</f>
        <v>0</v>
      </c>
      <c r="R803">
        <f>VLOOKUP(A803,tax_all!B:V,17,0)</f>
        <v>0</v>
      </c>
    </row>
    <row r="804" spans="1:18" x14ac:dyDescent="0.25">
      <c r="A804" s="2" t="s">
        <v>1665</v>
      </c>
      <c r="B804">
        <v>0</v>
      </c>
      <c r="C804">
        <v>1</v>
      </c>
      <c r="D804">
        <f>B804+C804</f>
        <v>1</v>
      </c>
      <c r="E804">
        <f>VLOOKUP(A804,'PF03067'!B:C,2,0)</f>
        <v>261</v>
      </c>
      <c r="G804" t="str">
        <f>VLOOKUP(A804,tax_all!B:V,6,0)</f>
        <v>Bacteria</v>
      </c>
      <c r="H804" t="str">
        <f>VLOOKUP(A804,tax_all!B:V,7,0)</f>
        <v xml:space="preserve"> Firmicutes</v>
      </c>
      <c r="I804" t="str">
        <f>VLOOKUP(A804,tax_all!B:V,8,0)</f>
        <v xml:space="preserve"> Bacilli</v>
      </c>
      <c r="J804" t="str">
        <f>VLOOKUP(A804,tax_all!B:V,9,0)</f>
        <v xml:space="preserve"> Bacillales</v>
      </c>
      <c r="K804" t="str">
        <f>VLOOKUP(A804,tax_all!B:V,10,0)</f>
        <v xml:space="preserve"> Paenibacillaceae</v>
      </c>
      <c r="L804" t="str">
        <f>VLOOKUP(A804,tax_all!B:V,11,0)</f>
        <v>Paenibacillus.</v>
      </c>
      <c r="M804">
        <f>VLOOKUP(A804,tax_all!B:V,12,0)</f>
        <v>0</v>
      </c>
      <c r="N804">
        <f>VLOOKUP(A804,tax_all!B:V,13,0)</f>
        <v>0</v>
      </c>
      <c r="O804">
        <f>VLOOKUP(A804,tax_all!B:V,14,0)</f>
        <v>0</v>
      </c>
      <c r="P804">
        <f>VLOOKUP(A804,tax_all!B:V,15,0)</f>
        <v>0</v>
      </c>
      <c r="Q804">
        <f>VLOOKUP(A804,tax_all!B:V,16,0)</f>
        <v>0</v>
      </c>
      <c r="R804">
        <f>VLOOKUP(A804,tax_all!B:V,17,0)</f>
        <v>0</v>
      </c>
    </row>
    <row r="805" spans="1:18" x14ac:dyDescent="0.25">
      <c r="A805" s="2" t="s">
        <v>1667</v>
      </c>
      <c r="B805">
        <v>0</v>
      </c>
      <c r="C805">
        <v>1</v>
      </c>
      <c r="D805">
        <f>B805+C805</f>
        <v>1</v>
      </c>
      <c r="E805">
        <f>VLOOKUP(A805,'PF03067'!B:C,2,0)</f>
        <v>329</v>
      </c>
      <c r="G805" t="str">
        <f>VLOOKUP(A805,tax_all!B:V,6,0)</f>
        <v>Bacteria</v>
      </c>
      <c r="H805" t="str">
        <f>VLOOKUP(A805,tax_all!B:V,7,0)</f>
        <v xml:space="preserve"> Actinobacteria</v>
      </c>
      <c r="I805" t="str">
        <f>VLOOKUP(A805,tax_all!B:V,8,0)</f>
        <v xml:space="preserve"> Streptomycetales</v>
      </c>
      <c r="J805" t="str">
        <f>VLOOKUP(A805,tax_all!B:V,9,0)</f>
        <v xml:space="preserve"> Streptomycetaceae</v>
      </c>
      <c r="K805" t="str">
        <f>VLOOKUP(A805,tax_all!B:V,10,0)</f>
        <v>Streptomyces.</v>
      </c>
      <c r="L805">
        <f>VLOOKUP(A805,tax_all!B:V,11,0)</f>
        <v>0</v>
      </c>
      <c r="M805">
        <f>VLOOKUP(A805,tax_all!B:V,12,0)</f>
        <v>0</v>
      </c>
      <c r="N805">
        <f>VLOOKUP(A805,tax_all!B:V,13,0)</f>
        <v>0</v>
      </c>
      <c r="O805">
        <f>VLOOKUP(A805,tax_all!B:V,14,0)</f>
        <v>0</v>
      </c>
      <c r="P805">
        <f>VLOOKUP(A805,tax_all!B:V,15,0)</f>
        <v>0</v>
      </c>
      <c r="Q805">
        <f>VLOOKUP(A805,tax_all!B:V,16,0)</f>
        <v>0</v>
      </c>
      <c r="R805">
        <f>VLOOKUP(A805,tax_all!B:V,17,0)</f>
        <v>0</v>
      </c>
    </row>
    <row r="806" spans="1:18" x14ac:dyDescent="0.25">
      <c r="A806" s="2" t="s">
        <v>1669</v>
      </c>
      <c r="B806">
        <v>0</v>
      </c>
      <c r="C806">
        <v>1</v>
      </c>
      <c r="D806">
        <f>B806+C806</f>
        <v>1</v>
      </c>
      <c r="E806">
        <f>VLOOKUP(A806,'PF03067'!B:C,2,0)</f>
        <v>201</v>
      </c>
      <c r="G806" t="str">
        <f>VLOOKUP(A806,tax_all!B:V,6,0)</f>
        <v>Bacteria</v>
      </c>
      <c r="H806" t="str">
        <f>VLOOKUP(A806,tax_all!B:V,7,0)</f>
        <v xml:space="preserve"> Actinobacteria</v>
      </c>
      <c r="I806" t="str">
        <f>VLOOKUP(A806,tax_all!B:V,8,0)</f>
        <v xml:space="preserve"> Streptomycetales</v>
      </c>
      <c r="J806" t="str">
        <f>VLOOKUP(A806,tax_all!B:V,9,0)</f>
        <v xml:space="preserve"> Streptomycetaceae</v>
      </c>
      <c r="K806" t="str">
        <f>VLOOKUP(A806,tax_all!B:V,10,0)</f>
        <v>Streptomyces.</v>
      </c>
      <c r="L806">
        <f>VLOOKUP(A806,tax_all!B:V,11,0)</f>
        <v>0</v>
      </c>
      <c r="M806">
        <f>VLOOKUP(A806,tax_all!B:V,12,0)</f>
        <v>0</v>
      </c>
      <c r="N806">
        <f>VLOOKUP(A806,tax_all!B:V,13,0)</f>
        <v>0</v>
      </c>
      <c r="O806">
        <f>VLOOKUP(A806,tax_all!B:V,14,0)</f>
        <v>0</v>
      </c>
      <c r="P806">
        <f>VLOOKUP(A806,tax_all!B:V,15,0)</f>
        <v>0</v>
      </c>
      <c r="Q806">
        <f>VLOOKUP(A806,tax_all!B:V,16,0)</f>
        <v>0</v>
      </c>
      <c r="R806">
        <f>VLOOKUP(A806,tax_all!B:V,17,0)</f>
        <v>0</v>
      </c>
    </row>
    <row r="807" spans="1:18" x14ac:dyDescent="0.25">
      <c r="A807" s="2" t="s">
        <v>1671</v>
      </c>
      <c r="B807">
        <v>0</v>
      </c>
      <c r="C807">
        <v>1</v>
      </c>
      <c r="D807">
        <f>B807+C807</f>
        <v>1</v>
      </c>
      <c r="E807">
        <f>VLOOKUP(A807,'PF03067'!B:C,2,0)</f>
        <v>383</v>
      </c>
      <c r="G807" t="str">
        <f>VLOOKUP(A807,tax_all!B:V,6,0)</f>
        <v>Eukaryota</v>
      </c>
      <c r="H807" t="str">
        <f>VLOOKUP(A807,tax_all!B:V,7,0)</f>
        <v xml:space="preserve"> Fungi</v>
      </c>
      <c r="I807" t="str">
        <f>VLOOKUP(A807,tax_all!B:V,8,0)</f>
        <v xml:space="preserve"> Dikarya</v>
      </c>
      <c r="J807" t="str">
        <f>VLOOKUP(A807,tax_all!B:V,9,0)</f>
        <v xml:space="preserve"> Ascomycota</v>
      </c>
      <c r="K807" t="str">
        <f>VLOOKUP(A807,tax_all!B:V,10,0)</f>
        <v xml:space="preserve"> Pezizomycotina</v>
      </c>
      <c r="L807" t="str">
        <f>VLOOKUP(A807,tax_all!B:V,11,0)</f>
        <v>Dothideomycetes</v>
      </c>
      <c r="M807" t="str">
        <f>VLOOKUP(A807,tax_all!B:V,12,0)</f>
        <v xml:space="preserve"> Pleosporomycetidae</v>
      </c>
      <c r="N807" t="str">
        <f>VLOOKUP(A807,tax_all!B:V,13,0)</f>
        <v xml:space="preserve"> Pleosporales</v>
      </c>
      <c r="O807" t="str">
        <f>VLOOKUP(A807,tax_all!B:V,14,0)</f>
        <v xml:space="preserve"> Massarineae</v>
      </c>
      <c r="P807" t="str">
        <f>VLOOKUP(A807,tax_all!B:V,15,0)</f>
        <v>Didymosphaeriaceae</v>
      </c>
      <c r="Q807" t="str">
        <f>VLOOKUP(A807,tax_all!B:V,16,0)</f>
        <v xml:space="preserve"> Paraphaeosphaeria.</v>
      </c>
      <c r="R807">
        <f>VLOOKUP(A807,tax_all!B:V,17,0)</f>
        <v>0</v>
      </c>
    </row>
    <row r="808" spans="1:18" x14ac:dyDescent="0.25">
      <c r="A808" s="2" t="s">
        <v>1673</v>
      </c>
      <c r="B808">
        <v>0</v>
      </c>
      <c r="C808">
        <v>1</v>
      </c>
      <c r="D808">
        <f>B808+C808</f>
        <v>1</v>
      </c>
      <c r="E808">
        <f>VLOOKUP(A808,'PF03067'!B:C,2,0)</f>
        <v>205</v>
      </c>
      <c r="G808" t="str">
        <f>VLOOKUP(A808,tax_all!B:V,6,0)</f>
        <v>Eukaryota</v>
      </c>
      <c r="H808" t="str">
        <f>VLOOKUP(A808,tax_all!B:V,7,0)</f>
        <v xml:space="preserve"> Fungi</v>
      </c>
      <c r="I808" t="str">
        <f>VLOOKUP(A808,tax_all!B:V,8,0)</f>
        <v xml:space="preserve"> Dikarya</v>
      </c>
      <c r="J808" t="str">
        <f>VLOOKUP(A808,tax_all!B:V,9,0)</f>
        <v xml:space="preserve"> Ascomycota</v>
      </c>
      <c r="K808" t="str">
        <f>VLOOKUP(A808,tax_all!B:V,10,0)</f>
        <v xml:space="preserve"> Pezizomycotina</v>
      </c>
      <c r="L808" t="str">
        <f>VLOOKUP(A808,tax_all!B:V,11,0)</f>
        <v>Dothideomycetes</v>
      </c>
      <c r="M808" t="str">
        <f>VLOOKUP(A808,tax_all!B:V,12,0)</f>
        <v xml:space="preserve"> Pleosporomycetidae</v>
      </c>
      <c r="N808" t="str">
        <f>VLOOKUP(A808,tax_all!B:V,13,0)</f>
        <v xml:space="preserve"> Pleosporales</v>
      </c>
      <c r="O808" t="str">
        <f>VLOOKUP(A808,tax_all!B:V,14,0)</f>
        <v xml:space="preserve"> Massarineae</v>
      </c>
      <c r="P808" t="str">
        <f>VLOOKUP(A808,tax_all!B:V,15,0)</f>
        <v>Didymosphaeriaceae</v>
      </c>
      <c r="Q808" t="str">
        <f>VLOOKUP(A808,tax_all!B:V,16,0)</f>
        <v xml:space="preserve"> Paraphaeosphaeria.</v>
      </c>
      <c r="R808">
        <f>VLOOKUP(A808,tax_all!B:V,17,0)</f>
        <v>0</v>
      </c>
    </row>
    <row r="809" spans="1:18" x14ac:dyDescent="0.25">
      <c r="A809" s="2" t="s">
        <v>1675</v>
      </c>
      <c r="B809">
        <v>0</v>
      </c>
      <c r="C809">
        <v>1</v>
      </c>
      <c r="D809">
        <f>B809+C809</f>
        <v>1</v>
      </c>
      <c r="E809">
        <f>VLOOKUP(A809,'PF03067'!B:C,2,0)</f>
        <v>185</v>
      </c>
      <c r="G809" t="str">
        <f>VLOOKUP(A809,tax_all!B:V,6,0)</f>
        <v>Eukaryota</v>
      </c>
      <c r="H809" t="str">
        <f>VLOOKUP(A809,tax_all!B:V,7,0)</f>
        <v xml:space="preserve"> Fungi</v>
      </c>
      <c r="I809" t="str">
        <f>VLOOKUP(A809,tax_all!B:V,8,0)</f>
        <v xml:space="preserve"> Dikarya</v>
      </c>
      <c r="J809" t="str">
        <f>VLOOKUP(A809,tax_all!B:V,9,0)</f>
        <v xml:space="preserve"> Ascomycota</v>
      </c>
      <c r="K809" t="str">
        <f>VLOOKUP(A809,tax_all!B:V,10,0)</f>
        <v xml:space="preserve"> Pezizomycotina</v>
      </c>
      <c r="L809" t="str">
        <f>VLOOKUP(A809,tax_all!B:V,11,0)</f>
        <v>Dothideomycetes</v>
      </c>
      <c r="M809" t="str">
        <f>VLOOKUP(A809,tax_all!B:V,12,0)</f>
        <v xml:space="preserve"> Pleosporomycetidae</v>
      </c>
      <c r="N809" t="str">
        <f>VLOOKUP(A809,tax_all!B:V,13,0)</f>
        <v xml:space="preserve"> Pleosporales</v>
      </c>
      <c r="O809" t="str">
        <f>VLOOKUP(A809,tax_all!B:V,14,0)</f>
        <v xml:space="preserve"> Massarineae</v>
      </c>
      <c r="P809" t="str">
        <f>VLOOKUP(A809,tax_all!B:V,15,0)</f>
        <v>Didymosphaeriaceae</v>
      </c>
      <c r="Q809" t="str">
        <f>VLOOKUP(A809,tax_all!B:V,16,0)</f>
        <v xml:space="preserve"> Paraphaeosphaeria.</v>
      </c>
      <c r="R809">
        <f>VLOOKUP(A809,tax_all!B:V,17,0)</f>
        <v>0</v>
      </c>
    </row>
    <row r="810" spans="1:18" x14ac:dyDescent="0.25">
      <c r="A810" s="2" t="s">
        <v>1677</v>
      </c>
      <c r="B810">
        <v>0</v>
      </c>
      <c r="C810">
        <v>1</v>
      </c>
      <c r="D810">
        <f>B810+C810</f>
        <v>1</v>
      </c>
      <c r="E810">
        <f>VLOOKUP(A810,'PF03067'!B:C,2,0)</f>
        <v>204</v>
      </c>
      <c r="G810" t="str">
        <f>VLOOKUP(A810,tax_all!B:V,6,0)</f>
        <v>Eukaryota</v>
      </c>
      <c r="H810" t="str">
        <f>VLOOKUP(A810,tax_all!B:V,7,0)</f>
        <v xml:space="preserve"> Fungi</v>
      </c>
      <c r="I810" t="str">
        <f>VLOOKUP(A810,tax_all!B:V,8,0)</f>
        <v xml:space="preserve"> Dikarya</v>
      </c>
      <c r="J810" t="str">
        <f>VLOOKUP(A810,tax_all!B:V,9,0)</f>
        <v xml:space="preserve"> Ascomycota</v>
      </c>
      <c r="K810" t="str">
        <f>VLOOKUP(A810,tax_all!B:V,10,0)</f>
        <v xml:space="preserve"> Pezizomycotina</v>
      </c>
      <c r="L810" t="str">
        <f>VLOOKUP(A810,tax_all!B:V,11,0)</f>
        <v>Dothideomycetes</v>
      </c>
      <c r="M810" t="str">
        <f>VLOOKUP(A810,tax_all!B:V,12,0)</f>
        <v xml:space="preserve"> Pleosporomycetidae</v>
      </c>
      <c r="N810" t="str">
        <f>VLOOKUP(A810,tax_all!B:V,13,0)</f>
        <v xml:space="preserve"> Pleosporales</v>
      </c>
      <c r="O810" t="str">
        <f>VLOOKUP(A810,tax_all!B:V,14,0)</f>
        <v xml:space="preserve"> Massarineae</v>
      </c>
      <c r="P810" t="str">
        <f>VLOOKUP(A810,tax_all!B:V,15,0)</f>
        <v>Didymosphaeriaceae</v>
      </c>
      <c r="Q810" t="str">
        <f>VLOOKUP(A810,tax_all!B:V,16,0)</f>
        <v xml:space="preserve"> Paraphaeosphaeria.</v>
      </c>
      <c r="R810">
        <f>VLOOKUP(A810,tax_all!B:V,17,0)</f>
        <v>0</v>
      </c>
    </row>
    <row r="811" spans="1:18" x14ac:dyDescent="0.25">
      <c r="A811" s="2" t="s">
        <v>1679</v>
      </c>
      <c r="B811">
        <v>0</v>
      </c>
      <c r="C811">
        <v>1</v>
      </c>
      <c r="D811">
        <f>B811+C811</f>
        <v>1</v>
      </c>
      <c r="E811">
        <f>VLOOKUP(A811,'PF03067'!B:C,2,0)</f>
        <v>210</v>
      </c>
      <c r="G811" t="str">
        <f>VLOOKUP(A811,tax_all!B:V,6,0)</f>
        <v>Eukaryota</v>
      </c>
      <c r="H811" t="str">
        <f>VLOOKUP(A811,tax_all!B:V,7,0)</f>
        <v xml:space="preserve"> Fungi</v>
      </c>
      <c r="I811" t="str">
        <f>VLOOKUP(A811,tax_all!B:V,8,0)</f>
        <v xml:space="preserve"> Dikarya</v>
      </c>
      <c r="J811" t="str">
        <f>VLOOKUP(A811,tax_all!B:V,9,0)</f>
        <v xml:space="preserve"> Ascomycota</v>
      </c>
      <c r="K811" t="str">
        <f>VLOOKUP(A811,tax_all!B:V,10,0)</f>
        <v xml:space="preserve"> Pezizomycotina</v>
      </c>
      <c r="L811" t="str">
        <f>VLOOKUP(A811,tax_all!B:V,11,0)</f>
        <v>Dothideomycetes</v>
      </c>
      <c r="M811" t="str">
        <f>VLOOKUP(A811,tax_all!B:V,12,0)</f>
        <v xml:space="preserve"> Pleosporomycetidae</v>
      </c>
      <c r="N811" t="str">
        <f>VLOOKUP(A811,tax_all!B:V,13,0)</f>
        <v xml:space="preserve"> Pleosporales</v>
      </c>
      <c r="O811" t="str">
        <f>VLOOKUP(A811,tax_all!B:V,14,0)</f>
        <v xml:space="preserve"> Pleosporineae</v>
      </c>
      <c r="P811" t="str">
        <f>VLOOKUP(A811,tax_all!B:V,15,0)</f>
        <v>Pleosporaceae</v>
      </c>
      <c r="Q811" t="str">
        <f>VLOOKUP(A811,tax_all!B:V,16,0)</f>
        <v xml:space="preserve"> Alternaria</v>
      </c>
      <c r="R811" t="str">
        <f>VLOOKUP(A811,tax_all!B:V,17,0)</f>
        <v xml:space="preserve"> Alternaria alternata group.</v>
      </c>
    </row>
    <row r="812" spans="1:18" x14ac:dyDescent="0.25">
      <c r="A812" s="2" t="s">
        <v>1681</v>
      </c>
      <c r="B812">
        <v>0</v>
      </c>
      <c r="C812">
        <v>1</v>
      </c>
      <c r="D812">
        <f>B812+C812</f>
        <v>1</v>
      </c>
      <c r="E812">
        <f>VLOOKUP(A812,'PF03067'!B:C,2,0)</f>
        <v>386</v>
      </c>
      <c r="G812" t="str">
        <f>VLOOKUP(A812,tax_all!B:V,6,0)</f>
        <v>Eukaryota</v>
      </c>
      <c r="H812" t="str">
        <f>VLOOKUP(A812,tax_all!B:V,7,0)</f>
        <v xml:space="preserve"> Fungi</v>
      </c>
      <c r="I812" t="str">
        <f>VLOOKUP(A812,tax_all!B:V,8,0)</f>
        <v xml:space="preserve"> Dikarya</v>
      </c>
      <c r="J812" t="str">
        <f>VLOOKUP(A812,tax_all!B:V,9,0)</f>
        <v xml:space="preserve"> Ascomycota</v>
      </c>
      <c r="K812" t="str">
        <f>VLOOKUP(A812,tax_all!B:V,10,0)</f>
        <v xml:space="preserve"> Pezizomycotina</v>
      </c>
      <c r="L812" t="str">
        <f>VLOOKUP(A812,tax_all!B:V,11,0)</f>
        <v>Dothideomycetes</v>
      </c>
      <c r="M812" t="str">
        <f>VLOOKUP(A812,tax_all!B:V,12,0)</f>
        <v xml:space="preserve"> Pleosporomycetidae</v>
      </c>
      <c r="N812" t="str">
        <f>VLOOKUP(A812,tax_all!B:V,13,0)</f>
        <v xml:space="preserve"> Pleosporales</v>
      </c>
      <c r="O812" t="str">
        <f>VLOOKUP(A812,tax_all!B:V,14,0)</f>
        <v xml:space="preserve"> Pleosporineae</v>
      </c>
      <c r="P812" t="str">
        <f>VLOOKUP(A812,tax_all!B:V,15,0)</f>
        <v>Pleosporaceae</v>
      </c>
      <c r="Q812" t="str">
        <f>VLOOKUP(A812,tax_all!B:V,16,0)</f>
        <v xml:space="preserve"> Alternaria</v>
      </c>
      <c r="R812" t="str">
        <f>VLOOKUP(A812,tax_all!B:V,17,0)</f>
        <v xml:space="preserve"> Alternaria alternata group.</v>
      </c>
    </row>
    <row r="813" spans="1:18" x14ac:dyDescent="0.25">
      <c r="A813" s="2" t="s">
        <v>1683</v>
      </c>
      <c r="B813">
        <v>0</v>
      </c>
      <c r="C813">
        <v>1</v>
      </c>
      <c r="D813">
        <f>B813+C813</f>
        <v>1</v>
      </c>
      <c r="E813">
        <f>VLOOKUP(A813,'PF03067'!B:C,2,0)</f>
        <v>272</v>
      </c>
      <c r="G813" t="str">
        <f>VLOOKUP(A813,tax_all!B:V,6,0)</f>
        <v>Eukaryota</v>
      </c>
      <c r="H813" t="str">
        <f>VLOOKUP(A813,tax_all!B:V,7,0)</f>
        <v xml:space="preserve"> Fungi</v>
      </c>
      <c r="I813" t="str">
        <f>VLOOKUP(A813,tax_all!B:V,8,0)</f>
        <v xml:space="preserve"> Dikarya</v>
      </c>
      <c r="J813" t="str">
        <f>VLOOKUP(A813,tax_all!B:V,9,0)</f>
        <v xml:space="preserve"> Ascomycota</v>
      </c>
      <c r="K813" t="str">
        <f>VLOOKUP(A813,tax_all!B:V,10,0)</f>
        <v xml:space="preserve"> Pezizomycotina</v>
      </c>
      <c r="L813" t="str">
        <f>VLOOKUP(A813,tax_all!B:V,11,0)</f>
        <v>Dothideomycetes</v>
      </c>
      <c r="M813" t="str">
        <f>VLOOKUP(A813,tax_all!B:V,12,0)</f>
        <v xml:space="preserve"> Pleosporomycetidae</v>
      </c>
      <c r="N813" t="str">
        <f>VLOOKUP(A813,tax_all!B:V,13,0)</f>
        <v xml:space="preserve"> Pleosporales</v>
      </c>
      <c r="O813" t="str">
        <f>VLOOKUP(A813,tax_all!B:V,14,0)</f>
        <v xml:space="preserve"> Pleosporineae</v>
      </c>
      <c r="P813" t="str">
        <f>VLOOKUP(A813,tax_all!B:V,15,0)</f>
        <v>Pleosporaceae</v>
      </c>
      <c r="Q813" t="str">
        <f>VLOOKUP(A813,tax_all!B:V,16,0)</f>
        <v xml:space="preserve"> Alternaria</v>
      </c>
      <c r="R813" t="str">
        <f>VLOOKUP(A813,tax_all!B:V,17,0)</f>
        <v xml:space="preserve"> Alternaria alternata group.</v>
      </c>
    </row>
    <row r="814" spans="1:18" x14ac:dyDescent="0.25">
      <c r="A814" s="2" t="s">
        <v>1685</v>
      </c>
      <c r="B814">
        <v>0</v>
      </c>
      <c r="C814">
        <v>1</v>
      </c>
      <c r="D814">
        <f>B814+C814</f>
        <v>1</v>
      </c>
      <c r="E814">
        <f>VLOOKUP(A814,'PF03067'!B:C,2,0)</f>
        <v>226</v>
      </c>
      <c r="G814" t="str">
        <f>VLOOKUP(A814,tax_all!B:V,6,0)</f>
        <v>Bacteria</v>
      </c>
      <c r="H814" t="str">
        <f>VLOOKUP(A814,tax_all!B:V,7,0)</f>
        <v xml:space="preserve"> Actinobacteria</v>
      </c>
      <c r="I814" t="str">
        <f>VLOOKUP(A814,tax_all!B:V,8,0)</f>
        <v xml:space="preserve"> Streptomycetales</v>
      </c>
      <c r="J814" t="str">
        <f>VLOOKUP(A814,tax_all!B:V,9,0)</f>
        <v xml:space="preserve"> Streptomycetaceae</v>
      </c>
      <c r="K814" t="str">
        <f>VLOOKUP(A814,tax_all!B:V,10,0)</f>
        <v>Streptomyces.</v>
      </c>
      <c r="L814">
        <f>VLOOKUP(A814,tax_all!B:V,11,0)</f>
        <v>0</v>
      </c>
      <c r="M814">
        <f>VLOOKUP(A814,tax_all!B:V,12,0)</f>
        <v>0</v>
      </c>
      <c r="N814">
        <f>VLOOKUP(A814,tax_all!B:V,13,0)</f>
        <v>0</v>
      </c>
      <c r="O814">
        <f>VLOOKUP(A814,tax_all!B:V,14,0)</f>
        <v>0</v>
      </c>
      <c r="P814">
        <f>VLOOKUP(A814,tax_all!B:V,15,0)</f>
        <v>0</v>
      </c>
      <c r="Q814">
        <f>VLOOKUP(A814,tax_all!B:V,16,0)</f>
        <v>0</v>
      </c>
      <c r="R814">
        <f>VLOOKUP(A814,tax_all!B:V,17,0)</f>
        <v>0</v>
      </c>
    </row>
    <row r="815" spans="1:18" x14ac:dyDescent="0.25">
      <c r="A815" s="2" t="s">
        <v>1687</v>
      </c>
      <c r="B815">
        <v>1</v>
      </c>
      <c r="C815">
        <v>1</v>
      </c>
      <c r="D815">
        <f>B815+C815</f>
        <v>2</v>
      </c>
      <c r="E815">
        <f>VLOOKUP(A815,'PF03067'!B:C,2,0)</f>
        <v>358</v>
      </c>
      <c r="G815" t="str">
        <f>VLOOKUP(A815,tax_all!B:V,6,0)</f>
        <v>Bacteria</v>
      </c>
      <c r="H815" t="str">
        <f>VLOOKUP(A815,tax_all!B:V,7,0)</f>
        <v xml:space="preserve"> Actinobacteria</v>
      </c>
      <c r="I815" t="str">
        <f>VLOOKUP(A815,tax_all!B:V,8,0)</f>
        <v xml:space="preserve"> Streptomycetales</v>
      </c>
      <c r="J815" t="str">
        <f>VLOOKUP(A815,tax_all!B:V,9,0)</f>
        <v xml:space="preserve"> Streptomycetaceae</v>
      </c>
      <c r="K815" t="str">
        <f>VLOOKUP(A815,tax_all!B:V,10,0)</f>
        <v>Streptomyces.</v>
      </c>
      <c r="L815">
        <f>VLOOKUP(A815,tax_all!B:V,11,0)</f>
        <v>0</v>
      </c>
      <c r="M815">
        <f>VLOOKUP(A815,tax_all!B:V,12,0)</f>
        <v>0</v>
      </c>
      <c r="N815">
        <f>VLOOKUP(A815,tax_all!B:V,13,0)</f>
        <v>0</v>
      </c>
      <c r="O815">
        <f>VLOOKUP(A815,tax_all!B:V,14,0)</f>
        <v>0</v>
      </c>
      <c r="P815">
        <f>VLOOKUP(A815,tax_all!B:V,15,0)</f>
        <v>0</v>
      </c>
      <c r="Q815">
        <f>VLOOKUP(A815,tax_all!B:V,16,0)</f>
        <v>0</v>
      </c>
      <c r="R815">
        <f>VLOOKUP(A815,tax_all!B:V,17,0)</f>
        <v>0</v>
      </c>
    </row>
    <row r="816" spans="1:18" x14ac:dyDescent="0.25">
      <c r="A816" s="2" t="s">
        <v>1689</v>
      </c>
      <c r="B816">
        <v>0</v>
      </c>
      <c r="C816">
        <v>1</v>
      </c>
      <c r="D816">
        <f>B816+C816</f>
        <v>1</v>
      </c>
      <c r="E816">
        <f>VLOOKUP(A816,'PF03067'!B:C,2,0)</f>
        <v>199</v>
      </c>
      <c r="G816" t="str">
        <f>VLOOKUP(A816,tax_all!B:V,6,0)</f>
        <v>Bacteria</v>
      </c>
      <c r="H816" t="str">
        <f>VLOOKUP(A816,tax_all!B:V,7,0)</f>
        <v xml:space="preserve"> Actinobacteria</v>
      </c>
      <c r="I816" t="str">
        <f>VLOOKUP(A816,tax_all!B:V,8,0)</f>
        <v xml:space="preserve"> Streptomycetales</v>
      </c>
      <c r="J816" t="str">
        <f>VLOOKUP(A816,tax_all!B:V,9,0)</f>
        <v xml:space="preserve"> Streptomycetaceae</v>
      </c>
      <c r="K816" t="str">
        <f>VLOOKUP(A816,tax_all!B:V,10,0)</f>
        <v>Streptomyces.</v>
      </c>
      <c r="L816">
        <f>VLOOKUP(A816,tax_all!B:V,11,0)</f>
        <v>0</v>
      </c>
      <c r="M816">
        <f>VLOOKUP(A816,tax_all!B:V,12,0)</f>
        <v>0</v>
      </c>
      <c r="N816">
        <f>VLOOKUP(A816,tax_all!B:V,13,0)</f>
        <v>0</v>
      </c>
      <c r="O816">
        <f>VLOOKUP(A816,tax_all!B:V,14,0)</f>
        <v>0</v>
      </c>
      <c r="P816">
        <f>VLOOKUP(A816,tax_all!B:V,15,0)</f>
        <v>0</v>
      </c>
      <c r="Q816">
        <f>VLOOKUP(A816,tax_all!B:V,16,0)</f>
        <v>0</v>
      </c>
      <c r="R816">
        <f>VLOOKUP(A816,tax_all!B:V,17,0)</f>
        <v>0</v>
      </c>
    </row>
    <row r="817" spans="1:18" x14ac:dyDescent="0.25">
      <c r="A817" s="2" t="s">
        <v>1691</v>
      </c>
      <c r="B817">
        <v>0</v>
      </c>
      <c r="C817">
        <v>1</v>
      </c>
      <c r="D817">
        <f>B817+C817</f>
        <v>1</v>
      </c>
      <c r="E817">
        <f>VLOOKUP(A817,'PF03067'!B:C,2,0)</f>
        <v>244</v>
      </c>
      <c r="G817" t="str">
        <f>VLOOKUP(A817,tax_all!B:V,6,0)</f>
        <v>Eukaryota</v>
      </c>
      <c r="H817" t="str">
        <f>VLOOKUP(A817,tax_all!B:V,7,0)</f>
        <v xml:space="preserve"> Fungi</v>
      </c>
      <c r="I817" t="str">
        <f>VLOOKUP(A817,tax_all!B:V,8,0)</f>
        <v xml:space="preserve"> Chytridiomycota</v>
      </c>
      <c r="J817" t="str">
        <f>VLOOKUP(A817,tax_all!B:V,9,0)</f>
        <v xml:space="preserve"> Chytridiomycetes</v>
      </c>
      <c r="K817" t="str">
        <f>VLOOKUP(A817,tax_all!B:V,10,0)</f>
        <v xml:space="preserve"> Rhizophydiales</v>
      </c>
      <c r="L817" t="str">
        <f>VLOOKUP(A817,tax_all!B:V,11,0)</f>
        <v>Rhizophydiales incertae sedis</v>
      </c>
      <c r="M817" t="str">
        <f>VLOOKUP(A817,tax_all!B:V,12,0)</f>
        <v xml:space="preserve"> Batrachochytrium.</v>
      </c>
      <c r="N817">
        <f>VLOOKUP(A817,tax_all!B:V,13,0)</f>
        <v>0</v>
      </c>
      <c r="O817">
        <f>VLOOKUP(A817,tax_all!B:V,14,0)</f>
        <v>0</v>
      </c>
      <c r="P817">
        <f>VLOOKUP(A817,tax_all!B:V,15,0)</f>
        <v>0</v>
      </c>
      <c r="Q817">
        <f>VLOOKUP(A817,tax_all!B:V,16,0)</f>
        <v>0</v>
      </c>
      <c r="R817">
        <f>VLOOKUP(A817,tax_all!B:V,17,0)</f>
        <v>0</v>
      </c>
    </row>
    <row r="818" spans="1:18" x14ac:dyDescent="0.25">
      <c r="A818" s="2" t="s">
        <v>1693</v>
      </c>
      <c r="B818">
        <v>0</v>
      </c>
      <c r="C818">
        <v>1</v>
      </c>
      <c r="D818">
        <f>B818+C818</f>
        <v>1</v>
      </c>
      <c r="E818">
        <f>VLOOKUP(A818,'PF03067'!B:C,2,0)</f>
        <v>298</v>
      </c>
      <c r="G818" t="str">
        <f>VLOOKUP(A818,tax_all!B:V,6,0)</f>
        <v>Eukaryota</v>
      </c>
      <c r="H818" t="str">
        <f>VLOOKUP(A818,tax_all!B:V,7,0)</f>
        <v xml:space="preserve"> Fungi</v>
      </c>
      <c r="I818" t="str">
        <f>VLOOKUP(A818,tax_all!B:V,8,0)</f>
        <v xml:space="preserve"> Dikarya</v>
      </c>
      <c r="J818" t="str">
        <f>VLOOKUP(A818,tax_all!B:V,9,0)</f>
        <v xml:space="preserve"> Ascomycota</v>
      </c>
      <c r="K818" t="str">
        <f>VLOOKUP(A818,tax_all!B:V,10,0)</f>
        <v xml:space="preserve"> Pezizomycotina</v>
      </c>
      <c r="L818" t="str">
        <f>VLOOKUP(A818,tax_all!B:V,11,0)</f>
        <v>Dothideomycetes</v>
      </c>
      <c r="M818" t="str">
        <f>VLOOKUP(A818,tax_all!B:V,12,0)</f>
        <v xml:space="preserve"> Pleosporomycetidae</v>
      </c>
      <c r="N818" t="str">
        <f>VLOOKUP(A818,tax_all!B:V,13,0)</f>
        <v xml:space="preserve"> Pleosporales</v>
      </c>
      <c r="O818" t="str">
        <f>VLOOKUP(A818,tax_all!B:V,14,0)</f>
        <v xml:space="preserve"> Massarineae</v>
      </c>
      <c r="P818" t="str">
        <f>VLOOKUP(A818,tax_all!B:V,15,0)</f>
        <v>Massarinaceae</v>
      </c>
      <c r="Q818" t="str">
        <f>VLOOKUP(A818,tax_all!B:V,16,0)</f>
        <v xml:space="preserve"> Stagonospora.</v>
      </c>
      <c r="R818">
        <f>VLOOKUP(A818,tax_all!B:V,17,0)</f>
        <v>0</v>
      </c>
    </row>
    <row r="819" spans="1:18" x14ac:dyDescent="0.25">
      <c r="A819" s="2" t="s">
        <v>1695</v>
      </c>
      <c r="B819">
        <v>0</v>
      </c>
      <c r="C819">
        <v>1</v>
      </c>
      <c r="D819">
        <f>B819+C819</f>
        <v>1</v>
      </c>
      <c r="E819">
        <f>VLOOKUP(A819,'PF03067'!B:C,2,0)</f>
        <v>206</v>
      </c>
      <c r="G819" t="str">
        <f>VLOOKUP(A819,tax_all!B:V,6,0)</f>
        <v>Eukaryota</v>
      </c>
      <c r="H819" t="str">
        <f>VLOOKUP(A819,tax_all!B:V,7,0)</f>
        <v xml:space="preserve"> Fungi</v>
      </c>
      <c r="I819" t="str">
        <f>VLOOKUP(A819,tax_all!B:V,8,0)</f>
        <v xml:space="preserve"> Dikarya</v>
      </c>
      <c r="J819" t="str">
        <f>VLOOKUP(A819,tax_all!B:V,9,0)</f>
        <v xml:space="preserve"> Ascomycota</v>
      </c>
      <c r="K819" t="str">
        <f>VLOOKUP(A819,tax_all!B:V,10,0)</f>
        <v xml:space="preserve"> Pezizomycotina</v>
      </c>
      <c r="L819" t="str">
        <f>VLOOKUP(A819,tax_all!B:V,11,0)</f>
        <v>Dothideomycetes</v>
      </c>
      <c r="M819" t="str">
        <f>VLOOKUP(A819,tax_all!B:V,12,0)</f>
        <v xml:space="preserve"> Pleosporomycetidae</v>
      </c>
      <c r="N819" t="str">
        <f>VLOOKUP(A819,tax_all!B:V,13,0)</f>
        <v xml:space="preserve"> Pleosporales</v>
      </c>
      <c r="O819" t="str">
        <f>VLOOKUP(A819,tax_all!B:V,14,0)</f>
        <v xml:space="preserve"> Massarineae</v>
      </c>
      <c r="P819" t="str">
        <f>VLOOKUP(A819,tax_all!B:V,15,0)</f>
        <v>Massarinaceae</v>
      </c>
      <c r="Q819" t="str">
        <f>VLOOKUP(A819,tax_all!B:V,16,0)</f>
        <v xml:space="preserve"> Stagonospora.</v>
      </c>
      <c r="R819">
        <f>VLOOKUP(A819,tax_all!B:V,17,0)</f>
        <v>0</v>
      </c>
    </row>
    <row r="820" spans="1:18" x14ac:dyDescent="0.25">
      <c r="A820" s="2" t="s">
        <v>1697</v>
      </c>
      <c r="B820">
        <v>0</v>
      </c>
      <c r="C820">
        <v>1</v>
      </c>
      <c r="D820">
        <f>B820+C820</f>
        <v>1</v>
      </c>
      <c r="E820">
        <f>VLOOKUP(A820,'PF03067'!B:C,2,0)</f>
        <v>390</v>
      </c>
      <c r="G820" t="str">
        <f>VLOOKUP(A820,tax_all!B:V,6,0)</f>
        <v>Eukaryota</v>
      </c>
      <c r="H820" t="str">
        <f>VLOOKUP(A820,tax_all!B:V,7,0)</f>
        <v xml:space="preserve"> Fungi</v>
      </c>
      <c r="I820" t="str">
        <f>VLOOKUP(A820,tax_all!B:V,8,0)</f>
        <v xml:space="preserve"> Dikarya</v>
      </c>
      <c r="J820" t="str">
        <f>VLOOKUP(A820,tax_all!B:V,9,0)</f>
        <v xml:space="preserve"> Ascomycota</v>
      </c>
      <c r="K820" t="str">
        <f>VLOOKUP(A820,tax_all!B:V,10,0)</f>
        <v xml:space="preserve"> Pezizomycotina</v>
      </c>
      <c r="L820" t="str">
        <f>VLOOKUP(A820,tax_all!B:V,11,0)</f>
        <v>Dothideomycetes</v>
      </c>
      <c r="M820" t="str">
        <f>VLOOKUP(A820,tax_all!B:V,12,0)</f>
        <v xml:space="preserve"> Pleosporomycetidae</v>
      </c>
      <c r="N820" t="str">
        <f>VLOOKUP(A820,tax_all!B:V,13,0)</f>
        <v xml:space="preserve"> Pleosporales</v>
      </c>
      <c r="O820" t="str">
        <f>VLOOKUP(A820,tax_all!B:V,14,0)</f>
        <v xml:space="preserve"> Massarineae</v>
      </c>
      <c r="P820" t="str">
        <f>VLOOKUP(A820,tax_all!B:V,15,0)</f>
        <v>Massarinaceae</v>
      </c>
      <c r="Q820" t="str">
        <f>VLOOKUP(A820,tax_all!B:V,16,0)</f>
        <v xml:space="preserve"> Stagonospora.</v>
      </c>
      <c r="R820">
        <f>VLOOKUP(A820,tax_all!B:V,17,0)</f>
        <v>0</v>
      </c>
    </row>
    <row r="821" spans="1:18" x14ac:dyDescent="0.25">
      <c r="A821" s="2" t="s">
        <v>1699</v>
      </c>
      <c r="B821">
        <v>0</v>
      </c>
      <c r="C821">
        <v>1</v>
      </c>
      <c r="D821">
        <f>B821+C821</f>
        <v>1</v>
      </c>
      <c r="E821">
        <f>VLOOKUP(A821,'PF03067'!B:C,2,0)</f>
        <v>305</v>
      </c>
      <c r="G821" t="str">
        <f>VLOOKUP(A821,tax_all!B:V,6,0)</f>
        <v>Eukaryota</v>
      </c>
      <c r="H821" t="str">
        <f>VLOOKUP(A821,tax_all!B:V,7,0)</f>
        <v xml:space="preserve"> Fungi</v>
      </c>
      <c r="I821" t="str">
        <f>VLOOKUP(A821,tax_all!B:V,8,0)</f>
        <v xml:space="preserve"> Dikarya</v>
      </c>
      <c r="J821" t="str">
        <f>VLOOKUP(A821,tax_all!B:V,9,0)</f>
        <v xml:space="preserve"> Ascomycota</v>
      </c>
      <c r="K821" t="str">
        <f>VLOOKUP(A821,tax_all!B:V,10,0)</f>
        <v xml:space="preserve"> Pezizomycotina</v>
      </c>
      <c r="L821" t="str">
        <f>VLOOKUP(A821,tax_all!B:V,11,0)</f>
        <v>Dothideomycetes</v>
      </c>
      <c r="M821" t="str">
        <f>VLOOKUP(A821,tax_all!B:V,12,0)</f>
        <v xml:space="preserve"> Pleosporomycetidae</v>
      </c>
      <c r="N821" t="str">
        <f>VLOOKUP(A821,tax_all!B:V,13,0)</f>
        <v xml:space="preserve"> Pleosporales</v>
      </c>
      <c r="O821" t="str">
        <f>VLOOKUP(A821,tax_all!B:V,14,0)</f>
        <v xml:space="preserve"> Pleosporineae</v>
      </c>
      <c r="P821" t="str">
        <f>VLOOKUP(A821,tax_all!B:V,15,0)</f>
        <v>Cucurbitariaceae</v>
      </c>
      <c r="Q821" t="str">
        <f>VLOOKUP(A821,tax_all!B:V,16,0)</f>
        <v xml:space="preserve"> Pyrenochaeta.</v>
      </c>
      <c r="R821">
        <f>VLOOKUP(A821,tax_all!B:V,17,0)</f>
        <v>0</v>
      </c>
    </row>
    <row r="822" spans="1:18" x14ac:dyDescent="0.25">
      <c r="A822" s="2" t="s">
        <v>1701</v>
      </c>
      <c r="B822">
        <v>0</v>
      </c>
      <c r="C822">
        <v>1</v>
      </c>
      <c r="D822">
        <f>B822+C822</f>
        <v>1</v>
      </c>
      <c r="E822">
        <f>VLOOKUP(A822,'PF03067'!B:C,2,0)</f>
        <v>385</v>
      </c>
      <c r="G822" t="str">
        <f>VLOOKUP(A822,tax_all!B:V,6,0)</f>
        <v>Eukaryota</v>
      </c>
      <c r="H822" t="str">
        <f>VLOOKUP(A822,tax_all!B:V,7,0)</f>
        <v xml:space="preserve"> Fungi</v>
      </c>
      <c r="I822" t="str">
        <f>VLOOKUP(A822,tax_all!B:V,8,0)</f>
        <v xml:space="preserve"> Dikarya</v>
      </c>
      <c r="J822" t="str">
        <f>VLOOKUP(A822,tax_all!B:V,9,0)</f>
        <v xml:space="preserve"> Ascomycota</v>
      </c>
      <c r="K822" t="str">
        <f>VLOOKUP(A822,tax_all!B:V,10,0)</f>
        <v xml:space="preserve"> Pezizomycotina</v>
      </c>
      <c r="L822" t="str">
        <f>VLOOKUP(A822,tax_all!B:V,11,0)</f>
        <v>Dothideomycetes</v>
      </c>
      <c r="M822" t="str">
        <f>VLOOKUP(A822,tax_all!B:V,12,0)</f>
        <v xml:space="preserve"> Pleosporomycetidae</v>
      </c>
      <c r="N822" t="str">
        <f>VLOOKUP(A822,tax_all!B:V,13,0)</f>
        <v xml:space="preserve"> Pleosporales</v>
      </c>
      <c r="O822" t="str">
        <f>VLOOKUP(A822,tax_all!B:V,14,0)</f>
        <v xml:space="preserve"> Pleosporineae</v>
      </c>
      <c r="P822" t="str">
        <f>VLOOKUP(A822,tax_all!B:V,15,0)</f>
        <v>Cucurbitariaceae</v>
      </c>
      <c r="Q822" t="str">
        <f>VLOOKUP(A822,tax_all!B:V,16,0)</f>
        <v xml:space="preserve"> Pyrenochaeta.</v>
      </c>
      <c r="R822">
        <f>VLOOKUP(A822,tax_all!B:V,17,0)</f>
        <v>0</v>
      </c>
    </row>
    <row r="823" spans="1:18" x14ac:dyDescent="0.25">
      <c r="A823" s="2" t="s">
        <v>1703</v>
      </c>
      <c r="B823">
        <v>0</v>
      </c>
      <c r="C823">
        <v>1</v>
      </c>
      <c r="D823">
        <f>B823+C823</f>
        <v>1</v>
      </c>
      <c r="E823">
        <f>VLOOKUP(A823,'PF03067'!B:C,2,0)</f>
        <v>211</v>
      </c>
      <c r="G823" t="str">
        <f>VLOOKUP(A823,tax_all!B:V,6,0)</f>
        <v>Eukaryota</v>
      </c>
      <c r="H823" t="str">
        <f>VLOOKUP(A823,tax_all!B:V,7,0)</f>
        <v xml:space="preserve"> Fungi</v>
      </c>
      <c r="I823" t="str">
        <f>VLOOKUP(A823,tax_all!B:V,8,0)</f>
        <v xml:space="preserve"> Dikarya</v>
      </c>
      <c r="J823" t="str">
        <f>VLOOKUP(A823,tax_all!B:V,9,0)</f>
        <v xml:space="preserve"> Ascomycota</v>
      </c>
      <c r="K823" t="str">
        <f>VLOOKUP(A823,tax_all!B:V,10,0)</f>
        <v xml:space="preserve"> Pezizomycotina</v>
      </c>
      <c r="L823" t="str">
        <f>VLOOKUP(A823,tax_all!B:V,11,0)</f>
        <v>Dothideomycetes</v>
      </c>
      <c r="M823" t="str">
        <f>VLOOKUP(A823,tax_all!B:V,12,0)</f>
        <v xml:space="preserve"> Pleosporomycetidae</v>
      </c>
      <c r="N823" t="str">
        <f>VLOOKUP(A823,tax_all!B:V,13,0)</f>
        <v xml:space="preserve"> Pleosporales</v>
      </c>
      <c r="O823" t="str">
        <f>VLOOKUP(A823,tax_all!B:V,14,0)</f>
        <v xml:space="preserve"> Pleosporineae</v>
      </c>
      <c r="P823" t="str">
        <f>VLOOKUP(A823,tax_all!B:V,15,0)</f>
        <v>Cucurbitariaceae</v>
      </c>
      <c r="Q823" t="str">
        <f>VLOOKUP(A823,tax_all!B:V,16,0)</f>
        <v xml:space="preserve"> Pyrenochaeta.</v>
      </c>
      <c r="R823">
        <f>VLOOKUP(A823,tax_all!B:V,17,0)</f>
        <v>0</v>
      </c>
    </row>
    <row r="824" spans="1:18" x14ac:dyDescent="0.25">
      <c r="A824" s="2" t="s">
        <v>1705</v>
      </c>
      <c r="B824">
        <v>0</v>
      </c>
      <c r="C824">
        <v>1</v>
      </c>
      <c r="D824">
        <f>B824+C824</f>
        <v>1</v>
      </c>
      <c r="E824">
        <f>VLOOKUP(A824,'PF03067'!B:C,2,0)</f>
        <v>1865</v>
      </c>
      <c r="G824" t="str">
        <f>VLOOKUP(A824,tax_all!B:V,6,0)</f>
        <v>Eukaryota</v>
      </c>
      <c r="H824" t="str">
        <f>VLOOKUP(A824,tax_all!B:V,7,0)</f>
        <v xml:space="preserve"> Metazoa</v>
      </c>
      <c r="I824" t="str">
        <f>VLOOKUP(A824,tax_all!B:V,8,0)</f>
        <v xml:space="preserve"> Ecdysozoa</v>
      </c>
      <c r="J824" t="str">
        <f>VLOOKUP(A824,tax_all!B:V,9,0)</f>
        <v xml:space="preserve"> Arthropoda</v>
      </c>
      <c r="K824" t="str">
        <f>VLOOKUP(A824,tax_all!B:V,10,0)</f>
        <v xml:space="preserve"> Hexapoda</v>
      </c>
      <c r="L824" t="str">
        <f>VLOOKUP(A824,tax_all!B:V,11,0)</f>
        <v xml:space="preserve"> Insecta</v>
      </c>
      <c r="M824" t="str">
        <f>VLOOKUP(A824,tax_all!B:V,12,0)</f>
        <v>Pterygota</v>
      </c>
      <c r="N824" t="str">
        <f>VLOOKUP(A824,tax_all!B:V,13,0)</f>
        <v xml:space="preserve"> Neoptera</v>
      </c>
      <c r="O824" t="str">
        <f>VLOOKUP(A824,tax_all!B:V,14,0)</f>
        <v xml:space="preserve"> Holometabola</v>
      </c>
      <c r="P824" t="str">
        <f>VLOOKUP(A824,tax_all!B:V,15,0)</f>
        <v xml:space="preserve"> Lepidoptera</v>
      </c>
      <c r="Q824" t="str">
        <f>VLOOKUP(A824,tax_all!B:V,16,0)</f>
        <v xml:space="preserve"> Glossata</v>
      </c>
      <c r="R824" t="str">
        <f>VLOOKUP(A824,tax_all!B:V,17,0)</f>
        <v xml:space="preserve"> Ditrysia</v>
      </c>
    </row>
    <row r="825" spans="1:18" x14ac:dyDescent="0.25">
      <c r="A825" s="2" t="s">
        <v>1709</v>
      </c>
      <c r="B825">
        <v>0</v>
      </c>
      <c r="C825">
        <v>1</v>
      </c>
      <c r="D825">
        <f>B825+C825</f>
        <v>1</v>
      </c>
      <c r="E825">
        <f>VLOOKUP(A825,'PF03067'!B:C,2,0)</f>
        <v>356</v>
      </c>
      <c r="G825" t="str">
        <f>VLOOKUP(A825,tax_all!B:V,6,0)</f>
        <v>Eukaryota</v>
      </c>
      <c r="H825" t="str">
        <f>VLOOKUP(A825,tax_all!B:V,7,0)</f>
        <v xml:space="preserve"> Metazoa</v>
      </c>
      <c r="I825" t="str">
        <f>VLOOKUP(A825,tax_all!B:V,8,0)</f>
        <v xml:space="preserve"> Ecdysozoa</v>
      </c>
      <c r="J825" t="str">
        <f>VLOOKUP(A825,tax_all!B:V,9,0)</f>
        <v xml:space="preserve"> Arthropoda</v>
      </c>
      <c r="K825" t="str">
        <f>VLOOKUP(A825,tax_all!B:V,10,0)</f>
        <v xml:space="preserve"> Hexapoda</v>
      </c>
      <c r="L825" t="str">
        <f>VLOOKUP(A825,tax_all!B:V,11,0)</f>
        <v xml:space="preserve"> Insecta</v>
      </c>
      <c r="M825" t="str">
        <f>VLOOKUP(A825,tax_all!B:V,12,0)</f>
        <v>Pterygota</v>
      </c>
      <c r="N825" t="str">
        <f>VLOOKUP(A825,tax_all!B:V,13,0)</f>
        <v xml:space="preserve"> Neoptera</v>
      </c>
      <c r="O825" t="str">
        <f>VLOOKUP(A825,tax_all!B:V,14,0)</f>
        <v xml:space="preserve"> Holometabola</v>
      </c>
      <c r="P825" t="str">
        <f>VLOOKUP(A825,tax_all!B:V,15,0)</f>
        <v xml:space="preserve"> Lepidoptera</v>
      </c>
      <c r="Q825" t="str">
        <f>VLOOKUP(A825,tax_all!B:V,16,0)</f>
        <v xml:space="preserve"> Glossata</v>
      </c>
      <c r="R825" t="str">
        <f>VLOOKUP(A825,tax_all!B:V,17,0)</f>
        <v xml:space="preserve"> Ditrysia</v>
      </c>
    </row>
    <row r="826" spans="1:18" x14ac:dyDescent="0.25">
      <c r="A826" s="2" t="s">
        <v>1711</v>
      </c>
      <c r="B826">
        <v>0</v>
      </c>
      <c r="C826">
        <v>1</v>
      </c>
      <c r="D826">
        <f>B826+C826</f>
        <v>1</v>
      </c>
      <c r="E826">
        <f>VLOOKUP(A826,'PF03067'!B:C,2,0)</f>
        <v>302</v>
      </c>
      <c r="G826" t="str">
        <f>VLOOKUP(A826,tax_all!B:V,6,0)</f>
        <v>Eukaryota</v>
      </c>
      <c r="H826" t="str">
        <f>VLOOKUP(A826,tax_all!B:V,7,0)</f>
        <v xml:space="preserve"> Metazoa</v>
      </c>
      <c r="I826" t="str">
        <f>VLOOKUP(A826,tax_all!B:V,8,0)</f>
        <v xml:space="preserve"> Ecdysozoa</v>
      </c>
      <c r="J826" t="str">
        <f>VLOOKUP(A826,tax_all!B:V,9,0)</f>
        <v xml:space="preserve"> Arthropoda</v>
      </c>
      <c r="K826" t="str">
        <f>VLOOKUP(A826,tax_all!B:V,10,0)</f>
        <v xml:space="preserve"> Hexapoda</v>
      </c>
      <c r="L826" t="str">
        <f>VLOOKUP(A826,tax_all!B:V,11,0)</f>
        <v xml:space="preserve"> Insecta</v>
      </c>
      <c r="M826" t="str">
        <f>VLOOKUP(A826,tax_all!B:V,12,0)</f>
        <v>Pterygota</v>
      </c>
      <c r="N826" t="str">
        <f>VLOOKUP(A826,tax_all!B:V,13,0)</f>
        <v xml:space="preserve"> Neoptera</v>
      </c>
      <c r="O826" t="str">
        <f>VLOOKUP(A826,tax_all!B:V,14,0)</f>
        <v xml:space="preserve"> Holometabola</v>
      </c>
      <c r="P826" t="str">
        <f>VLOOKUP(A826,tax_all!B:V,15,0)</f>
        <v xml:space="preserve"> Lepidoptera</v>
      </c>
      <c r="Q826" t="str">
        <f>VLOOKUP(A826,tax_all!B:V,16,0)</f>
        <v xml:space="preserve"> Glossata</v>
      </c>
      <c r="R826" t="str">
        <f>VLOOKUP(A826,tax_all!B:V,17,0)</f>
        <v xml:space="preserve"> Ditrysia</v>
      </c>
    </row>
    <row r="827" spans="1:18" x14ac:dyDescent="0.25">
      <c r="A827" s="2" t="s">
        <v>1713</v>
      </c>
      <c r="B827">
        <v>0</v>
      </c>
      <c r="C827">
        <v>1</v>
      </c>
      <c r="D827">
        <f>B827+C827</f>
        <v>1</v>
      </c>
      <c r="E827">
        <f>VLOOKUP(A827,'PF03067'!B:C,2,0)</f>
        <v>406</v>
      </c>
      <c r="G827" t="str">
        <f>VLOOKUP(A827,tax_all!B:V,6,0)</f>
        <v>Eukaryota</v>
      </c>
      <c r="H827" t="str">
        <f>VLOOKUP(A827,tax_all!B:V,7,0)</f>
        <v xml:space="preserve"> Metazoa</v>
      </c>
      <c r="I827" t="str">
        <f>VLOOKUP(A827,tax_all!B:V,8,0)</f>
        <v xml:space="preserve"> Ecdysozoa</v>
      </c>
      <c r="J827" t="str">
        <f>VLOOKUP(A827,tax_all!B:V,9,0)</f>
        <v xml:space="preserve"> Arthropoda</v>
      </c>
      <c r="K827" t="str">
        <f>VLOOKUP(A827,tax_all!B:V,10,0)</f>
        <v xml:space="preserve"> Hexapoda</v>
      </c>
      <c r="L827" t="str">
        <f>VLOOKUP(A827,tax_all!B:V,11,0)</f>
        <v xml:space="preserve"> Insecta</v>
      </c>
      <c r="M827" t="str">
        <f>VLOOKUP(A827,tax_all!B:V,12,0)</f>
        <v>Pterygota</v>
      </c>
      <c r="N827" t="str">
        <f>VLOOKUP(A827,tax_all!B:V,13,0)</f>
        <v xml:space="preserve"> Neoptera</v>
      </c>
      <c r="O827" t="str">
        <f>VLOOKUP(A827,tax_all!B:V,14,0)</f>
        <v xml:space="preserve"> Holometabola</v>
      </c>
      <c r="P827" t="str">
        <f>VLOOKUP(A827,tax_all!B:V,15,0)</f>
        <v xml:space="preserve"> Lepidoptera</v>
      </c>
      <c r="Q827" t="str">
        <f>VLOOKUP(A827,tax_all!B:V,16,0)</f>
        <v xml:space="preserve"> Glossata</v>
      </c>
      <c r="R827" t="str">
        <f>VLOOKUP(A827,tax_all!B:V,17,0)</f>
        <v xml:space="preserve"> Ditrysia</v>
      </c>
    </row>
    <row r="828" spans="1:18" x14ac:dyDescent="0.25">
      <c r="A828" s="2" t="s">
        <v>1715</v>
      </c>
      <c r="B828">
        <v>0</v>
      </c>
      <c r="C828">
        <v>1</v>
      </c>
      <c r="D828">
        <f>B828+C828</f>
        <v>1</v>
      </c>
      <c r="E828">
        <f>VLOOKUP(A828,'PF03067'!B:C,2,0)</f>
        <v>258</v>
      </c>
      <c r="G828" t="str">
        <f>VLOOKUP(A828,tax_all!B:V,6,0)</f>
        <v>Eukaryota</v>
      </c>
      <c r="H828" t="str">
        <f>VLOOKUP(A828,tax_all!B:V,7,0)</f>
        <v xml:space="preserve"> Metazoa</v>
      </c>
      <c r="I828" t="str">
        <f>VLOOKUP(A828,tax_all!B:V,8,0)</f>
        <v xml:space="preserve"> Ecdysozoa</v>
      </c>
      <c r="J828" t="str">
        <f>VLOOKUP(A828,tax_all!B:V,9,0)</f>
        <v xml:space="preserve"> Arthropoda</v>
      </c>
      <c r="K828" t="str">
        <f>VLOOKUP(A828,tax_all!B:V,10,0)</f>
        <v xml:space="preserve"> Hexapoda</v>
      </c>
      <c r="L828" t="str">
        <f>VLOOKUP(A828,tax_all!B:V,11,0)</f>
        <v xml:space="preserve"> Insecta</v>
      </c>
      <c r="M828" t="str">
        <f>VLOOKUP(A828,tax_all!B:V,12,0)</f>
        <v>Pterygota</v>
      </c>
      <c r="N828" t="str">
        <f>VLOOKUP(A828,tax_all!B:V,13,0)</f>
        <v xml:space="preserve"> Neoptera</v>
      </c>
      <c r="O828" t="str">
        <f>VLOOKUP(A828,tax_all!B:V,14,0)</f>
        <v xml:space="preserve"> Holometabola</v>
      </c>
      <c r="P828" t="str">
        <f>VLOOKUP(A828,tax_all!B:V,15,0)</f>
        <v xml:space="preserve"> Lepidoptera</v>
      </c>
      <c r="Q828" t="str">
        <f>VLOOKUP(A828,tax_all!B:V,16,0)</f>
        <v xml:space="preserve"> Glossata</v>
      </c>
      <c r="R828" t="str">
        <f>VLOOKUP(A828,tax_all!B:V,17,0)</f>
        <v xml:space="preserve"> Ditrysia</v>
      </c>
    </row>
    <row r="829" spans="1:18" x14ac:dyDescent="0.25">
      <c r="A829" s="2" t="s">
        <v>1717</v>
      </c>
      <c r="B829">
        <v>0</v>
      </c>
      <c r="C829">
        <v>1</v>
      </c>
      <c r="D829">
        <f>B829+C829</f>
        <v>1</v>
      </c>
      <c r="E829">
        <f>VLOOKUP(A829,'PF03067'!B:C,2,0)</f>
        <v>426</v>
      </c>
      <c r="G829" t="str">
        <f>VLOOKUP(A829,tax_all!B:V,6,0)</f>
        <v>Eukaryota</v>
      </c>
      <c r="H829" t="str">
        <f>VLOOKUP(A829,tax_all!B:V,7,0)</f>
        <v xml:space="preserve"> Metazoa</v>
      </c>
      <c r="I829" t="str">
        <f>VLOOKUP(A829,tax_all!B:V,8,0)</f>
        <v xml:space="preserve"> Ecdysozoa</v>
      </c>
      <c r="J829" t="str">
        <f>VLOOKUP(A829,tax_all!B:V,9,0)</f>
        <v xml:space="preserve"> Arthropoda</v>
      </c>
      <c r="K829" t="str">
        <f>VLOOKUP(A829,tax_all!B:V,10,0)</f>
        <v xml:space="preserve"> Hexapoda</v>
      </c>
      <c r="L829" t="str">
        <f>VLOOKUP(A829,tax_all!B:V,11,0)</f>
        <v xml:space="preserve"> Insecta</v>
      </c>
      <c r="M829" t="str">
        <f>VLOOKUP(A829,tax_all!B:V,12,0)</f>
        <v>Pterygota</v>
      </c>
      <c r="N829" t="str">
        <f>VLOOKUP(A829,tax_all!B:V,13,0)</f>
        <v xml:space="preserve"> Neoptera</v>
      </c>
      <c r="O829" t="str">
        <f>VLOOKUP(A829,tax_all!B:V,14,0)</f>
        <v xml:space="preserve"> Holometabola</v>
      </c>
      <c r="P829" t="str">
        <f>VLOOKUP(A829,tax_all!B:V,15,0)</f>
        <v xml:space="preserve"> Lepidoptera</v>
      </c>
      <c r="Q829" t="str">
        <f>VLOOKUP(A829,tax_all!B:V,16,0)</f>
        <v xml:space="preserve"> Glossata</v>
      </c>
      <c r="R829" t="str">
        <f>VLOOKUP(A829,tax_all!B:V,17,0)</f>
        <v xml:space="preserve"> Ditrysia</v>
      </c>
    </row>
    <row r="830" spans="1:18" x14ac:dyDescent="0.25">
      <c r="A830" s="2" t="s">
        <v>1719</v>
      </c>
      <c r="B830">
        <v>0</v>
      </c>
      <c r="C830">
        <v>1</v>
      </c>
      <c r="D830">
        <f>B830+C830</f>
        <v>1</v>
      </c>
      <c r="E830">
        <f>VLOOKUP(A830,'PF03067'!B:C,2,0)</f>
        <v>160</v>
      </c>
      <c r="G830" t="str">
        <f>VLOOKUP(A830,tax_all!B:V,6,0)</f>
        <v>Eukaryota</v>
      </c>
      <c r="H830" t="str">
        <f>VLOOKUP(A830,tax_all!B:V,7,0)</f>
        <v xml:space="preserve"> Fungi</v>
      </c>
      <c r="I830" t="str">
        <f>VLOOKUP(A830,tax_all!B:V,8,0)</f>
        <v xml:space="preserve"> Dikarya</v>
      </c>
      <c r="J830" t="str">
        <f>VLOOKUP(A830,tax_all!B:V,9,0)</f>
        <v xml:space="preserve"> Ascomycota</v>
      </c>
      <c r="K830" t="str">
        <f>VLOOKUP(A830,tax_all!B:V,10,0)</f>
        <v xml:space="preserve"> Pezizomycotina</v>
      </c>
      <c r="L830" t="str">
        <f>VLOOKUP(A830,tax_all!B:V,11,0)</f>
        <v xml:space="preserve"> Leotiomycetes</v>
      </c>
      <c r="M830" t="str">
        <f>VLOOKUP(A830,tax_all!B:V,12,0)</f>
        <v>Helotiales</v>
      </c>
      <c r="N830" t="str">
        <f>VLOOKUP(A830,tax_all!B:V,13,0)</f>
        <v xml:space="preserve"> Helotiales incertae sedis</v>
      </c>
      <c r="O830" t="str">
        <f>VLOOKUP(A830,tax_all!B:V,14,0)</f>
        <v xml:space="preserve"> Phialocephala.</v>
      </c>
      <c r="P830">
        <f>VLOOKUP(A830,tax_all!B:V,15,0)</f>
        <v>0</v>
      </c>
      <c r="Q830">
        <f>VLOOKUP(A830,tax_all!B:V,16,0)</f>
        <v>0</v>
      </c>
      <c r="R830">
        <f>VLOOKUP(A830,tax_all!B:V,17,0)</f>
        <v>0</v>
      </c>
    </row>
    <row r="831" spans="1:18" x14ac:dyDescent="0.25">
      <c r="A831" s="2" t="s">
        <v>1721</v>
      </c>
      <c r="B831">
        <v>0</v>
      </c>
      <c r="C831">
        <v>1</v>
      </c>
      <c r="D831">
        <f>B831+C831</f>
        <v>1</v>
      </c>
      <c r="E831">
        <f>VLOOKUP(A831,'PF03067'!B:C,2,0)</f>
        <v>204</v>
      </c>
      <c r="G831" t="str">
        <f>VLOOKUP(A831,tax_all!B:V,6,0)</f>
        <v>Eukaryota</v>
      </c>
      <c r="H831" t="str">
        <f>VLOOKUP(A831,tax_all!B:V,7,0)</f>
        <v xml:space="preserve"> Fungi</v>
      </c>
      <c r="I831" t="str">
        <f>VLOOKUP(A831,tax_all!B:V,8,0)</f>
        <v xml:space="preserve"> Dikarya</v>
      </c>
      <c r="J831" t="str">
        <f>VLOOKUP(A831,tax_all!B:V,9,0)</f>
        <v xml:space="preserve"> Ascomycota</v>
      </c>
      <c r="K831" t="str">
        <f>VLOOKUP(A831,tax_all!B:V,10,0)</f>
        <v xml:space="preserve"> Pezizomycotina</v>
      </c>
      <c r="L831" t="str">
        <f>VLOOKUP(A831,tax_all!B:V,11,0)</f>
        <v xml:space="preserve"> Leotiomycetes</v>
      </c>
      <c r="M831" t="str">
        <f>VLOOKUP(A831,tax_all!B:V,12,0)</f>
        <v>Helotiales</v>
      </c>
      <c r="N831" t="str">
        <f>VLOOKUP(A831,tax_all!B:V,13,0)</f>
        <v xml:space="preserve"> Helotiales incertae sedis</v>
      </c>
      <c r="O831" t="str">
        <f>VLOOKUP(A831,tax_all!B:V,14,0)</f>
        <v xml:space="preserve"> Phialocephala.</v>
      </c>
      <c r="P831">
        <f>VLOOKUP(A831,tax_all!B:V,15,0)</f>
        <v>0</v>
      </c>
      <c r="Q831">
        <f>VLOOKUP(A831,tax_all!B:V,16,0)</f>
        <v>0</v>
      </c>
      <c r="R831">
        <f>VLOOKUP(A831,tax_all!B:V,17,0)</f>
        <v>0</v>
      </c>
    </row>
    <row r="832" spans="1:18" x14ac:dyDescent="0.25">
      <c r="A832" s="2" t="s">
        <v>1723</v>
      </c>
      <c r="B832">
        <v>0</v>
      </c>
      <c r="C832">
        <v>1</v>
      </c>
      <c r="D832">
        <f>B832+C832</f>
        <v>1</v>
      </c>
      <c r="E832">
        <f>VLOOKUP(A832,'PF03067'!B:C,2,0)</f>
        <v>276</v>
      </c>
      <c r="G832" t="str">
        <f>VLOOKUP(A832,tax_all!B:V,6,0)</f>
        <v>Eukaryota</v>
      </c>
      <c r="H832" t="str">
        <f>VLOOKUP(A832,tax_all!B:V,7,0)</f>
        <v xml:space="preserve"> Fungi</v>
      </c>
      <c r="I832" t="str">
        <f>VLOOKUP(A832,tax_all!B:V,8,0)</f>
        <v xml:space="preserve"> Dikarya</v>
      </c>
      <c r="J832" t="str">
        <f>VLOOKUP(A832,tax_all!B:V,9,0)</f>
        <v xml:space="preserve"> Ascomycota</v>
      </c>
      <c r="K832" t="str">
        <f>VLOOKUP(A832,tax_all!B:V,10,0)</f>
        <v xml:space="preserve"> Pezizomycotina</v>
      </c>
      <c r="L832" t="str">
        <f>VLOOKUP(A832,tax_all!B:V,11,0)</f>
        <v xml:space="preserve"> Leotiomycetes</v>
      </c>
      <c r="M832" t="str">
        <f>VLOOKUP(A832,tax_all!B:V,12,0)</f>
        <v>Helotiales</v>
      </c>
      <c r="N832" t="str">
        <f>VLOOKUP(A832,tax_all!B:V,13,0)</f>
        <v xml:space="preserve"> Helotiales incertae sedis</v>
      </c>
      <c r="O832" t="str">
        <f>VLOOKUP(A832,tax_all!B:V,14,0)</f>
        <v xml:space="preserve"> Phialocephala.</v>
      </c>
      <c r="P832">
        <f>VLOOKUP(A832,tax_all!B:V,15,0)</f>
        <v>0</v>
      </c>
      <c r="Q832">
        <f>VLOOKUP(A832,tax_all!B:V,16,0)</f>
        <v>0</v>
      </c>
      <c r="R832">
        <f>VLOOKUP(A832,tax_all!B:V,17,0)</f>
        <v>0</v>
      </c>
    </row>
    <row r="833" spans="1:18" x14ac:dyDescent="0.25">
      <c r="A833" s="2" t="s">
        <v>1725</v>
      </c>
      <c r="B833">
        <v>0</v>
      </c>
      <c r="C833">
        <v>1</v>
      </c>
      <c r="D833">
        <f>B833+C833</f>
        <v>1</v>
      </c>
      <c r="E833">
        <f>VLOOKUP(A833,'PF03067'!B:C,2,0)</f>
        <v>187</v>
      </c>
      <c r="G833" t="str">
        <f>VLOOKUP(A833,tax_all!B:V,6,0)</f>
        <v>Eukaryota</v>
      </c>
      <c r="H833" t="str">
        <f>VLOOKUP(A833,tax_all!B:V,7,0)</f>
        <v xml:space="preserve"> Fungi</v>
      </c>
      <c r="I833" t="str">
        <f>VLOOKUP(A833,tax_all!B:V,8,0)</f>
        <v xml:space="preserve"> Dikarya</v>
      </c>
      <c r="J833" t="str">
        <f>VLOOKUP(A833,tax_all!B:V,9,0)</f>
        <v xml:space="preserve"> Ascomycota</v>
      </c>
      <c r="K833" t="str">
        <f>VLOOKUP(A833,tax_all!B:V,10,0)</f>
        <v xml:space="preserve"> Pezizomycotina</v>
      </c>
      <c r="L833" t="str">
        <f>VLOOKUP(A833,tax_all!B:V,11,0)</f>
        <v xml:space="preserve"> Leotiomycetes</v>
      </c>
      <c r="M833" t="str">
        <f>VLOOKUP(A833,tax_all!B:V,12,0)</f>
        <v>Helotiales</v>
      </c>
      <c r="N833" t="str">
        <f>VLOOKUP(A833,tax_all!B:V,13,0)</f>
        <v xml:space="preserve"> Helotiales incertae sedis</v>
      </c>
      <c r="O833" t="str">
        <f>VLOOKUP(A833,tax_all!B:V,14,0)</f>
        <v xml:space="preserve"> Phialocephala.</v>
      </c>
      <c r="P833">
        <f>VLOOKUP(A833,tax_all!B:V,15,0)</f>
        <v>0</v>
      </c>
      <c r="Q833">
        <f>VLOOKUP(A833,tax_all!B:V,16,0)</f>
        <v>0</v>
      </c>
      <c r="R833">
        <f>VLOOKUP(A833,tax_all!B:V,17,0)</f>
        <v>0</v>
      </c>
    </row>
    <row r="834" spans="1:18" x14ac:dyDescent="0.25">
      <c r="A834" s="2" t="s">
        <v>1727</v>
      </c>
      <c r="B834">
        <v>0</v>
      </c>
      <c r="C834">
        <v>1</v>
      </c>
      <c r="D834">
        <f>B834+C834</f>
        <v>1</v>
      </c>
      <c r="E834">
        <f>VLOOKUP(A834,'PF03067'!B:C,2,0)</f>
        <v>473</v>
      </c>
      <c r="G834" t="str">
        <f>VLOOKUP(A834,tax_all!B:V,6,0)</f>
        <v>Bacteria</v>
      </c>
      <c r="H834" t="str">
        <f>VLOOKUP(A834,tax_all!B:V,7,0)</f>
        <v xml:space="preserve"> Proteobacteria</v>
      </c>
      <c r="I834" t="str">
        <f>VLOOKUP(A834,tax_all!B:V,8,0)</f>
        <v xml:space="preserve"> Gammaproteobacteria</v>
      </c>
      <c r="J834" t="str">
        <f>VLOOKUP(A834,tax_all!B:V,9,0)</f>
        <v xml:space="preserve"> Enterobacterales</v>
      </c>
      <c r="K834" t="str">
        <f>VLOOKUP(A834,tax_all!B:V,10,0)</f>
        <v>Yersiniaceae</v>
      </c>
      <c r="L834" t="str">
        <f>VLOOKUP(A834,tax_all!B:V,11,0)</f>
        <v xml:space="preserve"> Serratia.</v>
      </c>
      <c r="M834">
        <f>VLOOKUP(A834,tax_all!B:V,12,0)</f>
        <v>0</v>
      </c>
      <c r="N834">
        <f>VLOOKUP(A834,tax_all!B:V,13,0)</f>
        <v>0</v>
      </c>
      <c r="O834">
        <f>VLOOKUP(A834,tax_all!B:V,14,0)</f>
        <v>0</v>
      </c>
      <c r="P834">
        <f>VLOOKUP(A834,tax_all!B:V,15,0)</f>
        <v>0</v>
      </c>
      <c r="Q834">
        <f>VLOOKUP(A834,tax_all!B:V,16,0)</f>
        <v>0</v>
      </c>
      <c r="R834">
        <f>VLOOKUP(A834,tax_all!B:V,17,0)</f>
        <v>0</v>
      </c>
    </row>
    <row r="835" spans="1:18" x14ac:dyDescent="0.25">
      <c r="A835" s="2" t="s">
        <v>1729</v>
      </c>
      <c r="B835">
        <v>0</v>
      </c>
      <c r="C835">
        <v>1</v>
      </c>
      <c r="D835">
        <f>B835+C835</f>
        <v>1</v>
      </c>
      <c r="E835">
        <f>VLOOKUP(A835,'PF03067'!B:C,2,0)</f>
        <v>250</v>
      </c>
      <c r="G835" t="str">
        <f>VLOOKUP(A835,tax_all!B:V,6,0)</f>
        <v>Bacteria</v>
      </c>
      <c r="H835" t="str">
        <f>VLOOKUP(A835,tax_all!B:V,7,0)</f>
        <v xml:space="preserve"> Proteobacteria</v>
      </c>
      <c r="I835" t="str">
        <f>VLOOKUP(A835,tax_all!B:V,8,0)</f>
        <v xml:space="preserve"> Gammaproteobacteria</v>
      </c>
      <c r="J835" t="str">
        <f>VLOOKUP(A835,tax_all!B:V,9,0)</f>
        <v xml:space="preserve"> Enterobacterales</v>
      </c>
      <c r="K835" t="str">
        <f>VLOOKUP(A835,tax_all!B:V,10,0)</f>
        <v>Yersiniaceae</v>
      </c>
      <c r="L835" t="str">
        <f>VLOOKUP(A835,tax_all!B:V,11,0)</f>
        <v xml:space="preserve"> Serratia.</v>
      </c>
      <c r="M835">
        <f>VLOOKUP(A835,tax_all!B:V,12,0)</f>
        <v>0</v>
      </c>
      <c r="N835">
        <f>VLOOKUP(A835,tax_all!B:V,13,0)</f>
        <v>0</v>
      </c>
      <c r="O835">
        <f>VLOOKUP(A835,tax_all!B:V,14,0)</f>
        <v>0</v>
      </c>
      <c r="P835">
        <f>VLOOKUP(A835,tax_all!B:V,15,0)</f>
        <v>0</v>
      </c>
      <c r="Q835">
        <f>VLOOKUP(A835,tax_all!B:V,16,0)</f>
        <v>0</v>
      </c>
      <c r="R835">
        <f>VLOOKUP(A835,tax_all!B:V,17,0)</f>
        <v>0</v>
      </c>
    </row>
    <row r="836" spans="1:18" x14ac:dyDescent="0.25">
      <c r="A836" s="2" t="s">
        <v>1731</v>
      </c>
      <c r="B836">
        <v>0</v>
      </c>
      <c r="C836">
        <v>1</v>
      </c>
      <c r="D836">
        <f>B836+C836</f>
        <v>1</v>
      </c>
      <c r="E836">
        <f>VLOOKUP(A836,'PF03067'!B:C,2,0)</f>
        <v>198</v>
      </c>
      <c r="G836" t="str">
        <f>VLOOKUP(A836,tax_all!B:V,6,0)</f>
        <v>Bacteria</v>
      </c>
      <c r="H836" t="str">
        <f>VLOOKUP(A836,tax_all!B:V,7,0)</f>
        <v xml:space="preserve"> Proteobacteria</v>
      </c>
      <c r="I836" t="str">
        <f>VLOOKUP(A836,tax_all!B:V,8,0)</f>
        <v xml:space="preserve"> Gammaproteobacteria</v>
      </c>
      <c r="J836" t="str">
        <f>VLOOKUP(A836,tax_all!B:V,9,0)</f>
        <v xml:space="preserve"> Enterobacterales</v>
      </c>
      <c r="K836" t="str">
        <f>VLOOKUP(A836,tax_all!B:V,10,0)</f>
        <v>Yersiniaceae</v>
      </c>
      <c r="L836" t="str">
        <f>VLOOKUP(A836,tax_all!B:V,11,0)</f>
        <v xml:space="preserve"> Serratia.</v>
      </c>
      <c r="M836">
        <f>VLOOKUP(A836,tax_all!B:V,12,0)</f>
        <v>0</v>
      </c>
      <c r="N836">
        <f>VLOOKUP(A836,tax_all!B:V,13,0)</f>
        <v>0</v>
      </c>
      <c r="O836">
        <f>VLOOKUP(A836,tax_all!B:V,14,0)</f>
        <v>0</v>
      </c>
      <c r="P836">
        <f>VLOOKUP(A836,tax_all!B:V,15,0)</f>
        <v>0</v>
      </c>
      <c r="Q836">
        <f>VLOOKUP(A836,tax_all!B:V,16,0)</f>
        <v>0</v>
      </c>
      <c r="R836">
        <f>VLOOKUP(A836,tax_all!B:V,17,0)</f>
        <v>0</v>
      </c>
    </row>
    <row r="837" spans="1:18" x14ac:dyDescent="0.25">
      <c r="A837" s="2" t="s">
        <v>1733</v>
      </c>
      <c r="B837">
        <v>0</v>
      </c>
      <c r="C837">
        <v>1</v>
      </c>
      <c r="D837">
        <f>B837+C837</f>
        <v>1</v>
      </c>
      <c r="E837">
        <f>VLOOKUP(A837,'PF03067'!B:C,2,0)</f>
        <v>494</v>
      </c>
      <c r="G837" t="str">
        <f>VLOOKUP(A837,tax_all!B:V,6,0)</f>
        <v>Bacteria</v>
      </c>
      <c r="H837" t="str">
        <f>VLOOKUP(A837,tax_all!B:V,7,0)</f>
        <v xml:space="preserve"> Proteobacteria</v>
      </c>
      <c r="I837" t="str">
        <f>VLOOKUP(A837,tax_all!B:V,8,0)</f>
        <v xml:space="preserve"> Gammaproteobacteria</v>
      </c>
      <c r="J837" t="str">
        <f>VLOOKUP(A837,tax_all!B:V,9,0)</f>
        <v xml:space="preserve"> Aeromonadales</v>
      </c>
      <c r="K837" t="str">
        <f>VLOOKUP(A837,tax_all!B:V,10,0)</f>
        <v>Aeromonadaceae</v>
      </c>
      <c r="L837" t="str">
        <f>VLOOKUP(A837,tax_all!B:V,11,0)</f>
        <v xml:space="preserve"> Aeromonas.</v>
      </c>
      <c r="M837">
        <f>VLOOKUP(A837,tax_all!B:V,12,0)</f>
        <v>0</v>
      </c>
      <c r="N837">
        <f>VLOOKUP(A837,tax_all!B:V,13,0)</f>
        <v>0</v>
      </c>
      <c r="O837">
        <f>VLOOKUP(A837,tax_all!B:V,14,0)</f>
        <v>0</v>
      </c>
      <c r="P837">
        <f>VLOOKUP(A837,tax_all!B:V,15,0)</f>
        <v>0</v>
      </c>
      <c r="Q837">
        <f>VLOOKUP(A837,tax_all!B:V,16,0)</f>
        <v>0</v>
      </c>
      <c r="R837">
        <f>VLOOKUP(A837,tax_all!B:V,17,0)</f>
        <v>0</v>
      </c>
    </row>
    <row r="838" spans="1:18" x14ac:dyDescent="0.25">
      <c r="A838" s="2" t="s">
        <v>1735</v>
      </c>
      <c r="B838">
        <v>0</v>
      </c>
      <c r="C838">
        <v>1</v>
      </c>
      <c r="D838">
        <f>B838+C838</f>
        <v>1</v>
      </c>
      <c r="E838">
        <f>VLOOKUP(A838,'PF03067'!B:C,2,0)</f>
        <v>248</v>
      </c>
      <c r="G838" t="str">
        <f>VLOOKUP(A838,tax_all!B:V,6,0)</f>
        <v>Eukaryota</v>
      </c>
      <c r="H838" t="str">
        <f>VLOOKUP(A838,tax_all!B:V,7,0)</f>
        <v xml:space="preserve"> Fungi</v>
      </c>
      <c r="I838" t="str">
        <f>VLOOKUP(A838,tax_all!B:V,8,0)</f>
        <v xml:space="preserve"> Dikarya</v>
      </c>
      <c r="J838" t="str">
        <f>VLOOKUP(A838,tax_all!B:V,9,0)</f>
        <v xml:space="preserve"> Ascomycota</v>
      </c>
      <c r="K838" t="str">
        <f>VLOOKUP(A838,tax_all!B:V,10,0)</f>
        <v xml:space="preserve"> Pezizomycotina</v>
      </c>
      <c r="L838" t="str">
        <f>VLOOKUP(A838,tax_all!B:V,11,0)</f>
        <v xml:space="preserve"> Eurotiomycetes</v>
      </c>
      <c r="M838" t="str">
        <f>VLOOKUP(A838,tax_all!B:V,12,0)</f>
        <v>Eurotiomycetidae</v>
      </c>
      <c r="N838" t="str">
        <f>VLOOKUP(A838,tax_all!B:V,13,0)</f>
        <v xml:space="preserve"> Eurotiales</v>
      </c>
      <c r="O838" t="str">
        <f>VLOOKUP(A838,tax_all!B:V,14,0)</f>
        <v xml:space="preserve"> Aspergillaceae</v>
      </c>
      <c r="P838" t="str">
        <f>VLOOKUP(A838,tax_all!B:V,15,0)</f>
        <v xml:space="preserve"> Aspergillus.</v>
      </c>
      <c r="Q838">
        <f>VLOOKUP(A838,tax_all!B:V,16,0)</f>
        <v>0</v>
      </c>
      <c r="R838">
        <f>VLOOKUP(A838,tax_all!B:V,17,0)</f>
        <v>0</v>
      </c>
    </row>
    <row r="839" spans="1:18" x14ac:dyDescent="0.25">
      <c r="A839" s="2" t="s">
        <v>1737</v>
      </c>
      <c r="B839">
        <v>0</v>
      </c>
      <c r="C839">
        <v>1</v>
      </c>
      <c r="D839">
        <f>B839+C839</f>
        <v>1</v>
      </c>
      <c r="E839">
        <f>VLOOKUP(A839,'PF03067'!B:C,2,0)</f>
        <v>385</v>
      </c>
      <c r="G839" t="str">
        <f>VLOOKUP(A839,tax_all!B:V,6,0)</f>
        <v>Eukaryota</v>
      </c>
      <c r="H839" t="str">
        <f>VLOOKUP(A839,tax_all!B:V,7,0)</f>
        <v xml:space="preserve"> Fungi</v>
      </c>
      <c r="I839" t="str">
        <f>VLOOKUP(A839,tax_all!B:V,8,0)</f>
        <v xml:space="preserve"> Dikarya</v>
      </c>
      <c r="J839" t="str">
        <f>VLOOKUP(A839,tax_all!B:V,9,0)</f>
        <v xml:space="preserve"> Ascomycota</v>
      </c>
      <c r="K839" t="str">
        <f>VLOOKUP(A839,tax_all!B:V,10,0)</f>
        <v xml:space="preserve"> Pezizomycotina</v>
      </c>
      <c r="L839" t="str">
        <f>VLOOKUP(A839,tax_all!B:V,11,0)</f>
        <v xml:space="preserve"> Eurotiomycetes</v>
      </c>
      <c r="M839" t="str">
        <f>VLOOKUP(A839,tax_all!B:V,12,0)</f>
        <v>Eurotiomycetidae</v>
      </c>
      <c r="N839" t="str">
        <f>VLOOKUP(A839,tax_all!B:V,13,0)</f>
        <v xml:space="preserve"> Eurotiales</v>
      </c>
      <c r="O839" t="str">
        <f>VLOOKUP(A839,tax_all!B:V,14,0)</f>
        <v xml:space="preserve"> Aspergillaceae</v>
      </c>
      <c r="P839" t="str">
        <f>VLOOKUP(A839,tax_all!B:V,15,0)</f>
        <v xml:space="preserve"> Aspergillus.</v>
      </c>
      <c r="Q839">
        <f>VLOOKUP(A839,tax_all!B:V,16,0)</f>
        <v>0</v>
      </c>
      <c r="R839">
        <f>VLOOKUP(A839,tax_all!B:V,17,0)</f>
        <v>0</v>
      </c>
    </row>
    <row r="840" spans="1:18" x14ac:dyDescent="0.25">
      <c r="A840" s="2" t="s">
        <v>1739</v>
      </c>
      <c r="B840">
        <v>0</v>
      </c>
      <c r="C840">
        <v>1</v>
      </c>
      <c r="D840">
        <f>B840+C840</f>
        <v>1</v>
      </c>
      <c r="E840">
        <f>VLOOKUP(A840,'PF03067'!B:C,2,0)</f>
        <v>276</v>
      </c>
      <c r="G840" t="str">
        <f>VLOOKUP(A840,tax_all!B:V,6,0)</f>
        <v>Eukaryota</v>
      </c>
      <c r="H840" t="str">
        <f>VLOOKUP(A840,tax_all!B:V,7,0)</f>
        <v xml:space="preserve"> Fungi</v>
      </c>
      <c r="I840" t="str">
        <f>VLOOKUP(A840,tax_all!B:V,8,0)</f>
        <v xml:space="preserve"> Dikarya</v>
      </c>
      <c r="J840" t="str">
        <f>VLOOKUP(A840,tax_all!B:V,9,0)</f>
        <v xml:space="preserve"> Ascomycota</v>
      </c>
      <c r="K840" t="str">
        <f>VLOOKUP(A840,tax_all!B:V,10,0)</f>
        <v xml:space="preserve"> Pezizomycotina</v>
      </c>
      <c r="L840" t="str">
        <f>VLOOKUP(A840,tax_all!B:V,11,0)</f>
        <v xml:space="preserve"> Eurotiomycetes</v>
      </c>
      <c r="M840" t="str">
        <f>VLOOKUP(A840,tax_all!B:V,12,0)</f>
        <v>Eurotiomycetidae</v>
      </c>
      <c r="N840" t="str">
        <f>VLOOKUP(A840,tax_all!B:V,13,0)</f>
        <v xml:space="preserve"> Eurotiales</v>
      </c>
      <c r="O840" t="str">
        <f>VLOOKUP(A840,tax_all!B:V,14,0)</f>
        <v xml:space="preserve"> Aspergillaceae</v>
      </c>
      <c r="P840" t="str">
        <f>VLOOKUP(A840,tax_all!B:V,15,0)</f>
        <v xml:space="preserve"> Aspergillus.</v>
      </c>
      <c r="Q840">
        <f>VLOOKUP(A840,tax_all!B:V,16,0)</f>
        <v>0</v>
      </c>
      <c r="R840">
        <f>VLOOKUP(A840,tax_all!B:V,17,0)</f>
        <v>0</v>
      </c>
    </row>
    <row r="841" spans="1:18" x14ac:dyDescent="0.25">
      <c r="A841" s="2" t="s">
        <v>1741</v>
      </c>
      <c r="B841">
        <v>0</v>
      </c>
      <c r="C841">
        <v>1</v>
      </c>
      <c r="D841">
        <f>B841+C841</f>
        <v>1</v>
      </c>
      <c r="E841">
        <f>VLOOKUP(A841,'PF03067'!B:C,2,0)</f>
        <v>381</v>
      </c>
      <c r="G841" t="str">
        <f>VLOOKUP(A841,tax_all!B:V,6,0)</f>
        <v>Eukaryota</v>
      </c>
      <c r="H841" t="str">
        <f>VLOOKUP(A841,tax_all!B:V,7,0)</f>
        <v xml:space="preserve"> Fungi</v>
      </c>
      <c r="I841" t="str">
        <f>VLOOKUP(A841,tax_all!B:V,8,0)</f>
        <v xml:space="preserve"> Dikarya</v>
      </c>
      <c r="J841" t="str">
        <f>VLOOKUP(A841,tax_all!B:V,9,0)</f>
        <v xml:space="preserve"> Ascomycota</v>
      </c>
      <c r="K841" t="str">
        <f>VLOOKUP(A841,tax_all!B:V,10,0)</f>
        <v xml:space="preserve"> Pezizomycotina</v>
      </c>
      <c r="L841" t="str">
        <f>VLOOKUP(A841,tax_all!B:V,11,0)</f>
        <v xml:space="preserve"> Eurotiomycetes</v>
      </c>
      <c r="M841" t="str">
        <f>VLOOKUP(A841,tax_all!B:V,12,0)</f>
        <v>Eurotiomycetidae</v>
      </c>
      <c r="N841" t="str">
        <f>VLOOKUP(A841,tax_all!B:V,13,0)</f>
        <v xml:space="preserve"> Eurotiales</v>
      </c>
      <c r="O841" t="str">
        <f>VLOOKUP(A841,tax_all!B:V,14,0)</f>
        <v xml:space="preserve"> Aspergillaceae</v>
      </c>
      <c r="P841" t="str">
        <f>VLOOKUP(A841,tax_all!B:V,15,0)</f>
        <v xml:space="preserve"> Aspergillus.</v>
      </c>
      <c r="Q841">
        <f>VLOOKUP(A841,tax_all!B:V,16,0)</f>
        <v>0</v>
      </c>
      <c r="R841">
        <f>VLOOKUP(A841,tax_all!B:V,17,0)</f>
        <v>0</v>
      </c>
    </row>
    <row r="842" spans="1:18" x14ac:dyDescent="0.25">
      <c r="A842" s="2" t="s">
        <v>1743</v>
      </c>
      <c r="B842">
        <v>0</v>
      </c>
      <c r="C842">
        <v>1</v>
      </c>
      <c r="D842">
        <f>B842+C842</f>
        <v>1</v>
      </c>
      <c r="E842">
        <f>VLOOKUP(A842,'PF03067'!B:C,2,0)</f>
        <v>301</v>
      </c>
      <c r="G842" t="str">
        <f>VLOOKUP(A842,tax_all!B:V,6,0)</f>
        <v>Eukaryota</v>
      </c>
      <c r="H842" t="str">
        <f>VLOOKUP(A842,tax_all!B:V,7,0)</f>
        <v xml:space="preserve"> Fungi</v>
      </c>
      <c r="I842" t="str">
        <f>VLOOKUP(A842,tax_all!B:V,8,0)</f>
        <v xml:space="preserve"> Dikarya</v>
      </c>
      <c r="J842" t="str">
        <f>VLOOKUP(A842,tax_all!B:V,9,0)</f>
        <v xml:space="preserve"> Ascomycota</v>
      </c>
      <c r="K842" t="str">
        <f>VLOOKUP(A842,tax_all!B:V,10,0)</f>
        <v xml:space="preserve"> Pezizomycotina</v>
      </c>
      <c r="L842" t="str">
        <f>VLOOKUP(A842,tax_all!B:V,11,0)</f>
        <v xml:space="preserve"> Eurotiomycetes</v>
      </c>
      <c r="M842" t="str">
        <f>VLOOKUP(A842,tax_all!B:V,12,0)</f>
        <v>Eurotiomycetidae</v>
      </c>
      <c r="N842" t="str">
        <f>VLOOKUP(A842,tax_all!B:V,13,0)</f>
        <v xml:space="preserve"> Eurotiales</v>
      </c>
      <c r="O842" t="str">
        <f>VLOOKUP(A842,tax_all!B:V,14,0)</f>
        <v xml:space="preserve"> Aspergillaceae</v>
      </c>
      <c r="P842" t="str">
        <f>VLOOKUP(A842,tax_all!B:V,15,0)</f>
        <v xml:space="preserve"> Aspergillus.</v>
      </c>
      <c r="Q842">
        <f>VLOOKUP(A842,tax_all!B:V,16,0)</f>
        <v>0</v>
      </c>
      <c r="R842">
        <f>VLOOKUP(A842,tax_all!B:V,17,0)</f>
        <v>0</v>
      </c>
    </row>
    <row r="843" spans="1:18" x14ac:dyDescent="0.25">
      <c r="A843" s="2" t="s">
        <v>1745</v>
      </c>
      <c r="B843">
        <v>0</v>
      </c>
      <c r="C843">
        <v>1</v>
      </c>
      <c r="D843">
        <f>B843+C843</f>
        <v>1</v>
      </c>
      <c r="E843">
        <f>VLOOKUP(A843,'PF03067'!B:C,2,0)</f>
        <v>266</v>
      </c>
      <c r="G843" t="str">
        <f>VLOOKUP(A843,tax_all!B:V,6,0)</f>
        <v>Eukaryota</v>
      </c>
      <c r="H843" t="str">
        <f>VLOOKUP(A843,tax_all!B:V,7,0)</f>
        <v xml:space="preserve"> Fungi</v>
      </c>
      <c r="I843" t="str">
        <f>VLOOKUP(A843,tax_all!B:V,8,0)</f>
        <v xml:space="preserve"> Dikarya</v>
      </c>
      <c r="J843" t="str">
        <f>VLOOKUP(A843,tax_all!B:V,9,0)</f>
        <v xml:space="preserve"> Ascomycota</v>
      </c>
      <c r="K843" t="str">
        <f>VLOOKUP(A843,tax_all!B:V,10,0)</f>
        <v xml:space="preserve"> Pezizomycotina</v>
      </c>
      <c r="L843" t="str">
        <f>VLOOKUP(A843,tax_all!B:V,11,0)</f>
        <v xml:space="preserve"> Eurotiomycetes</v>
      </c>
      <c r="M843" t="str">
        <f>VLOOKUP(A843,tax_all!B:V,12,0)</f>
        <v>Eurotiomycetidae</v>
      </c>
      <c r="N843" t="str">
        <f>VLOOKUP(A843,tax_all!B:V,13,0)</f>
        <v xml:space="preserve"> Eurotiales</v>
      </c>
      <c r="O843" t="str">
        <f>VLOOKUP(A843,tax_all!B:V,14,0)</f>
        <v xml:space="preserve"> Aspergillaceae</v>
      </c>
      <c r="P843" t="str">
        <f>VLOOKUP(A843,tax_all!B:V,15,0)</f>
        <v xml:space="preserve"> Aspergillus.</v>
      </c>
      <c r="Q843">
        <f>VLOOKUP(A843,tax_all!B:V,16,0)</f>
        <v>0</v>
      </c>
      <c r="R843">
        <f>VLOOKUP(A843,tax_all!B:V,17,0)</f>
        <v>0</v>
      </c>
    </row>
    <row r="844" spans="1:18" x14ac:dyDescent="0.25">
      <c r="A844" s="2" t="s">
        <v>1747</v>
      </c>
      <c r="B844">
        <v>0</v>
      </c>
      <c r="C844">
        <v>1</v>
      </c>
      <c r="D844">
        <f>B844+C844</f>
        <v>1</v>
      </c>
      <c r="E844">
        <f>VLOOKUP(A844,'PF03067'!B:C,2,0)</f>
        <v>242</v>
      </c>
      <c r="G844" t="str">
        <f>VLOOKUP(A844,tax_all!B:V,6,0)</f>
        <v>Eukaryota</v>
      </c>
      <c r="H844" t="str">
        <f>VLOOKUP(A844,tax_all!B:V,7,0)</f>
        <v xml:space="preserve"> Fungi</v>
      </c>
      <c r="I844" t="str">
        <f>VLOOKUP(A844,tax_all!B:V,8,0)</f>
        <v xml:space="preserve"> Dikarya</v>
      </c>
      <c r="J844" t="str">
        <f>VLOOKUP(A844,tax_all!B:V,9,0)</f>
        <v xml:space="preserve"> Ascomycota</v>
      </c>
      <c r="K844" t="str">
        <f>VLOOKUP(A844,tax_all!B:V,10,0)</f>
        <v xml:space="preserve"> Pezizomycotina</v>
      </c>
      <c r="L844" t="str">
        <f>VLOOKUP(A844,tax_all!B:V,11,0)</f>
        <v xml:space="preserve"> Eurotiomycetes</v>
      </c>
      <c r="M844" t="str">
        <f>VLOOKUP(A844,tax_all!B:V,12,0)</f>
        <v>Eurotiomycetidae</v>
      </c>
      <c r="N844" t="str">
        <f>VLOOKUP(A844,tax_all!B:V,13,0)</f>
        <v xml:space="preserve"> Eurotiales</v>
      </c>
      <c r="O844" t="str">
        <f>VLOOKUP(A844,tax_all!B:V,14,0)</f>
        <v xml:space="preserve"> Aspergillaceae</v>
      </c>
      <c r="P844" t="str">
        <f>VLOOKUP(A844,tax_all!B:V,15,0)</f>
        <v xml:space="preserve"> Aspergillus.</v>
      </c>
      <c r="Q844">
        <f>VLOOKUP(A844,tax_all!B:V,16,0)</f>
        <v>0</v>
      </c>
      <c r="R844">
        <f>VLOOKUP(A844,tax_all!B:V,17,0)</f>
        <v>0</v>
      </c>
    </row>
    <row r="845" spans="1:18" x14ac:dyDescent="0.25">
      <c r="A845" s="2" t="s">
        <v>1749</v>
      </c>
      <c r="B845">
        <v>0</v>
      </c>
      <c r="C845">
        <v>1</v>
      </c>
      <c r="D845">
        <f>B845+C845</f>
        <v>1</v>
      </c>
      <c r="E845">
        <f>VLOOKUP(A845,'PF03067'!B:C,2,0)</f>
        <v>297</v>
      </c>
      <c r="G845" t="str">
        <f>VLOOKUP(A845,tax_all!B:V,6,0)</f>
        <v>Eukaryota</v>
      </c>
      <c r="H845" t="str">
        <f>VLOOKUP(A845,tax_all!B:V,7,0)</f>
        <v xml:space="preserve"> Fungi</v>
      </c>
      <c r="I845" t="str">
        <f>VLOOKUP(A845,tax_all!B:V,8,0)</f>
        <v xml:space="preserve"> Dikarya</v>
      </c>
      <c r="J845" t="str">
        <f>VLOOKUP(A845,tax_all!B:V,9,0)</f>
        <v xml:space="preserve"> Ascomycota</v>
      </c>
      <c r="K845" t="str">
        <f>VLOOKUP(A845,tax_all!B:V,10,0)</f>
        <v xml:space="preserve"> Pezizomycotina</v>
      </c>
      <c r="L845" t="str">
        <f>VLOOKUP(A845,tax_all!B:V,11,0)</f>
        <v xml:space="preserve"> Eurotiomycetes</v>
      </c>
      <c r="M845" t="str">
        <f>VLOOKUP(A845,tax_all!B:V,12,0)</f>
        <v>Eurotiomycetidae</v>
      </c>
      <c r="N845" t="str">
        <f>VLOOKUP(A845,tax_all!B:V,13,0)</f>
        <v xml:space="preserve"> Eurotiales</v>
      </c>
      <c r="O845" t="str">
        <f>VLOOKUP(A845,tax_all!B:V,14,0)</f>
        <v xml:space="preserve"> Aspergillaceae</v>
      </c>
      <c r="P845" t="str">
        <f>VLOOKUP(A845,tax_all!B:V,15,0)</f>
        <v xml:space="preserve"> Aspergillus.</v>
      </c>
      <c r="Q845">
        <f>VLOOKUP(A845,tax_all!B:V,16,0)</f>
        <v>0</v>
      </c>
      <c r="R845">
        <f>VLOOKUP(A845,tax_all!B:V,17,0)</f>
        <v>0</v>
      </c>
    </row>
    <row r="846" spans="1:18" x14ac:dyDescent="0.25">
      <c r="A846" s="2" t="s">
        <v>1751</v>
      </c>
      <c r="B846">
        <v>1</v>
      </c>
      <c r="C846">
        <v>1</v>
      </c>
      <c r="D846">
        <f>B846+C846</f>
        <v>2</v>
      </c>
      <c r="E846">
        <f>VLOOKUP(A846,'PF03067'!B:C,2,0)</f>
        <v>491</v>
      </c>
      <c r="F846" t="s">
        <v>7039</v>
      </c>
      <c r="G846" t="str">
        <f>VLOOKUP(A846,tax_all!B:V,6,0)</f>
        <v>Bacteria</v>
      </c>
      <c r="H846" t="str">
        <f>VLOOKUP(A846,tax_all!B:V,7,0)</f>
        <v xml:space="preserve"> Proteobacteria</v>
      </c>
      <c r="I846" t="str">
        <f>VLOOKUP(A846,tax_all!B:V,8,0)</f>
        <v xml:space="preserve"> Gammaproteobacteria</v>
      </c>
      <c r="J846" t="str">
        <f>VLOOKUP(A846,tax_all!B:V,9,0)</f>
        <v xml:space="preserve"> Oceanospirillales</v>
      </c>
      <c r="K846" t="str">
        <f>VLOOKUP(A846,tax_all!B:V,10,0)</f>
        <v>Saccharospirillaceae</v>
      </c>
      <c r="L846" t="str">
        <f>VLOOKUP(A846,tax_all!B:V,11,0)</f>
        <v xml:space="preserve"> Reinekea.</v>
      </c>
      <c r="M846">
        <f>VLOOKUP(A846,tax_all!B:V,12,0)</f>
        <v>0</v>
      </c>
      <c r="N846">
        <f>VLOOKUP(A846,tax_all!B:V,13,0)</f>
        <v>0</v>
      </c>
      <c r="O846">
        <f>VLOOKUP(A846,tax_all!B:V,14,0)</f>
        <v>0</v>
      </c>
      <c r="P846">
        <f>VLOOKUP(A846,tax_all!B:V,15,0)</f>
        <v>0</v>
      </c>
      <c r="Q846">
        <f>VLOOKUP(A846,tax_all!B:V,16,0)</f>
        <v>0</v>
      </c>
      <c r="R846">
        <f>VLOOKUP(A846,tax_all!B:V,17,0)</f>
        <v>0</v>
      </c>
    </row>
    <row r="847" spans="1:18" x14ac:dyDescent="0.25">
      <c r="A847" s="2" t="s">
        <v>1753</v>
      </c>
      <c r="B847">
        <v>0</v>
      </c>
      <c r="C847">
        <v>1</v>
      </c>
      <c r="D847">
        <f>B847+C847</f>
        <v>1</v>
      </c>
      <c r="E847">
        <f>VLOOKUP(A847,'PF03067'!B:C,2,0)</f>
        <v>489</v>
      </c>
      <c r="G847" t="str">
        <f>VLOOKUP(A847,tax_all!B:V,6,0)</f>
        <v>Bacteria</v>
      </c>
      <c r="H847" t="str">
        <f>VLOOKUP(A847,tax_all!B:V,7,0)</f>
        <v xml:space="preserve"> Proteobacteria</v>
      </c>
      <c r="I847" t="str">
        <f>VLOOKUP(A847,tax_all!B:V,8,0)</f>
        <v xml:space="preserve"> Gammaproteobacteria</v>
      </c>
      <c r="J847" t="str">
        <f>VLOOKUP(A847,tax_all!B:V,9,0)</f>
        <v xml:space="preserve"> Alteromonadales</v>
      </c>
      <c r="K847" t="str">
        <f>VLOOKUP(A847,tax_all!B:V,10,0)</f>
        <v>Pseudoalteromonadaceae</v>
      </c>
      <c r="L847" t="str">
        <f>VLOOKUP(A847,tax_all!B:V,11,0)</f>
        <v xml:space="preserve"> Pseudoalteromonas.</v>
      </c>
      <c r="M847">
        <f>VLOOKUP(A847,tax_all!B:V,12,0)</f>
        <v>0</v>
      </c>
      <c r="N847">
        <f>VLOOKUP(A847,tax_all!B:V,13,0)</f>
        <v>0</v>
      </c>
      <c r="O847">
        <f>VLOOKUP(A847,tax_all!B:V,14,0)</f>
        <v>0</v>
      </c>
      <c r="P847">
        <f>VLOOKUP(A847,tax_all!B:V,15,0)</f>
        <v>0</v>
      </c>
      <c r="Q847">
        <f>VLOOKUP(A847,tax_all!B:V,16,0)</f>
        <v>0</v>
      </c>
      <c r="R847">
        <f>VLOOKUP(A847,tax_all!B:V,17,0)</f>
        <v>0</v>
      </c>
    </row>
    <row r="848" spans="1:18" x14ac:dyDescent="0.25">
      <c r="A848" s="2" t="s">
        <v>1755</v>
      </c>
      <c r="B848">
        <v>0</v>
      </c>
      <c r="C848">
        <v>1</v>
      </c>
      <c r="D848">
        <f>B848+C848</f>
        <v>1</v>
      </c>
      <c r="E848">
        <f>VLOOKUP(A848,'PF03067'!B:C,2,0)</f>
        <v>526</v>
      </c>
      <c r="G848" t="str">
        <f>VLOOKUP(A848,tax_all!B:V,6,0)</f>
        <v>Bacteria</v>
      </c>
      <c r="H848" t="str">
        <f>VLOOKUP(A848,tax_all!B:V,7,0)</f>
        <v xml:space="preserve"> Proteobacteria</v>
      </c>
      <c r="I848" t="str">
        <f>VLOOKUP(A848,tax_all!B:V,8,0)</f>
        <v xml:space="preserve"> Gammaproteobacteria</v>
      </c>
      <c r="J848" t="str">
        <f>VLOOKUP(A848,tax_all!B:V,9,0)</f>
        <v xml:space="preserve"> Alteromonadales</v>
      </c>
      <c r="K848" t="str">
        <f>VLOOKUP(A848,tax_all!B:V,10,0)</f>
        <v>Pseudoalteromonadaceae</v>
      </c>
      <c r="L848" t="str">
        <f>VLOOKUP(A848,tax_all!B:V,11,0)</f>
        <v xml:space="preserve"> Pseudoalteromonas.</v>
      </c>
      <c r="M848">
        <f>VLOOKUP(A848,tax_all!B:V,12,0)</f>
        <v>0</v>
      </c>
      <c r="N848">
        <f>VLOOKUP(A848,tax_all!B:V,13,0)</f>
        <v>0</v>
      </c>
      <c r="O848">
        <f>VLOOKUP(A848,tax_all!B:V,14,0)</f>
        <v>0</v>
      </c>
      <c r="P848">
        <f>VLOOKUP(A848,tax_all!B:V,15,0)</f>
        <v>0</v>
      </c>
      <c r="Q848">
        <f>VLOOKUP(A848,tax_all!B:V,16,0)</f>
        <v>0</v>
      </c>
      <c r="R848">
        <f>VLOOKUP(A848,tax_all!B:V,17,0)</f>
        <v>0</v>
      </c>
    </row>
    <row r="849" spans="1:18" x14ac:dyDescent="0.25">
      <c r="A849" s="2" t="s">
        <v>1757</v>
      </c>
      <c r="B849">
        <v>0</v>
      </c>
      <c r="C849">
        <v>1</v>
      </c>
      <c r="D849">
        <f>B849+C849</f>
        <v>1</v>
      </c>
      <c r="E849">
        <f>VLOOKUP(A849,'PF03067'!B:C,2,0)</f>
        <v>201</v>
      </c>
      <c r="G849" t="str">
        <f>VLOOKUP(A849,tax_all!B:V,6,0)</f>
        <v>Bacteria</v>
      </c>
      <c r="H849" t="str">
        <f>VLOOKUP(A849,tax_all!B:V,7,0)</f>
        <v xml:space="preserve"> Actinobacteria</v>
      </c>
      <c r="I849" t="str">
        <f>VLOOKUP(A849,tax_all!B:V,8,0)</f>
        <v xml:space="preserve"> Pseudonocardiales</v>
      </c>
      <c r="J849" t="str">
        <f>VLOOKUP(A849,tax_all!B:V,9,0)</f>
        <v xml:space="preserve"> Pseudonocardiaceae</v>
      </c>
      <c r="K849" t="str">
        <f>VLOOKUP(A849,tax_all!B:V,10,0)</f>
        <v>Saccharopolyspora.</v>
      </c>
      <c r="L849">
        <f>VLOOKUP(A849,tax_all!B:V,11,0)</f>
        <v>0</v>
      </c>
      <c r="M849">
        <f>VLOOKUP(A849,tax_all!B:V,12,0)</f>
        <v>0</v>
      </c>
      <c r="N849">
        <f>VLOOKUP(A849,tax_all!B:V,13,0)</f>
        <v>0</v>
      </c>
      <c r="O849">
        <f>VLOOKUP(A849,tax_all!B:V,14,0)</f>
        <v>0</v>
      </c>
      <c r="P849">
        <f>VLOOKUP(A849,tax_all!B:V,15,0)</f>
        <v>0</v>
      </c>
      <c r="Q849">
        <f>VLOOKUP(A849,tax_all!B:V,16,0)</f>
        <v>0</v>
      </c>
      <c r="R849">
        <f>VLOOKUP(A849,tax_all!B:V,17,0)</f>
        <v>0</v>
      </c>
    </row>
    <row r="850" spans="1:18" x14ac:dyDescent="0.25">
      <c r="A850" s="2" t="s">
        <v>1759</v>
      </c>
      <c r="B850">
        <v>0</v>
      </c>
      <c r="C850">
        <v>1</v>
      </c>
      <c r="D850">
        <f>B850+C850</f>
        <v>1</v>
      </c>
      <c r="E850">
        <f>VLOOKUP(A850,'PF03067'!B:C,2,0)</f>
        <v>285</v>
      </c>
      <c r="G850" t="str">
        <f>VLOOKUP(A850,tax_all!B:V,6,0)</f>
        <v>Bacteria</v>
      </c>
      <c r="H850" t="str">
        <f>VLOOKUP(A850,tax_all!B:V,7,0)</f>
        <v xml:space="preserve"> Actinobacteria</v>
      </c>
      <c r="I850" t="str">
        <f>VLOOKUP(A850,tax_all!B:V,8,0)</f>
        <v xml:space="preserve"> Pseudonocardiales</v>
      </c>
      <c r="J850" t="str">
        <f>VLOOKUP(A850,tax_all!B:V,9,0)</f>
        <v xml:space="preserve"> Pseudonocardiaceae</v>
      </c>
      <c r="K850" t="str">
        <f>VLOOKUP(A850,tax_all!B:V,10,0)</f>
        <v>Saccharopolyspora.</v>
      </c>
      <c r="L850">
        <f>VLOOKUP(A850,tax_all!B:V,11,0)</f>
        <v>0</v>
      </c>
      <c r="M850">
        <f>VLOOKUP(A850,tax_all!B:V,12,0)</f>
        <v>0</v>
      </c>
      <c r="N850">
        <f>VLOOKUP(A850,tax_all!B:V,13,0)</f>
        <v>0</v>
      </c>
      <c r="O850">
        <f>VLOOKUP(A850,tax_all!B:V,14,0)</f>
        <v>0</v>
      </c>
      <c r="P850">
        <f>VLOOKUP(A850,tax_all!B:V,15,0)</f>
        <v>0</v>
      </c>
      <c r="Q850">
        <f>VLOOKUP(A850,tax_all!B:V,16,0)</f>
        <v>0</v>
      </c>
      <c r="R850">
        <f>VLOOKUP(A850,tax_all!B:V,17,0)</f>
        <v>0</v>
      </c>
    </row>
    <row r="851" spans="1:18" x14ac:dyDescent="0.25">
      <c r="A851" s="2" t="s">
        <v>1761</v>
      </c>
      <c r="B851">
        <v>0</v>
      </c>
      <c r="C851">
        <v>1</v>
      </c>
      <c r="D851">
        <f>B851+C851</f>
        <v>1</v>
      </c>
      <c r="E851">
        <f>VLOOKUP(A851,'PF03067'!B:C,2,0)</f>
        <v>356</v>
      </c>
      <c r="G851" t="str">
        <f>VLOOKUP(A851,tax_all!B:V,6,0)</f>
        <v>Bacteria</v>
      </c>
      <c r="H851" t="str">
        <f>VLOOKUP(A851,tax_all!B:V,7,0)</f>
        <v xml:space="preserve"> Actinobacteria</v>
      </c>
      <c r="I851" t="str">
        <f>VLOOKUP(A851,tax_all!B:V,8,0)</f>
        <v xml:space="preserve"> Micromonosporales</v>
      </c>
      <c r="J851" t="str">
        <f>VLOOKUP(A851,tax_all!B:V,9,0)</f>
        <v xml:space="preserve"> Micromonosporaceae</v>
      </c>
      <c r="K851" t="str">
        <f>VLOOKUP(A851,tax_all!B:V,10,0)</f>
        <v>Salinispora.</v>
      </c>
      <c r="L851">
        <f>VLOOKUP(A851,tax_all!B:V,11,0)</f>
        <v>0</v>
      </c>
      <c r="M851">
        <f>VLOOKUP(A851,tax_all!B:V,12,0)</f>
        <v>0</v>
      </c>
      <c r="N851">
        <f>VLOOKUP(A851,tax_all!B:V,13,0)</f>
        <v>0</v>
      </c>
      <c r="O851">
        <f>VLOOKUP(A851,tax_all!B:V,14,0)</f>
        <v>0</v>
      </c>
      <c r="P851">
        <f>VLOOKUP(A851,tax_all!B:V,15,0)</f>
        <v>0</v>
      </c>
      <c r="Q851">
        <f>VLOOKUP(A851,tax_all!B:V,16,0)</f>
        <v>0</v>
      </c>
      <c r="R851">
        <f>VLOOKUP(A851,tax_all!B:V,17,0)</f>
        <v>0</v>
      </c>
    </row>
    <row r="852" spans="1:18" x14ac:dyDescent="0.25">
      <c r="A852" s="2" t="s">
        <v>1763</v>
      </c>
      <c r="B852">
        <v>0</v>
      </c>
      <c r="C852">
        <v>1</v>
      </c>
      <c r="D852">
        <f>B852+C852</f>
        <v>1</v>
      </c>
      <c r="E852">
        <f>VLOOKUP(A852,'PF03067'!B:C,2,0)</f>
        <v>266</v>
      </c>
      <c r="G852" t="str">
        <f>VLOOKUP(A852,tax_all!B:V,6,0)</f>
        <v>Bacteria</v>
      </c>
      <c r="H852" t="str">
        <f>VLOOKUP(A852,tax_all!B:V,7,0)</f>
        <v xml:space="preserve"> Actinobacteria</v>
      </c>
      <c r="I852" t="str">
        <f>VLOOKUP(A852,tax_all!B:V,8,0)</f>
        <v xml:space="preserve"> Micromonosporales</v>
      </c>
      <c r="J852" t="str">
        <f>VLOOKUP(A852,tax_all!B:V,9,0)</f>
        <v xml:space="preserve"> Micromonosporaceae</v>
      </c>
      <c r="K852" t="str">
        <f>VLOOKUP(A852,tax_all!B:V,10,0)</f>
        <v>Salinispora.</v>
      </c>
      <c r="L852">
        <f>VLOOKUP(A852,tax_all!B:V,11,0)</f>
        <v>0</v>
      </c>
      <c r="M852">
        <f>VLOOKUP(A852,tax_all!B:V,12,0)</f>
        <v>0</v>
      </c>
      <c r="N852">
        <f>VLOOKUP(A852,tax_all!B:V,13,0)</f>
        <v>0</v>
      </c>
      <c r="O852">
        <f>VLOOKUP(A852,tax_all!B:V,14,0)</f>
        <v>0</v>
      </c>
      <c r="P852">
        <f>VLOOKUP(A852,tax_all!B:V,15,0)</f>
        <v>0</v>
      </c>
      <c r="Q852">
        <f>VLOOKUP(A852,tax_all!B:V,16,0)</f>
        <v>0</v>
      </c>
      <c r="R852">
        <f>VLOOKUP(A852,tax_all!B:V,17,0)</f>
        <v>0</v>
      </c>
    </row>
    <row r="853" spans="1:18" x14ac:dyDescent="0.25">
      <c r="A853" s="2" t="s">
        <v>1765</v>
      </c>
      <c r="B853">
        <v>1</v>
      </c>
      <c r="C853">
        <v>1</v>
      </c>
      <c r="D853">
        <f>B853+C853</f>
        <v>2</v>
      </c>
      <c r="E853">
        <f>VLOOKUP(A853,'PF03067'!B:C,2,0)</f>
        <v>360</v>
      </c>
      <c r="G853" t="str">
        <f>VLOOKUP(A853,tax_all!B:V,6,0)</f>
        <v>Bacteria</v>
      </c>
      <c r="H853" t="str">
        <f>VLOOKUP(A853,tax_all!B:V,7,0)</f>
        <v xml:space="preserve"> Actinobacteria</v>
      </c>
      <c r="I853" t="str">
        <f>VLOOKUP(A853,tax_all!B:V,8,0)</f>
        <v xml:space="preserve"> Micromonosporales</v>
      </c>
      <c r="J853" t="str">
        <f>VLOOKUP(A853,tax_all!B:V,9,0)</f>
        <v xml:space="preserve"> Micromonosporaceae</v>
      </c>
      <c r="K853" t="str">
        <f>VLOOKUP(A853,tax_all!B:V,10,0)</f>
        <v>Salinispora.</v>
      </c>
      <c r="L853">
        <f>VLOOKUP(A853,tax_all!B:V,11,0)</f>
        <v>0</v>
      </c>
      <c r="M853">
        <f>VLOOKUP(A853,tax_all!B:V,12,0)</f>
        <v>0</v>
      </c>
      <c r="N853">
        <f>VLOOKUP(A853,tax_all!B:V,13,0)</f>
        <v>0</v>
      </c>
      <c r="O853">
        <f>VLOOKUP(A853,tax_all!B:V,14,0)</f>
        <v>0</v>
      </c>
      <c r="P853">
        <f>VLOOKUP(A853,tax_all!B:V,15,0)</f>
        <v>0</v>
      </c>
      <c r="Q853">
        <f>VLOOKUP(A853,tax_all!B:V,16,0)</f>
        <v>0</v>
      </c>
      <c r="R853">
        <f>VLOOKUP(A853,tax_all!B:V,17,0)</f>
        <v>0</v>
      </c>
    </row>
    <row r="854" spans="1:18" x14ac:dyDescent="0.25">
      <c r="A854" s="2" t="s">
        <v>1767</v>
      </c>
      <c r="B854">
        <v>0</v>
      </c>
      <c r="C854">
        <v>1</v>
      </c>
      <c r="D854">
        <f>B854+C854</f>
        <v>1</v>
      </c>
      <c r="E854">
        <f>VLOOKUP(A854,'PF03067'!B:C,2,0)</f>
        <v>473</v>
      </c>
      <c r="G854" t="str">
        <f>VLOOKUP(A854,tax_all!B:V,6,0)</f>
        <v>Bacteria</v>
      </c>
      <c r="H854" t="str">
        <f>VLOOKUP(A854,tax_all!B:V,7,0)</f>
        <v xml:space="preserve"> Proteobacteria</v>
      </c>
      <c r="I854" t="str">
        <f>VLOOKUP(A854,tax_all!B:V,8,0)</f>
        <v xml:space="preserve"> Gammaproteobacteria</v>
      </c>
      <c r="J854" t="str">
        <f>VLOOKUP(A854,tax_all!B:V,9,0)</f>
        <v xml:space="preserve"> Pseudomonadales</v>
      </c>
      <c r="K854" t="str">
        <f>VLOOKUP(A854,tax_all!B:V,10,0)</f>
        <v>Pseudomonadaceae</v>
      </c>
      <c r="L854" t="str">
        <f>VLOOKUP(A854,tax_all!B:V,11,0)</f>
        <v xml:space="preserve"> Pseudomonas.</v>
      </c>
      <c r="M854">
        <f>VLOOKUP(A854,tax_all!B:V,12,0)</f>
        <v>0</v>
      </c>
      <c r="N854">
        <f>VLOOKUP(A854,tax_all!B:V,13,0)</f>
        <v>0</v>
      </c>
      <c r="O854">
        <f>VLOOKUP(A854,tax_all!B:V,14,0)</f>
        <v>0</v>
      </c>
      <c r="P854">
        <f>VLOOKUP(A854,tax_all!B:V,15,0)</f>
        <v>0</v>
      </c>
      <c r="Q854">
        <f>VLOOKUP(A854,tax_all!B:V,16,0)</f>
        <v>0</v>
      </c>
      <c r="R854">
        <f>VLOOKUP(A854,tax_all!B:V,17,0)</f>
        <v>0</v>
      </c>
    </row>
    <row r="855" spans="1:18" x14ac:dyDescent="0.25">
      <c r="A855" s="2" t="s">
        <v>1769</v>
      </c>
      <c r="B855">
        <v>0</v>
      </c>
      <c r="C855">
        <v>1</v>
      </c>
      <c r="D855">
        <f>B855+C855</f>
        <v>1</v>
      </c>
      <c r="E855">
        <f>VLOOKUP(A855,'PF03067'!B:C,2,0)</f>
        <v>483</v>
      </c>
      <c r="G855" t="str">
        <f>VLOOKUP(A855,tax_all!B:V,6,0)</f>
        <v>Bacteria</v>
      </c>
      <c r="H855" t="str">
        <f>VLOOKUP(A855,tax_all!B:V,7,0)</f>
        <v xml:space="preserve"> Proteobacteria</v>
      </c>
      <c r="I855" t="str">
        <f>VLOOKUP(A855,tax_all!B:V,8,0)</f>
        <v xml:space="preserve"> Gammaproteobacteria</v>
      </c>
      <c r="J855" t="str">
        <f>VLOOKUP(A855,tax_all!B:V,9,0)</f>
        <v xml:space="preserve"> Vibrionales</v>
      </c>
      <c r="K855" t="str">
        <f>VLOOKUP(A855,tax_all!B:V,10,0)</f>
        <v>Vibrionaceae</v>
      </c>
      <c r="L855" t="str">
        <f>VLOOKUP(A855,tax_all!B:V,11,0)</f>
        <v xml:space="preserve"> Vibrio.</v>
      </c>
      <c r="M855">
        <f>VLOOKUP(A855,tax_all!B:V,12,0)</f>
        <v>0</v>
      </c>
      <c r="N855">
        <f>VLOOKUP(A855,tax_all!B:V,13,0)</f>
        <v>0</v>
      </c>
      <c r="O855">
        <f>VLOOKUP(A855,tax_all!B:V,14,0)</f>
        <v>0</v>
      </c>
      <c r="P855">
        <f>VLOOKUP(A855,tax_all!B:V,15,0)</f>
        <v>0</v>
      </c>
      <c r="Q855">
        <f>VLOOKUP(A855,tax_all!B:V,16,0)</f>
        <v>0</v>
      </c>
      <c r="R855">
        <f>VLOOKUP(A855,tax_all!B:V,17,0)</f>
        <v>0</v>
      </c>
    </row>
    <row r="856" spans="1:18" x14ac:dyDescent="0.25">
      <c r="A856" s="2" t="s">
        <v>1771</v>
      </c>
      <c r="B856">
        <v>0</v>
      </c>
      <c r="C856">
        <v>1</v>
      </c>
      <c r="D856">
        <f>B856+C856</f>
        <v>1</v>
      </c>
      <c r="E856">
        <f>VLOOKUP(A856,'PF03067'!B:C,2,0)</f>
        <v>203</v>
      </c>
      <c r="G856" t="str">
        <f>VLOOKUP(A856,tax_all!B:V,6,0)</f>
        <v>Eukaryota</v>
      </c>
      <c r="H856" t="str">
        <f>VLOOKUP(A856,tax_all!B:V,7,0)</f>
        <v xml:space="preserve"> Fungi</v>
      </c>
      <c r="I856" t="str">
        <f>VLOOKUP(A856,tax_all!B:V,8,0)</f>
        <v xml:space="preserve"> Dikarya</v>
      </c>
      <c r="J856" t="str">
        <f>VLOOKUP(A856,tax_all!B:V,9,0)</f>
        <v xml:space="preserve"> Ascomycota</v>
      </c>
      <c r="K856" t="str">
        <f>VLOOKUP(A856,tax_all!B:V,10,0)</f>
        <v xml:space="preserve"> Pezizomycotina</v>
      </c>
      <c r="L856" t="str">
        <f>VLOOKUP(A856,tax_all!B:V,11,0)</f>
        <v xml:space="preserve"> Eurotiomycetes</v>
      </c>
      <c r="M856" t="str">
        <f>VLOOKUP(A856,tax_all!B:V,12,0)</f>
        <v>Eurotiomycetidae</v>
      </c>
      <c r="N856" t="str">
        <f>VLOOKUP(A856,tax_all!B:V,13,0)</f>
        <v xml:space="preserve"> Onygenales</v>
      </c>
      <c r="O856" t="str">
        <f>VLOOKUP(A856,tax_all!B:V,14,0)</f>
        <v xml:space="preserve"> Ajellomycetaceae</v>
      </c>
      <c r="P856" t="str">
        <f>VLOOKUP(A856,tax_all!B:V,15,0)</f>
        <v xml:space="preserve"> Histoplasma.</v>
      </c>
      <c r="Q856">
        <f>VLOOKUP(A856,tax_all!B:V,16,0)</f>
        <v>0</v>
      </c>
      <c r="R856">
        <f>VLOOKUP(A856,tax_all!B:V,17,0)</f>
        <v>0</v>
      </c>
    </row>
    <row r="857" spans="1:18" x14ac:dyDescent="0.25">
      <c r="A857" s="2" t="s">
        <v>1773</v>
      </c>
      <c r="B857">
        <v>0</v>
      </c>
      <c r="C857">
        <v>1</v>
      </c>
      <c r="D857">
        <f>B857+C857</f>
        <v>1</v>
      </c>
      <c r="E857">
        <f>VLOOKUP(A857,'PF03067'!B:C,2,0)</f>
        <v>398</v>
      </c>
      <c r="G857" t="str">
        <f>VLOOKUP(A857,tax_all!B:V,6,0)</f>
        <v>Eukaryota</v>
      </c>
      <c r="H857" t="str">
        <f>VLOOKUP(A857,tax_all!B:V,7,0)</f>
        <v xml:space="preserve"> Fungi</v>
      </c>
      <c r="I857" t="str">
        <f>VLOOKUP(A857,tax_all!B:V,8,0)</f>
        <v xml:space="preserve"> Dikarya</v>
      </c>
      <c r="J857" t="str">
        <f>VLOOKUP(A857,tax_all!B:V,9,0)</f>
        <v xml:space="preserve"> Ascomycota</v>
      </c>
      <c r="K857" t="str">
        <f>VLOOKUP(A857,tax_all!B:V,10,0)</f>
        <v xml:space="preserve"> Pezizomycotina</v>
      </c>
      <c r="L857" t="str">
        <f>VLOOKUP(A857,tax_all!B:V,11,0)</f>
        <v xml:space="preserve"> Leotiomycetes</v>
      </c>
      <c r="M857" t="str">
        <f>VLOOKUP(A857,tax_all!B:V,12,0)</f>
        <v>Helotiales</v>
      </c>
      <c r="N857" t="str">
        <f>VLOOKUP(A857,tax_all!B:V,13,0)</f>
        <v xml:space="preserve"> Sclerotiniaceae</v>
      </c>
      <c r="O857" t="str">
        <f>VLOOKUP(A857,tax_all!B:V,14,0)</f>
        <v xml:space="preserve"> Sclerotinia.</v>
      </c>
      <c r="P857">
        <f>VLOOKUP(A857,tax_all!B:V,15,0)</f>
        <v>0</v>
      </c>
      <c r="Q857">
        <f>VLOOKUP(A857,tax_all!B:V,16,0)</f>
        <v>0</v>
      </c>
      <c r="R857">
        <f>VLOOKUP(A857,tax_all!B:V,17,0)</f>
        <v>0</v>
      </c>
    </row>
    <row r="858" spans="1:18" x14ac:dyDescent="0.25">
      <c r="A858" s="2" t="s">
        <v>1775</v>
      </c>
      <c r="B858">
        <v>0</v>
      </c>
      <c r="C858">
        <v>1</v>
      </c>
      <c r="D858">
        <f>B858+C858</f>
        <v>1</v>
      </c>
      <c r="E858">
        <f>VLOOKUP(A858,'PF03067'!B:C,2,0)</f>
        <v>294</v>
      </c>
      <c r="G858" t="str">
        <f>VLOOKUP(A858,tax_all!B:V,6,0)</f>
        <v>Eukaryota</v>
      </c>
      <c r="H858" t="str">
        <f>VLOOKUP(A858,tax_all!B:V,7,0)</f>
        <v xml:space="preserve"> Fungi</v>
      </c>
      <c r="I858" t="str">
        <f>VLOOKUP(A858,tax_all!B:V,8,0)</f>
        <v xml:space="preserve"> Dikarya</v>
      </c>
      <c r="J858" t="str">
        <f>VLOOKUP(A858,tax_all!B:V,9,0)</f>
        <v xml:space="preserve"> Ascomycota</v>
      </c>
      <c r="K858" t="str">
        <f>VLOOKUP(A858,tax_all!B:V,10,0)</f>
        <v xml:space="preserve"> Pezizomycotina</v>
      </c>
      <c r="L858" t="str">
        <f>VLOOKUP(A858,tax_all!B:V,11,0)</f>
        <v xml:space="preserve"> Leotiomycetes</v>
      </c>
      <c r="M858" t="str">
        <f>VLOOKUP(A858,tax_all!B:V,12,0)</f>
        <v>Helotiales</v>
      </c>
      <c r="N858" t="str">
        <f>VLOOKUP(A858,tax_all!B:V,13,0)</f>
        <v xml:space="preserve"> Sclerotiniaceae</v>
      </c>
      <c r="O858" t="str">
        <f>VLOOKUP(A858,tax_all!B:V,14,0)</f>
        <v xml:space="preserve"> Sclerotinia.</v>
      </c>
      <c r="P858">
        <f>VLOOKUP(A858,tax_all!B:V,15,0)</f>
        <v>0</v>
      </c>
      <c r="Q858">
        <f>VLOOKUP(A858,tax_all!B:V,16,0)</f>
        <v>0</v>
      </c>
      <c r="R858">
        <f>VLOOKUP(A858,tax_all!B:V,17,0)</f>
        <v>0</v>
      </c>
    </row>
    <row r="859" spans="1:18" x14ac:dyDescent="0.25">
      <c r="A859" s="2" t="s">
        <v>1777</v>
      </c>
      <c r="B859">
        <v>0</v>
      </c>
      <c r="C859">
        <v>1</v>
      </c>
      <c r="D859">
        <f>B859+C859</f>
        <v>1</v>
      </c>
      <c r="E859">
        <f>VLOOKUP(A859,'PF03067'!B:C,2,0)</f>
        <v>216</v>
      </c>
      <c r="G859" t="str">
        <f>VLOOKUP(A859,tax_all!B:V,6,0)</f>
        <v>Bacteria</v>
      </c>
      <c r="H859" t="str">
        <f>VLOOKUP(A859,tax_all!B:V,7,0)</f>
        <v xml:space="preserve"> Firmicutes</v>
      </c>
      <c r="I859" t="str">
        <f>VLOOKUP(A859,tax_all!B:V,8,0)</f>
        <v xml:space="preserve"> Bacilli</v>
      </c>
      <c r="J859" t="str">
        <f>VLOOKUP(A859,tax_all!B:V,9,0)</f>
        <v xml:space="preserve"> Bacillales</v>
      </c>
      <c r="K859" t="str">
        <f>VLOOKUP(A859,tax_all!B:V,10,0)</f>
        <v xml:space="preserve"> Bacillaceae</v>
      </c>
      <c r="L859" t="str">
        <f>VLOOKUP(A859,tax_all!B:V,11,0)</f>
        <v xml:space="preserve"> Bacillus</v>
      </c>
      <c r="M859" t="str">
        <f>VLOOKUP(A859,tax_all!B:V,12,0)</f>
        <v>Bacillus cereus group.</v>
      </c>
      <c r="N859">
        <f>VLOOKUP(A859,tax_all!B:V,13,0)</f>
        <v>0</v>
      </c>
      <c r="O859">
        <f>VLOOKUP(A859,tax_all!B:V,14,0)</f>
        <v>0</v>
      </c>
      <c r="P859">
        <f>VLOOKUP(A859,tax_all!B:V,15,0)</f>
        <v>0</v>
      </c>
      <c r="Q859">
        <f>VLOOKUP(A859,tax_all!B:V,16,0)</f>
        <v>0</v>
      </c>
      <c r="R859">
        <f>VLOOKUP(A859,tax_all!B:V,17,0)</f>
        <v>0</v>
      </c>
    </row>
    <row r="860" spans="1:18" x14ac:dyDescent="0.25">
      <c r="A860" s="2" t="s">
        <v>1779</v>
      </c>
      <c r="B860">
        <v>0</v>
      </c>
      <c r="C860">
        <v>1</v>
      </c>
      <c r="D860">
        <f>B860+C860</f>
        <v>1</v>
      </c>
      <c r="E860">
        <f>VLOOKUP(A860,'PF03067'!B:C,2,0)</f>
        <v>459</v>
      </c>
      <c r="G860" t="str">
        <f>VLOOKUP(A860,tax_all!B:V,6,0)</f>
        <v>Bacteria</v>
      </c>
      <c r="H860" t="str">
        <f>VLOOKUP(A860,tax_all!B:V,7,0)</f>
        <v xml:space="preserve"> Firmicutes</v>
      </c>
      <c r="I860" t="str">
        <f>VLOOKUP(A860,tax_all!B:V,8,0)</f>
        <v xml:space="preserve"> Bacilli</v>
      </c>
      <c r="J860" t="str">
        <f>VLOOKUP(A860,tax_all!B:V,9,0)</f>
        <v xml:space="preserve"> Bacillales</v>
      </c>
      <c r="K860" t="str">
        <f>VLOOKUP(A860,tax_all!B:V,10,0)</f>
        <v xml:space="preserve"> Bacillaceae</v>
      </c>
      <c r="L860" t="str">
        <f>VLOOKUP(A860,tax_all!B:V,11,0)</f>
        <v xml:space="preserve"> Bacillus</v>
      </c>
      <c r="M860" t="str">
        <f>VLOOKUP(A860,tax_all!B:V,12,0)</f>
        <v>Bacillus cereus group.</v>
      </c>
      <c r="N860">
        <f>VLOOKUP(A860,tax_all!B:V,13,0)</f>
        <v>0</v>
      </c>
      <c r="O860">
        <f>VLOOKUP(A860,tax_all!B:V,14,0)</f>
        <v>0</v>
      </c>
      <c r="P860">
        <f>VLOOKUP(A860,tax_all!B:V,15,0)</f>
        <v>0</v>
      </c>
      <c r="Q860">
        <f>VLOOKUP(A860,tax_all!B:V,16,0)</f>
        <v>0</v>
      </c>
      <c r="R860">
        <f>VLOOKUP(A860,tax_all!B:V,17,0)</f>
        <v>0</v>
      </c>
    </row>
    <row r="861" spans="1:18" x14ac:dyDescent="0.25">
      <c r="A861" s="2" t="s">
        <v>1781</v>
      </c>
      <c r="B861">
        <v>0</v>
      </c>
      <c r="C861">
        <v>1</v>
      </c>
      <c r="D861">
        <f>B861+C861</f>
        <v>1</v>
      </c>
      <c r="E861">
        <f>VLOOKUP(A861,'PF03067'!B:C,2,0)</f>
        <v>187</v>
      </c>
      <c r="G861" t="str">
        <f>VLOOKUP(A861,tax_all!B:V,6,0)</f>
        <v>Eukaryota</v>
      </c>
      <c r="H861" t="str">
        <f>VLOOKUP(A861,tax_all!B:V,7,0)</f>
        <v xml:space="preserve"> Metazoa</v>
      </c>
      <c r="I861" t="str">
        <f>VLOOKUP(A861,tax_all!B:V,8,0)</f>
        <v xml:space="preserve"> Cnidaria</v>
      </c>
      <c r="J861" t="str">
        <f>VLOOKUP(A861,tax_all!B:V,9,0)</f>
        <v xml:space="preserve"> Anthozoa</v>
      </c>
      <c r="K861" t="str">
        <f>VLOOKUP(A861,tax_all!B:V,10,0)</f>
        <v xml:space="preserve"> Hexacorallia</v>
      </c>
      <c r="L861" t="str">
        <f>VLOOKUP(A861,tax_all!B:V,11,0)</f>
        <v xml:space="preserve"> Actiniaria</v>
      </c>
      <c r="M861" t="str">
        <f>VLOOKUP(A861,tax_all!B:V,12,0)</f>
        <v>Edwardsiidae</v>
      </c>
      <c r="N861" t="str">
        <f>VLOOKUP(A861,tax_all!B:V,13,0)</f>
        <v xml:space="preserve"> Nematostella.</v>
      </c>
      <c r="O861">
        <f>VLOOKUP(A861,tax_all!B:V,14,0)</f>
        <v>0</v>
      </c>
      <c r="P861">
        <f>VLOOKUP(A861,tax_all!B:V,15,0)</f>
        <v>0</v>
      </c>
      <c r="Q861">
        <f>VLOOKUP(A861,tax_all!B:V,16,0)</f>
        <v>0</v>
      </c>
      <c r="R861">
        <f>VLOOKUP(A861,tax_all!B:V,17,0)</f>
        <v>0</v>
      </c>
    </row>
    <row r="862" spans="1:18" x14ac:dyDescent="0.25">
      <c r="A862" s="2" t="s">
        <v>1783</v>
      </c>
      <c r="B862">
        <v>0</v>
      </c>
      <c r="C862">
        <v>1</v>
      </c>
      <c r="D862">
        <f>B862+C862</f>
        <v>1</v>
      </c>
      <c r="E862">
        <f>VLOOKUP(A862,'PF03067'!B:C,2,0)</f>
        <v>266</v>
      </c>
      <c r="G862" t="str">
        <f>VLOOKUP(A862,tax_all!B:V,6,0)</f>
        <v>Eukaryota</v>
      </c>
      <c r="H862" t="str">
        <f>VLOOKUP(A862,tax_all!B:V,7,0)</f>
        <v xml:space="preserve"> Metazoa</v>
      </c>
      <c r="I862" t="str">
        <f>VLOOKUP(A862,tax_all!B:V,8,0)</f>
        <v xml:space="preserve"> Cnidaria</v>
      </c>
      <c r="J862" t="str">
        <f>VLOOKUP(A862,tax_all!B:V,9,0)</f>
        <v xml:space="preserve"> Anthozoa</v>
      </c>
      <c r="K862" t="str">
        <f>VLOOKUP(A862,tax_all!B:V,10,0)</f>
        <v xml:space="preserve"> Hexacorallia</v>
      </c>
      <c r="L862" t="str">
        <f>VLOOKUP(A862,tax_all!B:V,11,0)</f>
        <v xml:space="preserve"> Actiniaria</v>
      </c>
      <c r="M862" t="str">
        <f>VLOOKUP(A862,tax_all!B:V,12,0)</f>
        <v>Edwardsiidae</v>
      </c>
      <c r="N862" t="str">
        <f>VLOOKUP(A862,tax_all!B:V,13,0)</f>
        <v xml:space="preserve"> Nematostella.</v>
      </c>
      <c r="O862">
        <f>VLOOKUP(A862,tax_all!B:V,14,0)</f>
        <v>0</v>
      </c>
      <c r="P862">
        <f>VLOOKUP(A862,tax_all!B:V,15,0)</f>
        <v>0</v>
      </c>
      <c r="Q862">
        <f>VLOOKUP(A862,tax_all!B:V,16,0)</f>
        <v>0</v>
      </c>
      <c r="R862">
        <f>VLOOKUP(A862,tax_all!B:V,17,0)</f>
        <v>0</v>
      </c>
    </row>
    <row r="863" spans="1:18" x14ac:dyDescent="0.25">
      <c r="A863" s="2" t="s">
        <v>1785</v>
      </c>
      <c r="B863">
        <v>0</v>
      </c>
      <c r="C863">
        <v>1</v>
      </c>
      <c r="D863">
        <f>B863+C863</f>
        <v>1</v>
      </c>
      <c r="E863">
        <f>VLOOKUP(A863,'PF03067'!B:C,2,0)</f>
        <v>113</v>
      </c>
      <c r="G863" t="str">
        <f>VLOOKUP(A863,tax_all!B:V,6,0)</f>
        <v>Eukaryota</v>
      </c>
      <c r="H863" t="str">
        <f>VLOOKUP(A863,tax_all!B:V,7,0)</f>
        <v xml:space="preserve"> Metazoa</v>
      </c>
      <c r="I863" t="str">
        <f>VLOOKUP(A863,tax_all!B:V,8,0)</f>
        <v xml:space="preserve"> Cnidaria</v>
      </c>
      <c r="J863" t="str">
        <f>VLOOKUP(A863,tax_all!B:V,9,0)</f>
        <v xml:space="preserve"> Anthozoa</v>
      </c>
      <c r="K863" t="str">
        <f>VLOOKUP(A863,tax_all!B:V,10,0)</f>
        <v xml:space="preserve"> Hexacorallia</v>
      </c>
      <c r="L863" t="str">
        <f>VLOOKUP(A863,tax_all!B:V,11,0)</f>
        <v xml:space="preserve"> Actiniaria</v>
      </c>
      <c r="M863" t="str">
        <f>VLOOKUP(A863,tax_all!B:V,12,0)</f>
        <v>Edwardsiidae</v>
      </c>
      <c r="N863" t="str">
        <f>VLOOKUP(A863,tax_all!B:V,13,0)</f>
        <v xml:space="preserve"> Nematostella.</v>
      </c>
      <c r="O863">
        <f>VLOOKUP(A863,tax_all!B:V,14,0)</f>
        <v>0</v>
      </c>
      <c r="P863">
        <f>VLOOKUP(A863,tax_all!B:V,15,0)</f>
        <v>0</v>
      </c>
      <c r="Q863">
        <f>VLOOKUP(A863,tax_all!B:V,16,0)</f>
        <v>0</v>
      </c>
      <c r="R863">
        <f>VLOOKUP(A863,tax_all!B:V,17,0)</f>
        <v>0</v>
      </c>
    </row>
    <row r="864" spans="1:18" x14ac:dyDescent="0.25">
      <c r="A864" s="2" t="s">
        <v>1787</v>
      </c>
      <c r="B864">
        <v>0</v>
      </c>
      <c r="C864">
        <v>1</v>
      </c>
      <c r="D864">
        <f>B864+C864</f>
        <v>1</v>
      </c>
      <c r="E864">
        <f>VLOOKUP(A864,'PF03067'!B:C,2,0)</f>
        <v>298</v>
      </c>
      <c r="G864" t="str">
        <f>VLOOKUP(A864,tax_all!B:V,6,0)</f>
        <v>Eukaryota</v>
      </c>
      <c r="H864" t="str">
        <f>VLOOKUP(A864,tax_all!B:V,7,0)</f>
        <v xml:space="preserve"> Metazoa</v>
      </c>
      <c r="I864" t="str">
        <f>VLOOKUP(A864,tax_all!B:V,8,0)</f>
        <v xml:space="preserve"> Cnidaria</v>
      </c>
      <c r="J864" t="str">
        <f>VLOOKUP(A864,tax_all!B:V,9,0)</f>
        <v xml:space="preserve"> Anthozoa</v>
      </c>
      <c r="K864" t="str">
        <f>VLOOKUP(A864,tax_all!B:V,10,0)</f>
        <v xml:space="preserve"> Hexacorallia</v>
      </c>
      <c r="L864" t="str">
        <f>VLOOKUP(A864,tax_all!B:V,11,0)</f>
        <v xml:space="preserve"> Actiniaria</v>
      </c>
      <c r="M864" t="str">
        <f>VLOOKUP(A864,tax_all!B:V,12,0)</f>
        <v>Edwardsiidae</v>
      </c>
      <c r="N864" t="str">
        <f>VLOOKUP(A864,tax_all!B:V,13,0)</f>
        <v xml:space="preserve"> Nematostella.</v>
      </c>
      <c r="O864">
        <f>VLOOKUP(A864,tax_all!B:V,14,0)</f>
        <v>0</v>
      </c>
      <c r="P864">
        <f>VLOOKUP(A864,tax_all!B:V,15,0)</f>
        <v>0</v>
      </c>
      <c r="Q864">
        <f>VLOOKUP(A864,tax_all!B:V,16,0)</f>
        <v>0</v>
      </c>
      <c r="R864">
        <f>VLOOKUP(A864,tax_all!B:V,17,0)</f>
        <v>0</v>
      </c>
    </row>
    <row r="865" spans="1:18" x14ac:dyDescent="0.25">
      <c r="A865" s="2" t="s">
        <v>1789</v>
      </c>
      <c r="B865">
        <v>0</v>
      </c>
      <c r="C865">
        <v>1</v>
      </c>
      <c r="D865">
        <f>B865+C865</f>
        <v>1</v>
      </c>
      <c r="E865">
        <f>VLOOKUP(A865,'PF03067'!B:C,2,0)</f>
        <v>164</v>
      </c>
      <c r="G865" t="str">
        <f>VLOOKUP(A865,tax_all!B:V,6,0)</f>
        <v>Eukaryota</v>
      </c>
      <c r="H865" t="str">
        <f>VLOOKUP(A865,tax_all!B:V,7,0)</f>
        <v xml:space="preserve"> Metazoa</v>
      </c>
      <c r="I865" t="str">
        <f>VLOOKUP(A865,tax_all!B:V,8,0)</f>
        <v xml:space="preserve"> Cnidaria</v>
      </c>
      <c r="J865" t="str">
        <f>VLOOKUP(A865,tax_all!B:V,9,0)</f>
        <v xml:space="preserve"> Anthozoa</v>
      </c>
      <c r="K865" t="str">
        <f>VLOOKUP(A865,tax_all!B:V,10,0)</f>
        <v xml:space="preserve"> Hexacorallia</v>
      </c>
      <c r="L865" t="str">
        <f>VLOOKUP(A865,tax_all!B:V,11,0)</f>
        <v xml:space="preserve"> Actiniaria</v>
      </c>
      <c r="M865" t="str">
        <f>VLOOKUP(A865,tax_all!B:V,12,0)</f>
        <v>Edwardsiidae</v>
      </c>
      <c r="N865" t="str">
        <f>VLOOKUP(A865,tax_all!B:V,13,0)</f>
        <v xml:space="preserve"> Nematostella.</v>
      </c>
      <c r="O865">
        <f>VLOOKUP(A865,tax_all!B:V,14,0)</f>
        <v>0</v>
      </c>
      <c r="P865">
        <f>VLOOKUP(A865,tax_all!B:V,15,0)</f>
        <v>0</v>
      </c>
      <c r="Q865">
        <f>VLOOKUP(A865,tax_all!B:V,16,0)</f>
        <v>0</v>
      </c>
      <c r="R865">
        <f>VLOOKUP(A865,tax_all!B:V,17,0)</f>
        <v>0</v>
      </c>
    </row>
    <row r="866" spans="1:18" x14ac:dyDescent="0.25">
      <c r="A866" s="2" t="s">
        <v>1791</v>
      </c>
      <c r="B866">
        <v>0</v>
      </c>
      <c r="C866">
        <v>1</v>
      </c>
      <c r="D866">
        <f>B866+C866</f>
        <v>1</v>
      </c>
      <c r="E866">
        <f>VLOOKUP(A866,'PF03067'!B:C,2,0)</f>
        <v>295</v>
      </c>
      <c r="G866" t="str">
        <f>VLOOKUP(A866,tax_all!B:V,6,0)</f>
        <v>Eukaryota</v>
      </c>
      <c r="H866" t="str">
        <f>VLOOKUP(A866,tax_all!B:V,7,0)</f>
        <v xml:space="preserve"> Metazoa</v>
      </c>
      <c r="I866" t="str">
        <f>VLOOKUP(A866,tax_all!B:V,8,0)</f>
        <v xml:space="preserve"> Cnidaria</v>
      </c>
      <c r="J866" t="str">
        <f>VLOOKUP(A866,tax_all!B:V,9,0)</f>
        <v xml:space="preserve"> Anthozoa</v>
      </c>
      <c r="K866" t="str">
        <f>VLOOKUP(A866,tax_all!B:V,10,0)</f>
        <v xml:space="preserve"> Hexacorallia</v>
      </c>
      <c r="L866" t="str">
        <f>VLOOKUP(A866,tax_all!B:V,11,0)</f>
        <v xml:space="preserve"> Actiniaria</v>
      </c>
      <c r="M866" t="str">
        <f>VLOOKUP(A866,tax_all!B:V,12,0)</f>
        <v>Edwardsiidae</v>
      </c>
      <c r="N866" t="str">
        <f>VLOOKUP(A866,tax_all!B:V,13,0)</f>
        <v xml:space="preserve"> Nematostella.</v>
      </c>
      <c r="O866">
        <f>VLOOKUP(A866,tax_all!B:V,14,0)</f>
        <v>0</v>
      </c>
      <c r="P866">
        <f>VLOOKUP(A866,tax_all!B:V,15,0)</f>
        <v>0</v>
      </c>
      <c r="Q866">
        <f>VLOOKUP(A866,tax_all!B:V,16,0)</f>
        <v>0</v>
      </c>
      <c r="R866">
        <f>VLOOKUP(A866,tax_all!B:V,17,0)</f>
        <v>0</v>
      </c>
    </row>
    <row r="867" spans="1:18" x14ac:dyDescent="0.25">
      <c r="A867" s="2" t="s">
        <v>1793</v>
      </c>
      <c r="B867">
        <v>0</v>
      </c>
      <c r="C867">
        <v>1</v>
      </c>
      <c r="D867">
        <f>B867+C867</f>
        <v>1</v>
      </c>
      <c r="E867">
        <f>VLOOKUP(A867,'PF03067'!B:C,2,0)</f>
        <v>276</v>
      </c>
      <c r="G867" t="str">
        <f>VLOOKUP(A867,tax_all!B:V,6,0)</f>
        <v>Bacteria</v>
      </c>
      <c r="H867" t="str">
        <f>VLOOKUP(A867,tax_all!B:V,7,0)</f>
        <v xml:space="preserve"> Proteobacteria</v>
      </c>
      <c r="I867" t="str">
        <f>VLOOKUP(A867,tax_all!B:V,8,0)</f>
        <v xml:space="preserve"> Gammaproteobacteria</v>
      </c>
      <c r="J867" t="str">
        <f>VLOOKUP(A867,tax_all!B:V,9,0)</f>
        <v xml:space="preserve"> Enterobacterales</v>
      </c>
      <c r="K867" t="str">
        <f>VLOOKUP(A867,tax_all!B:V,10,0)</f>
        <v>Yersiniaceae</v>
      </c>
      <c r="L867" t="str">
        <f>VLOOKUP(A867,tax_all!B:V,11,0)</f>
        <v xml:space="preserve"> Serratia.</v>
      </c>
      <c r="M867">
        <f>VLOOKUP(A867,tax_all!B:V,12,0)</f>
        <v>0</v>
      </c>
      <c r="N867">
        <f>VLOOKUP(A867,tax_all!B:V,13,0)</f>
        <v>0</v>
      </c>
      <c r="O867">
        <f>VLOOKUP(A867,tax_all!B:V,14,0)</f>
        <v>0</v>
      </c>
      <c r="P867">
        <f>VLOOKUP(A867,tax_all!B:V,15,0)</f>
        <v>0</v>
      </c>
      <c r="Q867">
        <f>VLOOKUP(A867,tax_all!B:V,16,0)</f>
        <v>0</v>
      </c>
      <c r="R867">
        <f>VLOOKUP(A867,tax_all!B:V,17,0)</f>
        <v>0</v>
      </c>
    </row>
    <row r="868" spans="1:18" x14ac:dyDescent="0.25">
      <c r="A868" s="2" t="s">
        <v>1795</v>
      </c>
      <c r="B868">
        <v>0</v>
      </c>
      <c r="C868">
        <v>1</v>
      </c>
      <c r="D868">
        <f>B868+C868</f>
        <v>1</v>
      </c>
      <c r="E868">
        <f>VLOOKUP(A868,'PF03067'!B:C,2,0)</f>
        <v>197</v>
      </c>
      <c r="G868" t="str">
        <f>VLOOKUP(A868,tax_all!B:V,6,0)</f>
        <v>Bacteria</v>
      </c>
      <c r="H868" t="str">
        <f>VLOOKUP(A868,tax_all!B:V,7,0)</f>
        <v xml:space="preserve"> Proteobacteria</v>
      </c>
      <c r="I868" t="str">
        <f>VLOOKUP(A868,tax_all!B:V,8,0)</f>
        <v xml:space="preserve"> Gammaproteobacteria</v>
      </c>
      <c r="J868" t="str">
        <f>VLOOKUP(A868,tax_all!B:V,9,0)</f>
        <v xml:space="preserve"> Enterobacterales</v>
      </c>
      <c r="K868" t="str">
        <f>VLOOKUP(A868,tax_all!B:V,10,0)</f>
        <v>Yersiniaceae</v>
      </c>
      <c r="L868" t="str">
        <f>VLOOKUP(A868,tax_all!B:V,11,0)</f>
        <v xml:space="preserve"> Serratia.</v>
      </c>
      <c r="M868">
        <f>VLOOKUP(A868,tax_all!B:V,12,0)</f>
        <v>0</v>
      </c>
      <c r="N868">
        <f>VLOOKUP(A868,tax_all!B:V,13,0)</f>
        <v>0</v>
      </c>
      <c r="O868">
        <f>VLOOKUP(A868,tax_all!B:V,14,0)</f>
        <v>0</v>
      </c>
      <c r="P868">
        <f>VLOOKUP(A868,tax_all!B:V,15,0)</f>
        <v>0</v>
      </c>
      <c r="Q868">
        <f>VLOOKUP(A868,tax_all!B:V,16,0)</f>
        <v>0</v>
      </c>
      <c r="R868">
        <f>VLOOKUP(A868,tax_all!B:V,17,0)</f>
        <v>0</v>
      </c>
    </row>
    <row r="869" spans="1:18" x14ac:dyDescent="0.25">
      <c r="A869" s="2" t="s">
        <v>1797</v>
      </c>
      <c r="B869">
        <v>0</v>
      </c>
      <c r="C869">
        <v>1</v>
      </c>
      <c r="D869">
        <f>B869+C869</f>
        <v>1</v>
      </c>
      <c r="E869">
        <f>VLOOKUP(A869,'PF03067'!B:C,2,0)</f>
        <v>471</v>
      </c>
      <c r="G869" t="str">
        <f>VLOOKUP(A869,tax_all!B:V,6,0)</f>
        <v>Bacteria</v>
      </c>
      <c r="H869" t="str">
        <f>VLOOKUP(A869,tax_all!B:V,7,0)</f>
        <v xml:space="preserve"> Proteobacteria</v>
      </c>
      <c r="I869" t="str">
        <f>VLOOKUP(A869,tax_all!B:V,8,0)</f>
        <v xml:space="preserve"> Gammaproteobacteria</v>
      </c>
      <c r="J869" t="str">
        <f>VLOOKUP(A869,tax_all!B:V,9,0)</f>
        <v xml:space="preserve"> Enterobacterales</v>
      </c>
      <c r="K869" t="str">
        <f>VLOOKUP(A869,tax_all!B:V,10,0)</f>
        <v>Yersiniaceae</v>
      </c>
      <c r="L869" t="str">
        <f>VLOOKUP(A869,tax_all!B:V,11,0)</f>
        <v xml:space="preserve"> Serratia.</v>
      </c>
      <c r="M869">
        <f>VLOOKUP(A869,tax_all!B:V,12,0)</f>
        <v>0</v>
      </c>
      <c r="N869">
        <f>VLOOKUP(A869,tax_all!B:V,13,0)</f>
        <v>0</v>
      </c>
      <c r="O869">
        <f>VLOOKUP(A869,tax_all!B:V,14,0)</f>
        <v>0</v>
      </c>
      <c r="P869">
        <f>VLOOKUP(A869,tax_all!B:V,15,0)</f>
        <v>0</v>
      </c>
      <c r="Q869">
        <f>VLOOKUP(A869,tax_all!B:V,16,0)</f>
        <v>0</v>
      </c>
      <c r="R869">
        <f>VLOOKUP(A869,tax_all!B:V,17,0)</f>
        <v>0</v>
      </c>
    </row>
    <row r="870" spans="1:18" x14ac:dyDescent="0.25">
      <c r="A870" s="2" t="s">
        <v>1799</v>
      </c>
      <c r="B870">
        <v>0</v>
      </c>
      <c r="C870">
        <v>1</v>
      </c>
      <c r="D870">
        <f>B870+C870</f>
        <v>1</v>
      </c>
      <c r="E870">
        <f>VLOOKUP(A870,'PF03067'!B:C,2,0)</f>
        <v>219</v>
      </c>
      <c r="G870" t="str">
        <f>VLOOKUP(A870,tax_all!B:V,6,0)</f>
        <v>Eukaryota</v>
      </c>
      <c r="H870" t="str">
        <f>VLOOKUP(A870,tax_all!B:V,7,0)</f>
        <v xml:space="preserve"> Viridiplantae</v>
      </c>
      <c r="I870" t="str">
        <f>VLOOKUP(A870,tax_all!B:V,8,0)</f>
        <v xml:space="preserve"> Chlorophyta</v>
      </c>
      <c r="J870" t="str">
        <f>VLOOKUP(A870,tax_all!B:V,9,0)</f>
        <v xml:space="preserve"> Chlorophyceae</v>
      </c>
      <c r="K870" t="str">
        <f>VLOOKUP(A870,tax_all!B:V,10,0)</f>
        <v>Chlamydomonadales</v>
      </c>
      <c r="L870" t="str">
        <f>VLOOKUP(A870,tax_all!B:V,11,0)</f>
        <v xml:space="preserve"> Chlamydomonadaceae</v>
      </c>
      <c r="M870" t="str">
        <f>VLOOKUP(A870,tax_all!B:V,12,0)</f>
        <v xml:space="preserve"> Chlamydomonas.</v>
      </c>
      <c r="N870">
        <f>VLOOKUP(A870,tax_all!B:V,13,0)</f>
        <v>0</v>
      </c>
      <c r="O870">
        <f>VLOOKUP(A870,tax_all!B:V,14,0)</f>
        <v>0</v>
      </c>
      <c r="P870">
        <f>VLOOKUP(A870,tax_all!B:V,15,0)</f>
        <v>0</v>
      </c>
      <c r="Q870">
        <f>VLOOKUP(A870,tax_all!B:V,16,0)</f>
        <v>0</v>
      </c>
      <c r="R870">
        <f>VLOOKUP(A870,tax_all!B:V,17,0)</f>
        <v>0</v>
      </c>
    </row>
    <row r="871" spans="1:18" x14ac:dyDescent="0.25">
      <c r="A871" s="2" t="s">
        <v>1801</v>
      </c>
      <c r="B871">
        <v>0</v>
      </c>
      <c r="C871">
        <v>1</v>
      </c>
      <c r="D871">
        <f>B871+C871</f>
        <v>1</v>
      </c>
      <c r="E871">
        <f>VLOOKUP(A871,'PF03067'!B:C,2,0)</f>
        <v>192</v>
      </c>
      <c r="G871" t="str">
        <f>VLOOKUP(A871,tax_all!B:V,6,0)</f>
        <v>Bacteria</v>
      </c>
      <c r="H871" t="str">
        <f>VLOOKUP(A871,tax_all!B:V,7,0)</f>
        <v xml:space="preserve"> Actinobacteria</v>
      </c>
      <c r="I871" t="str">
        <f>VLOOKUP(A871,tax_all!B:V,8,0)</f>
        <v xml:space="preserve"> Frankiales</v>
      </c>
      <c r="J871" t="str">
        <f>VLOOKUP(A871,tax_all!B:V,9,0)</f>
        <v xml:space="preserve"> Frankiaceae</v>
      </c>
      <c r="K871" t="str">
        <f>VLOOKUP(A871,tax_all!B:V,10,0)</f>
        <v xml:space="preserve"> Frankia.</v>
      </c>
      <c r="L871">
        <f>VLOOKUP(A871,tax_all!B:V,11,0)</f>
        <v>0</v>
      </c>
      <c r="M871">
        <f>VLOOKUP(A871,tax_all!B:V,12,0)</f>
        <v>0</v>
      </c>
      <c r="N871">
        <f>VLOOKUP(A871,tax_all!B:V,13,0)</f>
        <v>0</v>
      </c>
      <c r="O871">
        <f>VLOOKUP(A871,tax_all!B:V,14,0)</f>
        <v>0</v>
      </c>
      <c r="P871">
        <f>VLOOKUP(A871,tax_all!B:V,15,0)</f>
        <v>0</v>
      </c>
      <c r="Q871">
        <f>VLOOKUP(A871,tax_all!B:V,16,0)</f>
        <v>0</v>
      </c>
      <c r="R871">
        <f>VLOOKUP(A871,tax_all!B:V,17,0)</f>
        <v>0</v>
      </c>
    </row>
    <row r="872" spans="1:18" x14ac:dyDescent="0.25">
      <c r="A872" s="2" t="s">
        <v>1803</v>
      </c>
      <c r="B872">
        <v>0</v>
      </c>
      <c r="C872">
        <v>1</v>
      </c>
      <c r="D872">
        <f>B872+C872</f>
        <v>1</v>
      </c>
      <c r="E872">
        <f>VLOOKUP(A872,'PF03067'!B:C,2,0)</f>
        <v>495</v>
      </c>
      <c r="G872" t="str">
        <f>VLOOKUP(A872,tax_all!B:V,6,0)</f>
        <v>Bacteria</v>
      </c>
      <c r="H872" t="str">
        <f>VLOOKUP(A872,tax_all!B:V,7,0)</f>
        <v xml:space="preserve"> Proteobacteria</v>
      </c>
      <c r="I872" t="str">
        <f>VLOOKUP(A872,tax_all!B:V,8,0)</f>
        <v xml:space="preserve"> Gammaproteobacteria</v>
      </c>
      <c r="J872" t="str">
        <f>VLOOKUP(A872,tax_all!B:V,9,0)</f>
        <v xml:space="preserve"> Vibrionales</v>
      </c>
      <c r="K872" t="str">
        <f>VLOOKUP(A872,tax_all!B:V,10,0)</f>
        <v>Vibrionaceae</v>
      </c>
      <c r="L872" t="str">
        <f>VLOOKUP(A872,tax_all!B:V,11,0)</f>
        <v xml:space="preserve"> Vibrio.</v>
      </c>
      <c r="M872">
        <f>VLOOKUP(A872,tax_all!B:V,12,0)</f>
        <v>0</v>
      </c>
      <c r="N872">
        <f>VLOOKUP(A872,tax_all!B:V,13,0)</f>
        <v>0</v>
      </c>
      <c r="O872">
        <f>VLOOKUP(A872,tax_all!B:V,14,0)</f>
        <v>0</v>
      </c>
      <c r="P872">
        <f>VLOOKUP(A872,tax_all!B:V,15,0)</f>
        <v>0</v>
      </c>
      <c r="Q872">
        <f>VLOOKUP(A872,tax_all!B:V,16,0)</f>
        <v>0</v>
      </c>
      <c r="R872">
        <f>VLOOKUP(A872,tax_all!B:V,17,0)</f>
        <v>0</v>
      </c>
    </row>
    <row r="873" spans="1:18" x14ac:dyDescent="0.25">
      <c r="A873" s="2" t="s">
        <v>1805</v>
      </c>
      <c r="B873">
        <v>0</v>
      </c>
      <c r="C873">
        <v>1</v>
      </c>
      <c r="D873">
        <f>B873+C873</f>
        <v>1</v>
      </c>
      <c r="E873">
        <f>VLOOKUP(A873,'PF03067'!B:C,2,0)</f>
        <v>392</v>
      </c>
      <c r="G873" t="str">
        <f>VLOOKUP(A873,tax_all!B:V,6,0)</f>
        <v>Bacteria</v>
      </c>
      <c r="H873" t="str">
        <f>VLOOKUP(A873,tax_all!B:V,7,0)</f>
        <v xml:space="preserve"> Proteobacteria</v>
      </c>
      <c r="I873" t="str">
        <f>VLOOKUP(A873,tax_all!B:V,8,0)</f>
        <v xml:space="preserve"> Gammaproteobacteria</v>
      </c>
      <c r="J873" t="str">
        <f>VLOOKUP(A873,tax_all!B:V,9,0)</f>
        <v xml:space="preserve"> Vibrionales</v>
      </c>
      <c r="K873" t="str">
        <f>VLOOKUP(A873,tax_all!B:V,10,0)</f>
        <v>Vibrionaceae</v>
      </c>
      <c r="L873" t="str">
        <f>VLOOKUP(A873,tax_all!B:V,11,0)</f>
        <v xml:space="preserve"> Vibrio.</v>
      </c>
      <c r="M873">
        <f>VLOOKUP(A873,tax_all!B:V,12,0)</f>
        <v>0</v>
      </c>
      <c r="N873">
        <f>VLOOKUP(A873,tax_all!B:V,13,0)</f>
        <v>0</v>
      </c>
      <c r="O873">
        <f>VLOOKUP(A873,tax_all!B:V,14,0)</f>
        <v>0</v>
      </c>
      <c r="P873">
        <f>VLOOKUP(A873,tax_all!B:V,15,0)</f>
        <v>0</v>
      </c>
      <c r="Q873">
        <f>VLOOKUP(A873,tax_all!B:V,16,0)</f>
        <v>0</v>
      </c>
      <c r="R873">
        <f>VLOOKUP(A873,tax_all!B:V,17,0)</f>
        <v>0</v>
      </c>
    </row>
    <row r="874" spans="1:18" x14ac:dyDescent="0.25">
      <c r="A874" s="2" t="s">
        <v>1807</v>
      </c>
      <c r="B874">
        <v>0</v>
      </c>
      <c r="C874">
        <v>1</v>
      </c>
      <c r="D874">
        <f>B874+C874</f>
        <v>1</v>
      </c>
      <c r="E874">
        <f>VLOOKUP(A874,'PF03067'!B:C,2,0)</f>
        <v>340</v>
      </c>
      <c r="G874" t="str">
        <f>VLOOKUP(A874,tax_all!B:V,6,0)</f>
        <v>Eukaryota</v>
      </c>
      <c r="H874" t="str">
        <f>VLOOKUP(A874,tax_all!B:V,7,0)</f>
        <v xml:space="preserve"> Metazoa</v>
      </c>
      <c r="I874" t="str">
        <f>VLOOKUP(A874,tax_all!B:V,8,0)</f>
        <v xml:space="preserve"> Ecdysozoa</v>
      </c>
      <c r="J874" t="str">
        <f>VLOOKUP(A874,tax_all!B:V,9,0)</f>
        <v xml:space="preserve"> Arthropoda</v>
      </c>
      <c r="K874" t="str">
        <f>VLOOKUP(A874,tax_all!B:V,10,0)</f>
        <v xml:space="preserve"> Hexapoda</v>
      </c>
      <c r="L874" t="str">
        <f>VLOOKUP(A874,tax_all!B:V,11,0)</f>
        <v xml:space="preserve"> Insecta</v>
      </c>
      <c r="M874" t="str">
        <f>VLOOKUP(A874,tax_all!B:V,12,0)</f>
        <v>Pterygota</v>
      </c>
      <c r="N874" t="str">
        <f>VLOOKUP(A874,tax_all!B:V,13,0)</f>
        <v xml:space="preserve"> Neoptera</v>
      </c>
      <c r="O874" t="str">
        <f>VLOOKUP(A874,tax_all!B:V,14,0)</f>
        <v xml:space="preserve"> Holometabola</v>
      </c>
      <c r="P874" t="str">
        <f>VLOOKUP(A874,tax_all!B:V,15,0)</f>
        <v xml:space="preserve"> Diptera</v>
      </c>
      <c r="Q874" t="str">
        <f>VLOOKUP(A874,tax_all!B:V,16,0)</f>
        <v xml:space="preserve"> Brachycera</v>
      </c>
      <c r="R874" t="str">
        <f>VLOOKUP(A874,tax_all!B:V,17,0)</f>
        <v xml:space="preserve"> Muscomorpha</v>
      </c>
    </row>
    <row r="875" spans="1:18" x14ac:dyDescent="0.25">
      <c r="A875" s="2" t="s">
        <v>1809</v>
      </c>
      <c r="B875">
        <v>0</v>
      </c>
      <c r="C875">
        <v>1</v>
      </c>
      <c r="D875">
        <f>B875+C875</f>
        <v>1</v>
      </c>
      <c r="E875">
        <f>VLOOKUP(A875,'PF03067'!B:C,2,0)</f>
        <v>307</v>
      </c>
      <c r="G875" t="str">
        <f>VLOOKUP(A875,tax_all!B:V,6,0)</f>
        <v>Bacteria</v>
      </c>
      <c r="H875" t="str">
        <f>VLOOKUP(A875,tax_all!B:V,7,0)</f>
        <v xml:space="preserve"> Chloroflexi</v>
      </c>
      <c r="I875" t="str">
        <f>VLOOKUP(A875,tax_all!B:V,8,0)</f>
        <v xml:space="preserve"> Chloroflexia</v>
      </c>
      <c r="J875" t="str">
        <f>VLOOKUP(A875,tax_all!B:V,9,0)</f>
        <v xml:space="preserve"> Herpetosiphonales</v>
      </c>
      <c r="K875" t="str">
        <f>VLOOKUP(A875,tax_all!B:V,10,0)</f>
        <v>Herpetosiphonaceae</v>
      </c>
      <c r="L875" t="str">
        <f>VLOOKUP(A875,tax_all!B:V,11,0)</f>
        <v xml:space="preserve"> Herpetosiphon.</v>
      </c>
      <c r="M875">
        <f>VLOOKUP(A875,tax_all!B:V,12,0)</f>
        <v>0</v>
      </c>
      <c r="N875">
        <f>VLOOKUP(A875,tax_all!B:V,13,0)</f>
        <v>0</v>
      </c>
      <c r="O875">
        <f>VLOOKUP(A875,tax_all!B:V,14,0)</f>
        <v>0</v>
      </c>
      <c r="P875">
        <f>VLOOKUP(A875,tax_all!B:V,15,0)</f>
        <v>0</v>
      </c>
      <c r="Q875">
        <f>VLOOKUP(A875,tax_all!B:V,16,0)</f>
        <v>0</v>
      </c>
      <c r="R875">
        <f>VLOOKUP(A875,tax_all!B:V,17,0)</f>
        <v>0</v>
      </c>
    </row>
    <row r="876" spans="1:18" x14ac:dyDescent="0.25">
      <c r="A876" s="2" t="s">
        <v>1811</v>
      </c>
      <c r="B876">
        <v>0</v>
      </c>
      <c r="C876">
        <v>1</v>
      </c>
      <c r="D876">
        <f>B876+C876</f>
        <v>1</v>
      </c>
      <c r="E876">
        <f>VLOOKUP(A876,'PF03067'!B:C,2,0)</f>
        <v>293</v>
      </c>
      <c r="G876" t="str">
        <f>VLOOKUP(A876,tax_all!B:V,6,0)</f>
        <v>Bacteria</v>
      </c>
      <c r="H876" t="str">
        <f>VLOOKUP(A876,tax_all!B:V,7,0)</f>
        <v xml:space="preserve"> Proteobacteria</v>
      </c>
      <c r="I876" t="str">
        <f>VLOOKUP(A876,tax_all!B:V,8,0)</f>
        <v xml:space="preserve"> Deltaproteobacteria</v>
      </c>
      <c r="J876" t="str">
        <f>VLOOKUP(A876,tax_all!B:V,9,0)</f>
        <v xml:space="preserve"> Myxococcales</v>
      </c>
      <c r="K876" t="str">
        <f>VLOOKUP(A876,tax_all!B:V,10,0)</f>
        <v>Sorangiineae</v>
      </c>
      <c r="L876" t="str">
        <f>VLOOKUP(A876,tax_all!B:V,11,0)</f>
        <v xml:space="preserve"> Polyangiaceae</v>
      </c>
      <c r="M876" t="str">
        <f>VLOOKUP(A876,tax_all!B:V,12,0)</f>
        <v xml:space="preserve"> Sorangium.</v>
      </c>
      <c r="N876">
        <f>VLOOKUP(A876,tax_all!B:V,13,0)</f>
        <v>0</v>
      </c>
      <c r="O876">
        <f>VLOOKUP(A876,tax_all!B:V,14,0)</f>
        <v>0</v>
      </c>
      <c r="P876">
        <f>VLOOKUP(A876,tax_all!B:V,15,0)</f>
        <v>0</v>
      </c>
      <c r="Q876">
        <f>VLOOKUP(A876,tax_all!B:V,16,0)</f>
        <v>0</v>
      </c>
      <c r="R876">
        <f>VLOOKUP(A876,tax_all!B:V,17,0)</f>
        <v>0</v>
      </c>
    </row>
    <row r="877" spans="1:18" x14ac:dyDescent="0.25">
      <c r="A877" s="2" t="s">
        <v>1813</v>
      </c>
      <c r="B877">
        <v>0</v>
      </c>
      <c r="C877">
        <v>1</v>
      </c>
      <c r="D877">
        <f>B877+C877</f>
        <v>1</v>
      </c>
      <c r="E877">
        <f>VLOOKUP(A877,'PF03067'!B:C,2,0)</f>
        <v>215</v>
      </c>
      <c r="G877" t="str">
        <f>VLOOKUP(A877,tax_all!B:V,6,0)</f>
        <v>Bacteria</v>
      </c>
      <c r="H877" t="str">
        <f>VLOOKUP(A877,tax_all!B:V,7,0)</f>
        <v xml:space="preserve"> Actinobacteria</v>
      </c>
      <c r="I877" t="str">
        <f>VLOOKUP(A877,tax_all!B:V,8,0)</f>
        <v xml:space="preserve"> Micrococcales</v>
      </c>
      <c r="J877" t="str">
        <f>VLOOKUP(A877,tax_all!B:V,9,0)</f>
        <v xml:space="preserve"> Micrococcaceae</v>
      </c>
      <c r="K877" t="str">
        <f>VLOOKUP(A877,tax_all!B:V,10,0)</f>
        <v>Renibacterium.</v>
      </c>
      <c r="L877">
        <f>VLOOKUP(A877,tax_all!B:V,11,0)</f>
        <v>0</v>
      </c>
      <c r="M877">
        <f>VLOOKUP(A877,tax_all!B:V,12,0)</f>
        <v>0</v>
      </c>
      <c r="N877">
        <f>VLOOKUP(A877,tax_all!B:V,13,0)</f>
        <v>0</v>
      </c>
      <c r="O877">
        <f>VLOOKUP(A877,tax_all!B:V,14,0)</f>
        <v>0</v>
      </c>
      <c r="P877">
        <f>VLOOKUP(A877,tax_all!B:V,15,0)</f>
        <v>0</v>
      </c>
      <c r="Q877">
        <f>VLOOKUP(A877,tax_all!B:V,16,0)</f>
        <v>0</v>
      </c>
      <c r="R877">
        <f>VLOOKUP(A877,tax_all!B:V,17,0)</f>
        <v>0</v>
      </c>
    </row>
    <row r="878" spans="1:18" x14ac:dyDescent="0.25">
      <c r="A878" s="2" t="s">
        <v>1815</v>
      </c>
      <c r="B878">
        <v>0</v>
      </c>
      <c r="C878">
        <v>1</v>
      </c>
      <c r="D878">
        <f>B878+C878</f>
        <v>1</v>
      </c>
      <c r="E878">
        <f>VLOOKUP(A878,'PF03067'!B:C,2,0)</f>
        <v>251</v>
      </c>
      <c r="G878" t="str">
        <f>VLOOKUP(A878,tax_all!B:V,6,0)</f>
        <v>Eukaryota</v>
      </c>
      <c r="H878" t="str">
        <f>VLOOKUP(A878,tax_all!B:V,7,0)</f>
        <v xml:space="preserve"> Metazoa</v>
      </c>
      <c r="I878" t="str">
        <f>VLOOKUP(A878,tax_all!B:V,8,0)</f>
        <v xml:space="preserve"> Ecdysozoa</v>
      </c>
      <c r="J878" t="str">
        <f>VLOOKUP(A878,tax_all!B:V,9,0)</f>
        <v xml:space="preserve"> Arthropoda</v>
      </c>
      <c r="K878" t="str">
        <f>VLOOKUP(A878,tax_all!B:V,10,0)</f>
        <v xml:space="preserve"> Hexapoda</v>
      </c>
      <c r="L878" t="str">
        <f>VLOOKUP(A878,tax_all!B:V,11,0)</f>
        <v xml:space="preserve"> Insecta</v>
      </c>
      <c r="M878" t="str">
        <f>VLOOKUP(A878,tax_all!B:V,12,0)</f>
        <v>Pterygota</v>
      </c>
      <c r="N878" t="str">
        <f>VLOOKUP(A878,tax_all!B:V,13,0)</f>
        <v xml:space="preserve"> Neoptera</v>
      </c>
      <c r="O878" t="str">
        <f>VLOOKUP(A878,tax_all!B:V,14,0)</f>
        <v xml:space="preserve"> Holometabola</v>
      </c>
      <c r="P878" t="str">
        <f>VLOOKUP(A878,tax_all!B:V,15,0)</f>
        <v xml:space="preserve"> Diptera</v>
      </c>
      <c r="Q878" t="str">
        <f>VLOOKUP(A878,tax_all!B:V,16,0)</f>
        <v xml:space="preserve"> Nematocera</v>
      </c>
      <c r="R878" t="str">
        <f>VLOOKUP(A878,tax_all!B:V,17,0)</f>
        <v xml:space="preserve"> Culicoidea</v>
      </c>
    </row>
    <row r="879" spans="1:18" x14ac:dyDescent="0.25">
      <c r="A879" s="2" t="s">
        <v>1817</v>
      </c>
      <c r="B879">
        <v>0</v>
      </c>
      <c r="C879">
        <v>1</v>
      </c>
      <c r="D879">
        <f>B879+C879</f>
        <v>1</v>
      </c>
      <c r="E879">
        <f>VLOOKUP(A879,'PF03067'!B:C,2,0)</f>
        <v>296</v>
      </c>
      <c r="G879" t="str">
        <f>VLOOKUP(A879,tax_all!B:V,6,0)</f>
        <v>Eukaryota</v>
      </c>
      <c r="H879" t="str">
        <f>VLOOKUP(A879,tax_all!B:V,7,0)</f>
        <v xml:space="preserve"> Metazoa</v>
      </c>
      <c r="I879" t="str">
        <f>VLOOKUP(A879,tax_all!B:V,8,0)</f>
        <v xml:space="preserve"> Ecdysozoa</v>
      </c>
      <c r="J879" t="str">
        <f>VLOOKUP(A879,tax_all!B:V,9,0)</f>
        <v xml:space="preserve"> Arthropoda</v>
      </c>
      <c r="K879" t="str">
        <f>VLOOKUP(A879,tax_all!B:V,10,0)</f>
        <v xml:space="preserve"> Hexapoda</v>
      </c>
      <c r="L879" t="str">
        <f>VLOOKUP(A879,tax_all!B:V,11,0)</f>
        <v xml:space="preserve"> Insecta</v>
      </c>
      <c r="M879" t="str">
        <f>VLOOKUP(A879,tax_all!B:V,12,0)</f>
        <v>Pterygota</v>
      </c>
      <c r="N879" t="str">
        <f>VLOOKUP(A879,tax_all!B:V,13,0)</f>
        <v xml:space="preserve"> Neoptera</v>
      </c>
      <c r="O879" t="str">
        <f>VLOOKUP(A879,tax_all!B:V,14,0)</f>
        <v xml:space="preserve"> Holometabola</v>
      </c>
      <c r="P879" t="str">
        <f>VLOOKUP(A879,tax_all!B:V,15,0)</f>
        <v xml:space="preserve"> Diptera</v>
      </c>
      <c r="Q879" t="str">
        <f>VLOOKUP(A879,tax_all!B:V,16,0)</f>
        <v xml:space="preserve"> Nematocera</v>
      </c>
      <c r="R879" t="str">
        <f>VLOOKUP(A879,tax_all!B:V,17,0)</f>
        <v xml:space="preserve"> Culicoidea</v>
      </c>
    </row>
    <row r="880" spans="1:18" x14ac:dyDescent="0.25">
      <c r="A880" s="2" t="s">
        <v>1819</v>
      </c>
      <c r="B880">
        <v>0</v>
      </c>
      <c r="C880">
        <v>1</v>
      </c>
      <c r="D880">
        <f>B880+C880</f>
        <v>1</v>
      </c>
      <c r="E880">
        <f>VLOOKUP(A880,'PF03067'!B:C,2,0)</f>
        <v>210</v>
      </c>
      <c r="G880" t="str">
        <f>VLOOKUP(A880,tax_all!B:V,6,0)</f>
        <v>Eukaryota</v>
      </c>
      <c r="H880" t="str">
        <f>VLOOKUP(A880,tax_all!B:V,7,0)</f>
        <v xml:space="preserve"> Metazoa</v>
      </c>
      <c r="I880" t="str">
        <f>VLOOKUP(A880,tax_all!B:V,8,0)</f>
        <v xml:space="preserve"> Ecdysozoa</v>
      </c>
      <c r="J880" t="str">
        <f>VLOOKUP(A880,tax_all!B:V,9,0)</f>
        <v xml:space="preserve"> Arthropoda</v>
      </c>
      <c r="K880" t="str">
        <f>VLOOKUP(A880,tax_all!B:V,10,0)</f>
        <v xml:space="preserve"> Hexapoda</v>
      </c>
      <c r="L880" t="str">
        <f>VLOOKUP(A880,tax_all!B:V,11,0)</f>
        <v xml:space="preserve"> Insecta</v>
      </c>
      <c r="M880" t="str">
        <f>VLOOKUP(A880,tax_all!B:V,12,0)</f>
        <v>Pterygota</v>
      </c>
      <c r="N880" t="str">
        <f>VLOOKUP(A880,tax_all!B:V,13,0)</f>
        <v xml:space="preserve"> Neoptera</v>
      </c>
      <c r="O880" t="str">
        <f>VLOOKUP(A880,tax_all!B:V,14,0)</f>
        <v xml:space="preserve"> Holometabola</v>
      </c>
      <c r="P880" t="str">
        <f>VLOOKUP(A880,tax_all!B:V,15,0)</f>
        <v xml:space="preserve"> Diptera</v>
      </c>
      <c r="Q880" t="str">
        <f>VLOOKUP(A880,tax_all!B:V,16,0)</f>
        <v xml:space="preserve"> Nematocera</v>
      </c>
      <c r="R880" t="str">
        <f>VLOOKUP(A880,tax_all!B:V,17,0)</f>
        <v xml:space="preserve"> Culicoidea</v>
      </c>
    </row>
    <row r="881" spans="1:18" x14ac:dyDescent="0.25">
      <c r="A881" s="2" t="s">
        <v>1821</v>
      </c>
      <c r="B881">
        <v>0</v>
      </c>
      <c r="C881">
        <v>1</v>
      </c>
      <c r="D881">
        <f>B881+C881</f>
        <v>1</v>
      </c>
      <c r="E881">
        <f>VLOOKUP(A881,'PF03067'!B:C,2,0)</f>
        <v>203</v>
      </c>
      <c r="G881" t="str">
        <f>VLOOKUP(A881,tax_all!B:V,6,0)</f>
        <v>Eukaryota</v>
      </c>
      <c r="H881" t="str">
        <f>VLOOKUP(A881,tax_all!B:V,7,0)</f>
        <v xml:space="preserve"> Metazoa</v>
      </c>
      <c r="I881" t="str">
        <f>VLOOKUP(A881,tax_all!B:V,8,0)</f>
        <v xml:space="preserve"> Ecdysozoa</v>
      </c>
      <c r="J881" t="str">
        <f>VLOOKUP(A881,tax_all!B:V,9,0)</f>
        <v xml:space="preserve"> Arthropoda</v>
      </c>
      <c r="K881" t="str">
        <f>VLOOKUP(A881,tax_all!B:V,10,0)</f>
        <v xml:space="preserve"> Hexapoda</v>
      </c>
      <c r="L881" t="str">
        <f>VLOOKUP(A881,tax_all!B:V,11,0)</f>
        <v xml:space="preserve"> Insecta</v>
      </c>
      <c r="M881" t="str">
        <f>VLOOKUP(A881,tax_all!B:V,12,0)</f>
        <v>Pterygota</v>
      </c>
      <c r="N881" t="str">
        <f>VLOOKUP(A881,tax_all!B:V,13,0)</f>
        <v xml:space="preserve"> Neoptera</v>
      </c>
      <c r="O881" t="str">
        <f>VLOOKUP(A881,tax_all!B:V,14,0)</f>
        <v xml:space="preserve"> Holometabola</v>
      </c>
      <c r="P881" t="str">
        <f>VLOOKUP(A881,tax_all!B:V,15,0)</f>
        <v xml:space="preserve"> Diptera</v>
      </c>
      <c r="Q881" t="str">
        <f>VLOOKUP(A881,tax_all!B:V,16,0)</f>
        <v xml:space="preserve"> Nematocera</v>
      </c>
      <c r="R881" t="str">
        <f>VLOOKUP(A881,tax_all!B:V,17,0)</f>
        <v xml:space="preserve"> Culicoidea</v>
      </c>
    </row>
    <row r="882" spans="1:18" x14ac:dyDescent="0.25">
      <c r="A882" s="2" t="s">
        <v>1823</v>
      </c>
      <c r="B882">
        <v>0</v>
      </c>
      <c r="C882">
        <v>1</v>
      </c>
      <c r="D882">
        <f>B882+C882</f>
        <v>1</v>
      </c>
      <c r="E882">
        <f>VLOOKUP(A882,'PF03067'!B:C,2,0)</f>
        <v>276</v>
      </c>
      <c r="G882" t="str">
        <f>VLOOKUP(A882,tax_all!B:V,6,0)</f>
        <v>Eukaryota</v>
      </c>
      <c r="H882" t="str">
        <f>VLOOKUP(A882,tax_all!B:V,7,0)</f>
        <v xml:space="preserve"> Metazoa</v>
      </c>
      <c r="I882" t="str">
        <f>VLOOKUP(A882,tax_all!B:V,8,0)</f>
        <v xml:space="preserve"> Ecdysozoa</v>
      </c>
      <c r="J882" t="str">
        <f>VLOOKUP(A882,tax_all!B:V,9,0)</f>
        <v xml:space="preserve"> Arthropoda</v>
      </c>
      <c r="K882" t="str">
        <f>VLOOKUP(A882,tax_all!B:V,10,0)</f>
        <v xml:space="preserve"> Hexapoda</v>
      </c>
      <c r="L882" t="str">
        <f>VLOOKUP(A882,tax_all!B:V,11,0)</f>
        <v xml:space="preserve"> Insecta</v>
      </c>
      <c r="M882" t="str">
        <f>VLOOKUP(A882,tax_all!B:V,12,0)</f>
        <v>Pterygota</v>
      </c>
      <c r="N882" t="str">
        <f>VLOOKUP(A882,tax_all!B:V,13,0)</f>
        <v xml:space="preserve"> Neoptera</v>
      </c>
      <c r="O882" t="str">
        <f>VLOOKUP(A882,tax_all!B:V,14,0)</f>
        <v xml:space="preserve"> Holometabola</v>
      </c>
      <c r="P882" t="str">
        <f>VLOOKUP(A882,tax_all!B:V,15,0)</f>
        <v xml:space="preserve"> Diptera</v>
      </c>
      <c r="Q882" t="str">
        <f>VLOOKUP(A882,tax_all!B:V,16,0)</f>
        <v xml:space="preserve"> Nematocera</v>
      </c>
      <c r="R882" t="str">
        <f>VLOOKUP(A882,tax_all!B:V,17,0)</f>
        <v xml:space="preserve"> Culicoidea</v>
      </c>
    </row>
    <row r="883" spans="1:18" x14ac:dyDescent="0.25">
      <c r="A883" s="2" t="s">
        <v>1825</v>
      </c>
      <c r="B883">
        <v>0</v>
      </c>
      <c r="C883">
        <v>1</v>
      </c>
      <c r="D883">
        <f>B883+C883</f>
        <v>1</v>
      </c>
      <c r="E883">
        <f>VLOOKUP(A883,'PF03067'!B:C,2,0)</f>
        <v>477</v>
      </c>
      <c r="G883" t="str">
        <f>VLOOKUP(A883,tax_all!B:V,6,0)</f>
        <v>Bacteria</v>
      </c>
      <c r="H883" t="str">
        <f>VLOOKUP(A883,tax_all!B:V,7,0)</f>
        <v xml:space="preserve"> Proteobacteria</v>
      </c>
      <c r="I883" t="str">
        <f>VLOOKUP(A883,tax_all!B:V,8,0)</f>
        <v xml:space="preserve"> Gammaproteobacteria</v>
      </c>
      <c r="J883" t="str">
        <f>VLOOKUP(A883,tax_all!B:V,9,0)</f>
        <v xml:space="preserve"> Alteromonadales</v>
      </c>
      <c r="K883" t="str">
        <f>VLOOKUP(A883,tax_all!B:V,10,0)</f>
        <v>Shewanellaceae</v>
      </c>
      <c r="L883" t="str">
        <f>VLOOKUP(A883,tax_all!B:V,11,0)</f>
        <v xml:space="preserve"> Shewanella.</v>
      </c>
      <c r="M883">
        <f>VLOOKUP(A883,tax_all!B:V,12,0)</f>
        <v>0</v>
      </c>
      <c r="N883">
        <f>VLOOKUP(A883,tax_all!B:V,13,0)</f>
        <v>0</v>
      </c>
      <c r="O883">
        <f>VLOOKUP(A883,tax_all!B:V,14,0)</f>
        <v>0</v>
      </c>
      <c r="P883">
        <f>VLOOKUP(A883,tax_all!B:V,15,0)</f>
        <v>0</v>
      </c>
      <c r="Q883">
        <f>VLOOKUP(A883,tax_all!B:V,16,0)</f>
        <v>0</v>
      </c>
      <c r="R883">
        <f>VLOOKUP(A883,tax_all!B:V,17,0)</f>
        <v>0</v>
      </c>
    </row>
    <row r="884" spans="1:18" x14ac:dyDescent="0.25">
      <c r="A884" s="2" t="s">
        <v>1827</v>
      </c>
      <c r="B884">
        <v>0</v>
      </c>
      <c r="C884">
        <v>1</v>
      </c>
      <c r="D884">
        <f>B884+C884</f>
        <v>1</v>
      </c>
      <c r="E884">
        <f>VLOOKUP(A884,'PF03067'!B:C,2,0)</f>
        <v>405</v>
      </c>
      <c r="G884" t="str">
        <f>VLOOKUP(A884,tax_all!B:V,6,0)</f>
        <v>Bacteria</v>
      </c>
      <c r="H884" t="str">
        <f>VLOOKUP(A884,tax_all!B:V,7,0)</f>
        <v xml:space="preserve"> Proteobacteria</v>
      </c>
      <c r="I884" t="str">
        <f>VLOOKUP(A884,tax_all!B:V,8,0)</f>
        <v xml:space="preserve"> Gammaproteobacteria</v>
      </c>
      <c r="J884" t="str">
        <f>VLOOKUP(A884,tax_all!B:V,9,0)</f>
        <v xml:space="preserve"> Alteromonadales</v>
      </c>
      <c r="K884" t="str">
        <f>VLOOKUP(A884,tax_all!B:V,10,0)</f>
        <v>Shewanellaceae</v>
      </c>
      <c r="L884" t="str">
        <f>VLOOKUP(A884,tax_all!B:V,11,0)</f>
        <v xml:space="preserve"> Shewanella.</v>
      </c>
      <c r="M884">
        <f>VLOOKUP(A884,tax_all!B:V,12,0)</f>
        <v>0</v>
      </c>
      <c r="N884">
        <f>VLOOKUP(A884,tax_all!B:V,13,0)</f>
        <v>0</v>
      </c>
      <c r="O884">
        <f>VLOOKUP(A884,tax_all!B:V,14,0)</f>
        <v>0</v>
      </c>
      <c r="P884">
        <f>VLOOKUP(A884,tax_all!B:V,15,0)</f>
        <v>0</v>
      </c>
      <c r="Q884">
        <f>VLOOKUP(A884,tax_all!B:V,16,0)</f>
        <v>0</v>
      </c>
      <c r="R884">
        <f>VLOOKUP(A884,tax_all!B:V,17,0)</f>
        <v>0</v>
      </c>
    </row>
    <row r="885" spans="1:18" x14ac:dyDescent="0.25">
      <c r="A885" s="2" t="s">
        <v>1829</v>
      </c>
      <c r="B885">
        <v>0</v>
      </c>
      <c r="C885">
        <v>1</v>
      </c>
      <c r="D885">
        <f>B885+C885</f>
        <v>1</v>
      </c>
      <c r="E885">
        <f>VLOOKUP(A885,'PF03067'!B:C,2,0)</f>
        <v>171</v>
      </c>
      <c r="G885" t="str">
        <f>VLOOKUP(A885,tax_all!B:V,6,0)</f>
        <v>Bacteria</v>
      </c>
      <c r="H885" t="str">
        <f>VLOOKUP(A885,tax_all!B:V,7,0)</f>
        <v xml:space="preserve"> Actinobacteria</v>
      </c>
      <c r="I885" t="str">
        <f>VLOOKUP(A885,tax_all!B:V,8,0)</f>
        <v xml:space="preserve"> Streptomycetales</v>
      </c>
      <c r="J885" t="str">
        <f>VLOOKUP(A885,tax_all!B:V,9,0)</f>
        <v xml:space="preserve"> Streptomycetaceae</v>
      </c>
      <c r="K885" t="str">
        <f>VLOOKUP(A885,tax_all!B:V,10,0)</f>
        <v>Streptomyces.</v>
      </c>
      <c r="L885">
        <f>VLOOKUP(A885,tax_all!B:V,11,0)</f>
        <v>0</v>
      </c>
      <c r="M885">
        <f>VLOOKUP(A885,tax_all!B:V,12,0)</f>
        <v>0</v>
      </c>
      <c r="N885">
        <f>VLOOKUP(A885,tax_all!B:V,13,0)</f>
        <v>0</v>
      </c>
      <c r="O885">
        <f>VLOOKUP(A885,tax_all!B:V,14,0)</f>
        <v>0</v>
      </c>
      <c r="P885">
        <f>VLOOKUP(A885,tax_all!B:V,15,0)</f>
        <v>0</v>
      </c>
      <c r="Q885">
        <f>VLOOKUP(A885,tax_all!B:V,16,0)</f>
        <v>0</v>
      </c>
      <c r="R885">
        <f>VLOOKUP(A885,tax_all!B:V,17,0)</f>
        <v>0</v>
      </c>
    </row>
    <row r="886" spans="1:18" x14ac:dyDescent="0.25">
      <c r="A886" s="2" t="s">
        <v>1831</v>
      </c>
      <c r="B886">
        <v>1</v>
      </c>
      <c r="C886">
        <v>1</v>
      </c>
      <c r="D886">
        <f>B886+C886</f>
        <v>2</v>
      </c>
      <c r="E886">
        <f>VLOOKUP(A886,'PF03067'!B:C,2,0)</f>
        <v>360</v>
      </c>
      <c r="G886" t="str">
        <f>VLOOKUP(A886,tax_all!B:V,6,0)</f>
        <v>Bacteria</v>
      </c>
      <c r="H886" t="str">
        <f>VLOOKUP(A886,tax_all!B:V,7,0)</f>
        <v xml:space="preserve"> Actinobacteria</v>
      </c>
      <c r="I886" t="str">
        <f>VLOOKUP(A886,tax_all!B:V,8,0)</f>
        <v xml:space="preserve"> Streptomycetales</v>
      </c>
      <c r="J886" t="str">
        <f>VLOOKUP(A886,tax_all!B:V,9,0)</f>
        <v xml:space="preserve"> Streptomycetaceae</v>
      </c>
      <c r="K886" t="str">
        <f>VLOOKUP(A886,tax_all!B:V,10,0)</f>
        <v>Streptomyces.</v>
      </c>
      <c r="L886">
        <f>VLOOKUP(A886,tax_all!B:V,11,0)</f>
        <v>0</v>
      </c>
      <c r="M886">
        <f>VLOOKUP(A886,tax_all!B:V,12,0)</f>
        <v>0</v>
      </c>
      <c r="N886">
        <f>VLOOKUP(A886,tax_all!B:V,13,0)</f>
        <v>0</v>
      </c>
      <c r="O886">
        <f>VLOOKUP(A886,tax_all!B:V,14,0)</f>
        <v>0</v>
      </c>
      <c r="P886">
        <f>VLOOKUP(A886,tax_all!B:V,15,0)</f>
        <v>0</v>
      </c>
      <c r="Q886">
        <f>VLOOKUP(A886,tax_all!B:V,16,0)</f>
        <v>0</v>
      </c>
      <c r="R886">
        <f>VLOOKUP(A886,tax_all!B:V,17,0)</f>
        <v>0</v>
      </c>
    </row>
    <row r="887" spans="1:18" x14ac:dyDescent="0.25">
      <c r="A887" s="2" t="s">
        <v>1833</v>
      </c>
      <c r="B887">
        <v>0</v>
      </c>
      <c r="C887">
        <v>1</v>
      </c>
      <c r="D887">
        <f>B887+C887</f>
        <v>1</v>
      </c>
      <c r="E887">
        <f>VLOOKUP(A887,'PF03067'!B:C,2,0)</f>
        <v>196</v>
      </c>
      <c r="G887" t="str">
        <f>VLOOKUP(A887,tax_all!B:V,6,0)</f>
        <v>Bacteria</v>
      </c>
      <c r="H887" t="str">
        <f>VLOOKUP(A887,tax_all!B:V,7,0)</f>
        <v xml:space="preserve"> Actinobacteria</v>
      </c>
      <c r="I887" t="str">
        <f>VLOOKUP(A887,tax_all!B:V,8,0)</f>
        <v xml:space="preserve"> Streptomycetales</v>
      </c>
      <c r="J887" t="str">
        <f>VLOOKUP(A887,tax_all!B:V,9,0)</f>
        <v xml:space="preserve"> Streptomycetaceae</v>
      </c>
      <c r="K887" t="str">
        <f>VLOOKUP(A887,tax_all!B:V,10,0)</f>
        <v>Streptomyces.</v>
      </c>
      <c r="L887">
        <f>VLOOKUP(A887,tax_all!B:V,11,0)</f>
        <v>0</v>
      </c>
      <c r="M887">
        <f>VLOOKUP(A887,tax_all!B:V,12,0)</f>
        <v>0</v>
      </c>
      <c r="N887">
        <f>VLOOKUP(A887,tax_all!B:V,13,0)</f>
        <v>0</v>
      </c>
      <c r="O887">
        <f>VLOOKUP(A887,tax_all!B:V,14,0)</f>
        <v>0</v>
      </c>
      <c r="P887">
        <f>VLOOKUP(A887,tax_all!B:V,15,0)</f>
        <v>0</v>
      </c>
      <c r="Q887">
        <f>VLOOKUP(A887,tax_all!B:V,16,0)</f>
        <v>0</v>
      </c>
      <c r="R887">
        <f>VLOOKUP(A887,tax_all!B:V,17,0)</f>
        <v>0</v>
      </c>
    </row>
    <row r="888" spans="1:18" x14ac:dyDescent="0.25">
      <c r="A888" s="2" t="s">
        <v>1835</v>
      </c>
      <c r="B888">
        <v>0</v>
      </c>
      <c r="C888">
        <v>1</v>
      </c>
      <c r="D888">
        <f>B888+C888</f>
        <v>1</v>
      </c>
      <c r="E888">
        <f>VLOOKUP(A888,'PF03067'!B:C,2,0)</f>
        <v>196</v>
      </c>
      <c r="G888" t="str">
        <f>VLOOKUP(A888,tax_all!B:V,6,0)</f>
        <v>Bacteria</v>
      </c>
      <c r="H888" t="str">
        <f>VLOOKUP(A888,tax_all!B:V,7,0)</f>
        <v xml:space="preserve"> Actinobacteria</v>
      </c>
      <c r="I888" t="str">
        <f>VLOOKUP(A888,tax_all!B:V,8,0)</f>
        <v xml:space="preserve"> Streptomycetales</v>
      </c>
      <c r="J888" t="str">
        <f>VLOOKUP(A888,tax_all!B:V,9,0)</f>
        <v xml:space="preserve"> Streptomycetaceae</v>
      </c>
      <c r="K888" t="str">
        <f>VLOOKUP(A888,tax_all!B:V,10,0)</f>
        <v>Streptomyces.</v>
      </c>
      <c r="L888">
        <f>VLOOKUP(A888,tax_all!B:V,11,0)</f>
        <v>0</v>
      </c>
      <c r="M888">
        <f>VLOOKUP(A888,tax_all!B:V,12,0)</f>
        <v>0</v>
      </c>
      <c r="N888">
        <f>VLOOKUP(A888,tax_all!B:V,13,0)</f>
        <v>0</v>
      </c>
      <c r="O888">
        <f>VLOOKUP(A888,tax_all!B:V,14,0)</f>
        <v>0</v>
      </c>
      <c r="P888">
        <f>VLOOKUP(A888,tax_all!B:V,15,0)</f>
        <v>0</v>
      </c>
      <c r="Q888">
        <f>VLOOKUP(A888,tax_all!B:V,16,0)</f>
        <v>0</v>
      </c>
      <c r="R888">
        <f>VLOOKUP(A888,tax_all!B:V,17,0)</f>
        <v>0</v>
      </c>
    </row>
    <row r="889" spans="1:18" x14ac:dyDescent="0.25">
      <c r="A889" s="2" t="s">
        <v>1837</v>
      </c>
      <c r="B889">
        <v>0</v>
      </c>
      <c r="C889">
        <v>1</v>
      </c>
      <c r="D889">
        <f>B889+C889</f>
        <v>1</v>
      </c>
      <c r="E889">
        <f>VLOOKUP(A889,'PF03067'!B:C,2,0)</f>
        <v>347</v>
      </c>
      <c r="G889" t="str">
        <f>VLOOKUP(A889,tax_all!B:V,6,0)</f>
        <v>Bacteria</v>
      </c>
      <c r="H889" t="str">
        <f>VLOOKUP(A889,tax_all!B:V,7,0)</f>
        <v xml:space="preserve"> Actinobacteria</v>
      </c>
      <c r="I889" t="str">
        <f>VLOOKUP(A889,tax_all!B:V,8,0)</f>
        <v xml:space="preserve"> Streptomycetales</v>
      </c>
      <c r="J889" t="str">
        <f>VLOOKUP(A889,tax_all!B:V,9,0)</f>
        <v xml:space="preserve"> Streptomycetaceae</v>
      </c>
      <c r="K889" t="str">
        <f>VLOOKUP(A889,tax_all!B:V,10,0)</f>
        <v>Streptomyces.</v>
      </c>
      <c r="L889">
        <f>VLOOKUP(A889,tax_all!B:V,11,0)</f>
        <v>0</v>
      </c>
      <c r="M889">
        <f>VLOOKUP(A889,tax_all!B:V,12,0)</f>
        <v>0</v>
      </c>
      <c r="N889">
        <f>VLOOKUP(A889,tax_all!B:V,13,0)</f>
        <v>0</v>
      </c>
      <c r="O889">
        <f>VLOOKUP(A889,tax_all!B:V,14,0)</f>
        <v>0</v>
      </c>
      <c r="P889">
        <f>VLOOKUP(A889,tax_all!B:V,15,0)</f>
        <v>0</v>
      </c>
      <c r="Q889">
        <f>VLOOKUP(A889,tax_all!B:V,16,0)</f>
        <v>0</v>
      </c>
      <c r="R889">
        <f>VLOOKUP(A889,tax_all!B:V,17,0)</f>
        <v>0</v>
      </c>
    </row>
    <row r="890" spans="1:18" x14ac:dyDescent="0.25">
      <c r="A890" s="2" t="s">
        <v>1839</v>
      </c>
      <c r="B890">
        <v>0</v>
      </c>
      <c r="C890">
        <v>1</v>
      </c>
      <c r="D890">
        <f>B890+C890</f>
        <v>1</v>
      </c>
      <c r="E890">
        <f>VLOOKUP(A890,'PF03067'!B:C,2,0)</f>
        <v>171</v>
      </c>
      <c r="G890" t="str">
        <f>VLOOKUP(A890,tax_all!B:V,6,0)</f>
        <v>Bacteria</v>
      </c>
      <c r="H890" t="str">
        <f>VLOOKUP(A890,tax_all!B:V,7,0)</f>
        <v xml:space="preserve"> Actinobacteria</v>
      </c>
      <c r="I890" t="str">
        <f>VLOOKUP(A890,tax_all!B:V,8,0)</f>
        <v xml:space="preserve"> Streptomycetales</v>
      </c>
      <c r="J890" t="str">
        <f>VLOOKUP(A890,tax_all!B:V,9,0)</f>
        <v xml:space="preserve"> Streptomycetaceae</v>
      </c>
      <c r="K890" t="str">
        <f>VLOOKUP(A890,tax_all!B:V,10,0)</f>
        <v>Streptomyces.</v>
      </c>
      <c r="L890">
        <f>VLOOKUP(A890,tax_all!B:V,11,0)</f>
        <v>0</v>
      </c>
      <c r="M890">
        <f>VLOOKUP(A890,tax_all!B:V,12,0)</f>
        <v>0</v>
      </c>
      <c r="N890">
        <f>VLOOKUP(A890,tax_all!B:V,13,0)</f>
        <v>0</v>
      </c>
      <c r="O890">
        <f>VLOOKUP(A890,tax_all!B:V,14,0)</f>
        <v>0</v>
      </c>
      <c r="P890">
        <f>VLOOKUP(A890,tax_all!B:V,15,0)</f>
        <v>0</v>
      </c>
      <c r="Q890">
        <f>VLOOKUP(A890,tax_all!B:V,16,0)</f>
        <v>0</v>
      </c>
      <c r="R890">
        <f>VLOOKUP(A890,tax_all!B:V,17,0)</f>
        <v>0</v>
      </c>
    </row>
    <row r="891" spans="1:18" x14ac:dyDescent="0.25">
      <c r="A891" s="2" t="s">
        <v>1841</v>
      </c>
      <c r="B891">
        <v>0</v>
      </c>
      <c r="C891">
        <v>1</v>
      </c>
      <c r="D891">
        <f>B891+C891</f>
        <v>1</v>
      </c>
      <c r="E891">
        <f>VLOOKUP(A891,'PF03067'!B:C,2,0)</f>
        <v>426</v>
      </c>
      <c r="G891" t="str">
        <f>VLOOKUP(A891,tax_all!B:V,6,0)</f>
        <v>Eukaryota</v>
      </c>
      <c r="H891" t="str">
        <f>VLOOKUP(A891,tax_all!B:V,7,0)</f>
        <v xml:space="preserve"> Fungi</v>
      </c>
      <c r="I891" t="str">
        <f>VLOOKUP(A891,tax_all!B:V,8,0)</f>
        <v xml:space="preserve"> Dikarya</v>
      </c>
      <c r="J891" t="str">
        <f>VLOOKUP(A891,tax_all!B:V,9,0)</f>
        <v xml:space="preserve"> Ascomycota</v>
      </c>
      <c r="K891" t="str">
        <f>VLOOKUP(A891,tax_all!B:V,10,0)</f>
        <v xml:space="preserve"> Pezizomycotina</v>
      </c>
      <c r="L891" t="str">
        <f>VLOOKUP(A891,tax_all!B:V,11,0)</f>
        <v>Sordariomycetes</v>
      </c>
      <c r="M891" t="str">
        <f>VLOOKUP(A891,tax_all!B:V,12,0)</f>
        <v xml:space="preserve"> Sordariomycetidae</v>
      </c>
      <c r="N891" t="str">
        <f>VLOOKUP(A891,tax_all!B:V,13,0)</f>
        <v xml:space="preserve"> Sordariales</v>
      </c>
      <c r="O891" t="str">
        <f>VLOOKUP(A891,tax_all!B:V,14,0)</f>
        <v xml:space="preserve"> Lasiosphaeriaceae</v>
      </c>
      <c r="P891" t="str">
        <f>VLOOKUP(A891,tax_all!B:V,15,0)</f>
        <v>Podospora.</v>
      </c>
      <c r="Q891">
        <f>VLOOKUP(A891,tax_all!B:V,16,0)</f>
        <v>0</v>
      </c>
      <c r="R891">
        <f>VLOOKUP(A891,tax_all!B:V,17,0)</f>
        <v>0</v>
      </c>
    </row>
    <row r="892" spans="1:18" x14ac:dyDescent="0.25">
      <c r="A892" s="2" t="s">
        <v>1843</v>
      </c>
      <c r="B892">
        <v>0</v>
      </c>
      <c r="C892">
        <v>1</v>
      </c>
      <c r="D892">
        <f>B892+C892</f>
        <v>1</v>
      </c>
      <c r="E892">
        <f>VLOOKUP(A892,'PF03067'!B:C,2,0)</f>
        <v>209</v>
      </c>
      <c r="G892" t="str">
        <f>VLOOKUP(A892,tax_all!B:V,6,0)</f>
        <v>Eukaryota</v>
      </c>
      <c r="H892" t="str">
        <f>VLOOKUP(A892,tax_all!B:V,7,0)</f>
        <v xml:space="preserve"> Fungi</v>
      </c>
      <c r="I892" t="str">
        <f>VLOOKUP(A892,tax_all!B:V,8,0)</f>
        <v xml:space="preserve"> Dikarya</v>
      </c>
      <c r="J892" t="str">
        <f>VLOOKUP(A892,tax_all!B:V,9,0)</f>
        <v xml:space="preserve"> Ascomycota</v>
      </c>
      <c r="K892" t="str">
        <f>VLOOKUP(A892,tax_all!B:V,10,0)</f>
        <v xml:space="preserve"> Pezizomycotina</v>
      </c>
      <c r="L892" t="str">
        <f>VLOOKUP(A892,tax_all!B:V,11,0)</f>
        <v>Sordariomycetes</v>
      </c>
      <c r="M892" t="str">
        <f>VLOOKUP(A892,tax_all!B:V,12,0)</f>
        <v xml:space="preserve"> Sordariomycetidae</v>
      </c>
      <c r="N892" t="str">
        <f>VLOOKUP(A892,tax_all!B:V,13,0)</f>
        <v xml:space="preserve"> Sordariales</v>
      </c>
      <c r="O892" t="str">
        <f>VLOOKUP(A892,tax_all!B:V,14,0)</f>
        <v xml:space="preserve"> Lasiosphaeriaceae</v>
      </c>
      <c r="P892" t="str">
        <f>VLOOKUP(A892,tax_all!B:V,15,0)</f>
        <v>Podospora.</v>
      </c>
      <c r="Q892">
        <f>VLOOKUP(A892,tax_all!B:V,16,0)</f>
        <v>0</v>
      </c>
      <c r="R892">
        <f>VLOOKUP(A892,tax_all!B:V,17,0)</f>
        <v>0</v>
      </c>
    </row>
    <row r="893" spans="1:18" x14ac:dyDescent="0.25">
      <c r="A893" s="2" t="s">
        <v>1845</v>
      </c>
      <c r="B893">
        <v>0</v>
      </c>
      <c r="C893">
        <v>1</v>
      </c>
      <c r="D893">
        <f>B893+C893</f>
        <v>1</v>
      </c>
      <c r="E893">
        <f>VLOOKUP(A893,'PF03067'!B:C,2,0)</f>
        <v>390</v>
      </c>
      <c r="G893" t="str">
        <f>VLOOKUP(A893,tax_all!B:V,6,0)</f>
        <v>Bacteria</v>
      </c>
      <c r="H893" t="str">
        <f>VLOOKUP(A893,tax_all!B:V,7,0)</f>
        <v xml:space="preserve"> Proteobacteria</v>
      </c>
      <c r="I893" t="str">
        <f>VLOOKUP(A893,tax_all!B:V,8,0)</f>
        <v xml:space="preserve"> Gammaproteobacteria</v>
      </c>
      <c r="J893" t="str">
        <f>VLOOKUP(A893,tax_all!B:V,9,0)</f>
        <v xml:space="preserve"> Xanthomonadales</v>
      </c>
      <c r="K893" t="str">
        <f>VLOOKUP(A893,tax_all!B:V,10,0)</f>
        <v>Xanthomonadaceae</v>
      </c>
      <c r="L893" t="str">
        <f>VLOOKUP(A893,tax_all!B:V,11,0)</f>
        <v xml:space="preserve"> Stenotrophomonas</v>
      </c>
      <c r="M893" t="str">
        <f>VLOOKUP(A893,tax_all!B:V,12,0)</f>
        <v>Stenotrophomonas maltophilia group.</v>
      </c>
      <c r="N893">
        <f>VLOOKUP(A893,tax_all!B:V,13,0)</f>
        <v>0</v>
      </c>
      <c r="O893">
        <f>VLOOKUP(A893,tax_all!B:V,14,0)</f>
        <v>0</v>
      </c>
      <c r="P893">
        <f>VLOOKUP(A893,tax_all!B:V,15,0)</f>
        <v>0</v>
      </c>
      <c r="Q893">
        <f>VLOOKUP(A893,tax_all!B:V,16,0)</f>
        <v>0</v>
      </c>
      <c r="R893">
        <f>VLOOKUP(A893,tax_all!B:V,17,0)</f>
        <v>0</v>
      </c>
    </row>
    <row r="894" spans="1:18" x14ac:dyDescent="0.25">
      <c r="A894" s="2" t="s">
        <v>1847</v>
      </c>
      <c r="B894">
        <v>0</v>
      </c>
      <c r="C894">
        <v>1</v>
      </c>
      <c r="D894">
        <f>B894+C894</f>
        <v>1</v>
      </c>
      <c r="E894">
        <f>VLOOKUP(A894,'PF03067'!B:C,2,0)</f>
        <v>386</v>
      </c>
      <c r="G894" t="str">
        <f>VLOOKUP(A894,tax_all!B:V,6,0)</f>
        <v>Bacteria</v>
      </c>
      <c r="H894" t="str">
        <f>VLOOKUP(A894,tax_all!B:V,7,0)</f>
        <v xml:space="preserve"> Proteobacteria</v>
      </c>
      <c r="I894" t="str">
        <f>VLOOKUP(A894,tax_all!B:V,8,0)</f>
        <v xml:space="preserve"> Gammaproteobacteria</v>
      </c>
      <c r="J894" t="str">
        <f>VLOOKUP(A894,tax_all!B:V,9,0)</f>
        <v xml:space="preserve"> Xanthomonadales</v>
      </c>
      <c r="K894" t="str">
        <f>VLOOKUP(A894,tax_all!B:V,10,0)</f>
        <v>Xanthomonadaceae</v>
      </c>
      <c r="L894" t="str">
        <f>VLOOKUP(A894,tax_all!B:V,11,0)</f>
        <v xml:space="preserve"> Stenotrophomonas</v>
      </c>
      <c r="M894" t="str">
        <f>VLOOKUP(A894,tax_all!B:V,12,0)</f>
        <v>Stenotrophomonas maltophilia group.</v>
      </c>
      <c r="N894">
        <f>VLOOKUP(A894,tax_all!B:V,13,0)</f>
        <v>0</v>
      </c>
      <c r="O894">
        <f>VLOOKUP(A894,tax_all!B:V,14,0)</f>
        <v>0</v>
      </c>
      <c r="P894">
        <f>VLOOKUP(A894,tax_all!B:V,15,0)</f>
        <v>0</v>
      </c>
      <c r="Q894">
        <f>VLOOKUP(A894,tax_all!B:V,16,0)</f>
        <v>0</v>
      </c>
      <c r="R894">
        <f>VLOOKUP(A894,tax_all!B:V,17,0)</f>
        <v>0</v>
      </c>
    </row>
    <row r="895" spans="1:18" x14ac:dyDescent="0.25">
      <c r="A895" s="2" t="s">
        <v>1849</v>
      </c>
      <c r="B895">
        <v>0</v>
      </c>
      <c r="C895">
        <v>1</v>
      </c>
      <c r="D895">
        <f>B895+C895</f>
        <v>1</v>
      </c>
      <c r="E895">
        <f>VLOOKUP(A895,'PF03067'!B:C,2,0)</f>
        <v>210</v>
      </c>
      <c r="G895" t="str">
        <f>VLOOKUP(A895,tax_all!B:V,6,0)</f>
        <v>Eukaryota</v>
      </c>
      <c r="H895" t="str">
        <f>VLOOKUP(A895,tax_all!B:V,7,0)</f>
        <v xml:space="preserve"> Fungi</v>
      </c>
      <c r="I895" t="str">
        <f>VLOOKUP(A895,tax_all!B:V,8,0)</f>
        <v xml:space="preserve"> Dikarya</v>
      </c>
      <c r="J895" t="str">
        <f>VLOOKUP(A895,tax_all!B:V,9,0)</f>
        <v xml:space="preserve"> Ascomycota</v>
      </c>
      <c r="K895" t="str">
        <f>VLOOKUP(A895,tax_all!B:V,10,0)</f>
        <v xml:space="preserve"> Pezizomycotina</v>
      </c>
      <c r="L895" t="str">
        <f>VLOOKUP(A895,tax_all!B:V,11,0)</f>
        <v>Dothideomycetes</v>
      </c>
      <c r="M895" t="str">
        <f>VLOOKUP(A895,tax_all!B:V,12,0)</f>
        <v xml:space="preserve"> Pleosporomycetidae</v>
      </c>
      <c r="N895" t="str">
        <f>VLOOKUP(A895,tax_all!B:V,13,0)</f>
        <v xml:space="preserve"> Pleosporales</v>
      </c>
      <c r="O895" t="str">
        <f>VLOOKUP(A895,tax_all!B:V,14,0)</f>
        <v xml:space="preserve"> Pleosporineae</v>
      </c>
      <c r="P895" t="str">
        <f>VLOOKUP(A895,tax_all!B:V,15,0)</f>
        <v>Pleosporaceae</v>
      </c>
      <c r="Q895" t="str">
        <f>VLOOKUP(A895,tax_all!B:V,16,0)</f>
        <v xml:space="preserve"> Pyrenophora.</v>
      </c>
      <c r="R895">
        <f>VLOOKUP(A895,tax_all!B:V,17,0)</f>
        <v>0</v>
      </c>
    </row>
    <row r="896" spans="1:18" x14ac:dyDescent="0.25">
      <c r="A896" s="2" t="s">
        <v>1851</v>
      </c>
      <c r="B896">
        <v>0</v>
      </c>
      <c r="C896">
        <v>1</v>
      </c>
      <c r="D896">
        <f>B896+C896</f>
        <v>1</v>
      </c>
      <c r="E896">
        <f>VLOOKUP(A896,'PF03067'!B:C,2,0)</f>
        <v>369</v>
      </c>
      <c r="G896" t="str">
        <f>VLOOKUP(A896,tax_all!B:V,6,0)</f>
        <v>Eukaryota</v>
      </c>
      <c r="H896" t="str">
        <f>VLOOKUP(A896,tax_all!B:V,7,0)</f>
        <v xml:space="preserve"> Fungi</v>
      </c>
      <c r="I896" t="str">
        <f>VLOOKUP(A896,tax_all!B:V,8,0)</f>
        <v xml:space="preserve"> Dikarya</v>
      </c>
      <c r="J896" t="str">
        <f>VLOOKUP(A896,tax_all!B:V,9,0)</f>
        <v xml:space="preserve"> Ascomycota</v>
      </c>
      <c r="K896" t="str">
        <f>VLOOKUP(A896,tax_all!B:V,10,0)</f>
        <v xml:space="preserve"> Pezizomycotina</v>
      </c>
      <c r="L896" t="str">
        <f>VLOOKUP(A896,tax_all!B:V,11,0)</f>
        <v>Dothideomycetes</v>
      </c>
      <c r="M896" t="str">
        <f>VLOOKUP(A896,tax_all!B:V,12,0)</f>
        <v xml:space="preserve"> Pleosporomycetidae</v>
      </c>
      <c r="N896" t="str">
        <f>VLOOKUP(A896,tax_all!B:V,13,0)</f>
        <v xml:space="preserve"> Pleosporales</v>
      </c>
      <c r="O896" t="str">
        <f>VLOOKUP(A896,tax_all!B:V,14,0)</f>
        <v xml:space="preserve"> Pleosporineae</v>
      </c>
      <c r="P896" t="str">
        <f>VLOOKUP(A896,tax_all!B:V,15,0)</f>
        <v>Pleosporaceae</v>
      </c>
      <c r="Q896" t="str">
        <f>VLOOKUP(A896,tax_all!B:V,16,0)</f>
        <v xml:space="preserve"> Pyrenophora.</v>
      </c>
      <c r="R896">
        <f>VLOOKUP(A896,tax_all!B:V,17,0)</f>
        <v>0</v>
      </c>
    </row>
    <row r="897" spans="1:18" x14ac:dyDescent="0.25">
      <c r="A897" s="2" t="s">
        <v>1853</v>
      </c>
      <c r="B897">
        <v>0</v>
      </c>
      <c r="C897">
        <v>1</v>
      </c>
      <c r="D897">
        <f>B897+C897</f>
        <v>1</v>
      </c>
      <c r="E897">
        <f>VLOOKUP(A897,'PF03067'!B:C,2,0)</f>
        <v>294</v>
      </c>
      <c r="G897" t="str">
        <f>VLOOKUP(A897,tax_all!B:V,6,0)</f>
        <v>Eukaryota</v>
      </c>
      <c r="H897" t="str">
        <f>VLOOKUP(A897,tax_all!B:V,7,0)</f>
        <v xml:space="preserve"> Fungi</v>
      </c>
      <c r="I897" t="str">
        <f>VLOOKUP(A897,tax_all!B:V,8,0)</f>
        <v xml:space="preserve"> Dikarya</v>
      </c>
      <c r="J897" t="str">
        <f>VLOOKUP(A897,tax_all!B:V,9,0)</f>
        <v xml:space="preserve"> Ascomycota</v>
      </c>
      <c r="K897" t="str">
        <f>VLOOKUP(A897,tax_all!B:V,10,0)</f>
        <v xml:space="preserve"> Pezizomycotina</v>
      </c>
      <c r="L897" t="str">
        <f>VLOOKUP(A897,tax_all!B:V,11,0)</f>
        <v>Dothideomycetes</v>
      </c>
      <c r="M897" t="str">
        <f>VLOOKUP(A897,tax_all!B:V,12,0)</f>
        <v xml:space="preserve"> Pleosporomycetidae</v>
      </c>
      <c r="N897" t="str">
        <f>VLOOKUP(A897,tax_all!B:V,13,0)</f>
        <v xml:space="preserve"> Pleosporales</v>
      </c>
      <c r="O897" t="str">
        <f>VLOOKUP(A897,tax_all!B:V,14,0)</f>
        <v xml:space="preserve"> Pleosporineae</v>
      </c>
      <c r="P897" t="str">
        <f>VLOOKUP(A897,tax_all!B:V,15,0)</f>
        <v>Pleosporaceae</v>
      </c>
      <c r="Q897" t="str">
        <f>VLOOKUP(A897,tax_all!B:V,16,0)</f>
        <v xml:space="preserve"> Pyrenophora.</v>
      </c>
      <c r="R897">
        <f>VLOOKUP(A897,tax_all!B:V,17,0)</f>
        <v>0</v>
      </c>
    </row>
    <row r="898" spans="1:18" x14ac:dyDescent="0.25">
      <c r="A898" s="2" t="s">
        <v>1855</v>
      </c>
      <c r="B898">
        <v>0</v>
      </c>
      <c r="C898">
        <v>1</v>
      </c>
      <c r="D898">
        <f>B898+C898</f>
        <v>1</v>
      </c>
      <c r="E898">
        <f>VLOOKUP(A898,'PF03067'!B:C,2,0)</f>
        <v>230</v>
      </c>
      <c r="G898" t="str">
        <f>VLOOKUP(A898,tax_all!B:V,6,0)</f>
        <v>Eukaryota</v>
      </c>
      <c r="H898" t="str">
        <f>VLOOKUP(A898,tax_all!B:V,7,0)</f>
        <v xml:space="preserve"> Metazoa</v>
      </c>
      <c r="I898" t="str">
        <f>VLOOKUP(A898,tax_all!B:V,8,0)</f>
        <v xml:space="preserve"> Ecdysozoa</v>
      </c>
      <c r="J898" t="str">
        <f>VLOOKUP(A898,tax_all!B:V,9,0)</f>
        <v xml:space="preserve"> Arthropoda</v>
      </c>
      <c r="K898" t="str">
        <f>VLOOKUP(A898,tax_all!B:V,10,0)</f>
        <v xml:space="preserve"> Hexapoda</v>
      </c>
      <c r="L898" t="str">
        <f>VLOOKUP(A898,tax_all!B:V,11,0)</f>
        <v xml:space="preserve"> Insecta</v>
      </c>
      <c r="M898" t="str">
        <f>VLOOKUP(A898,tax_all!B:V,12,0)</f>
        <v>Pterygota</v>
      </c>
      <c r="N898" t="str">
        <f>VLOOKUP(A898,tax_all!B:V,13,0)</f>
        <v xml:space="preserve"> Neoptera</v>
      </c>
      <c r="O898" t="str">
        <f>VLOOKUP(A898,tax_all!B:V,14,0)</f>
        <v xml:space="preserve"> Holometabola</v>
      </c>
      <c r="P898" t="str">
        <f>VLOOKUP(A898,tax_all!B:V,15,0)</f>
        <v xml:space="preserve"> Diptera</v>
      </c>
      <c r="Q898" t="str">
        <f>VLOOKUP(A898,tax_all!B:V,16,0)</f>
        <v xml:space="preserve"> Brachycera</v>
      </c>
      <c r="R898" t="str">
        <f>VLOOKUP(A898,tax_all!B:V,17,0)</f>
        <v xml:space="preserve"> Muscomorpha</v>
      </c>
    </row>
    <row r="899" spans="1:18" x14ac:dyDescent="0.25">
      <c r="A899" s="2" t="s">
        <v>1857</v>
      </c>
      <c r="B899">
        <v>0</v>
      </c>
      <c r="C899">
        <v>1</v>
      </c>
      <c r="D899">
        <f>B899+C899</f>
        <v>1</v>
      </c>
      <c r="E899">
        <f>VLOOKUP(A899,'PF03067'!B:C,2,0)</f>
        <v>233</v>
      </c>
      <c r="G899" t="str">
        <f>VLOOKUP(A899,tax_all!B:V,6,0)</f>
        <v>Eukaryota</v>
      </c>
      <c r="H899" t="str">
        <f>VLOOKUP(A899,tax_all!B:V,7,0)</f>
        <v xml:space="preserve"> Metazoa</v>
      </c>
      <c r="I899" t="str">
        <f>VLOOKUP(A899,tax_all!B:V,8,0)</f>
        <v xml:space="preserve"> Ecdysozoa</v>
      </c>
      <c r="J899" t="str">
        <f>VLOOKUP(A899,tax_all!B:V,9,0)</f>
        <v xml:space="preserve"> Arthropoda</v>
      </c>
      <c r="K899" t="str">
        <f>VLOOKUP(A899,tax_all!B:V,10,0)</f>
        <v xml:space="preserve"> Hexapoda</v>
      </c>
      <c r="L899" t="str">
        <f>VLOOKUP(A899,tax_all!B:V,11,0)</f>
        <v xml:space="preserve"> Insecta</v>
      </c>
      <c r="M899" t="str">
        <f>VLOOKUP(A899,tax_all!B:V,12,0)</f>
        <v>Pterygota</v>
      </c>
      <c r="N899" t="str">
        <f>VLOOKUP(A899,tax_all!B:V,13,0)</f>
        <v xml:space="preserve"> Neoptera</v>
      </c>
      <c r="O899" t="str">
        <f>VLOOKUP(A899,tax_all!B:V,14,0)</f>
        <v xml:space="preserve"> Holometabola</v>
      </c>
      <c r="P899" t="str">
        <f>VLOOKUP(A899,tax_all!B:V,15,0)</f>
        <v xml:space="preserve"> Diptera</v>
      </c>
      <c r="Q899" t="str">
        <f>VLOOKUP(A899,tax_all!B:V,16,0)</f>
        <v xml:space="preserve"> Brachycera</v>
      </c>
      <c r="R899" t="str">
        <f>VLOOKUP(A899,tax_all!B:V,17,0)</f>
        <v xml:space="preserve"> Muscomorpha</v>
      </c>
    </row>
    <row r="900" spans="1:18" x14ac:dyDescent="0.25">
      <c r="A900" s="2" t="s">
        <v>1859</v>
      </c>
      <c r="B900">
        <v>0</v>
      </c>
      <c r="C900">
        <v>1</v>
      </c>
      <c r="D900">
        <f>B900+C900</f>
        <v>1</v>
      </c>
      <c r="E900">
        <f>VLOOKUP(A900,'PF03067'!B:C,2,0)</f>
        <v>337</v>
      </c>
      <c r="G900" t="str">
        <f>VLOOKUP(A900,tax_all!B:V,6,0)</f>
        <v>Bacteria</v>
      </c>
      <c r="H900" t="str">
        <f>VLOOKUP(A900,tax_all!B:V,7,0)</f>
        <v xml:space="preserve"> Proteobacteria</v>
      </c>
      <c r="I900" t="str">
        <f>VLOOKUP(A900,tax_all!B:V,8,0)</f>
        <v xml:space="preserve"> Gammaproteobacteria</v>
      </c>
      <c r="J900" t="str">
        <f>VLOOKUP(A900,tax_all!B:V,9,0)</f>
        <v xml:space="preserve"> Cellvibrionales</v>
      </c>
      <c r="K900" t="str">
        <f>VLOOKUP(A900,tax_all!B:V,10,0)</f>
        <v>Cellvibrionaceae</v>
      </c>
      <c r="L900" t="str">
        <f>VLOOKUP(A900,tax_all!B:V,11,0)</f>
        <v xml:space="preserve"> Cellvibrio.</v>
      </c>
      <c r="M900">
        <f>VLOOKUP(A900,tax_all!B:V,12,0)</f>
        <v>0</v>
      </c>
      <c r="N900">
        <f>VLOOKUP(A900,tax_all!B:V,13,0)</f>
        <v>0</v>
      </c>
      <c r="O900">
        <f>VLOOKUP(A900,tax_all!B:V,14,0)</f>
        <v>0</v>
      </c>
      <c r="P900">
        <f>VLOOKUP(A900,tax_all!B:V,15,0)</f>
        <v>0</v>
      </c>
      <c r="Q900">
        <f>VLOOKUP(A900,tax_all!B:V,16,0)</f>
        <v>0</v>
      </c>
      <c r="R900">
        <f>VLOOKUP(A900,tax_all!B:V,17,0)</f>
        <v>0</v>
      </c>
    </row>
    <row r="901" spans="1:18" x14ac:dyDescent="0.25">
      <c r="A901" s="2" t="s">
        <v>1861</v>
      </c>
      <c r="B901">
        <v>0</v>
      </c>
      <c r="C901">
        <v>1</v>
      </c>
      <c r="D901">
        <f>B901+C901</f>
        <v>1</v>
      </c>
      <c r="E901">
        <f>VLOOKUP(A901,'PF03067'!B:C,2,0)</f>
        <v>397</v>
      </c>
      <c r="G901" t="str">
        <f>VLOOKUP(A901,tax_all!B:V,6,0)</f>
        <v>Bacteria</v>
      </c>
      <c r="H901" t="str">
        <f>VLOOKUP(A901,tax_all!B:V,7,0)</f>
        <v xml:space="preserve"> Proteobacteria</v>
      </c>
      <c r="I901" t="str">
        <f>VLOOKUP(A901,tax_all!B:V,8,0)</f>
        <v xml:space="preserve"> Gammaproteobacteria</v>
      </c>
      <c r="J901" t="str">
        <f>VLOOKUP(A901,tax_all!B:V,9,0)</f>
        <v xml:space="preserve"> Cellvibrionales</v>
      </c>
      <c r="K901" t="str">
        <f>VLOOKUP(A901,tax_all!B:V,10,0)</f>
        <v>Cellvibrionaceae</v>
      </c>
      <c r="L901" t="str">
        <f>VLOOKUP(A901,tax_all!B:V,11,0)</f>
        <v xml:space="preserve"> Cellvibrio.</v>
      </c>
      <c r="M901">
        <f>VLOOKUP(A901,tax_all!B:V,12,0)</f>
        <v>0</v>
      </c>
      <c r="N901">
        <f>VLOOKUP(A901,tax_all!B:V,13,0)</f>
        <v>0</v>
      </c>
      <c r="O901">
        <f>VLOOKUP(A901,tax_all!B:V,14,0)</f>
        <v>0</v>
      </c>
      <c r="P901">
        <f>VLOOKUP(A901,tax_all!B:V,15,0)</f>
        <v>0</v>
      </c>
      <c r="Q901">
        <f>VLOOKUP(A901,tax_all!B:V,16,0)</f>
        <v>0</v>
      </c>
      <c r="R901">
        <f>VLOOKUP(A901,tax_all!B:V,17,0)</f>
        <v>0</v>
      </c>
    </row>
    <row r="902" spans="1:18" x14ac:dyDescent="0.25">
      <c r="A902" s="2" t="s">
        <v>1863</v>
      </c>
      <c r="B902">
        <v>0</v>
      </c>
      <c r="C902">
        <v>1</v>
      </c>
      <c r="D902">
        <f>B902+C902</f>
        <v>1</v>
      </c>
      <c r="E902">
        <f>VLOOKUP(A902,'PF03067'!B:C,2,0)</f>
        <v>549</v>
      </c>
      <c r="G902" t="str">
        <f>VLOOKUP(A902,tax_all!B:V,6,0)</f>
        <v>Eukaryota</v>
      </c>
      <c r="H902" t="str">
        <f>VLOOKUP(A902,tax_all!B:V,7,0)</f>
        <v xml:space="preserve"> Metazoa</v>
      </c>
      <c r="I902" t="str">
        <f>VLOOKUP(A902,tax_all!B:V,8,0)</f>
        <v xml:space="preserve"> Placozoa</v>
      </c>
      <c r="J902" t="str">
        <f>VLOOKUP(A902,tax_all!B:V,9,0)</f>
        <v xml:space="preserve"> Trichoplax.</v>
      </c>
      <c r="K902">
        <f>VLOOKUP(A902,tax_all!B:V,10,0)</f>
        <v>0</v>
      </c>
      <c r="L902">
        <f>VLOOKUP(A902,tax_all!B:V,11,0)</f>
        <v>0</v>
      </c>
      <c r="M902">
        <f>VLOOKUP(A902,tax_all!B:V,12,0)</f>
        <v>0</v>
      </c>
      <c r="N902">
        <f>VLOOKUP(A902,tax_all!B:V,13,0)</f>
        <v>0</v>
      </c>
      <c r="O902">
        <f>VLOOKUP(A902,tax_all!B:V,14,0)</f>
        <v>0</v>
      </c>
      <c r="P902">
        <f>VLOOKUP(A902,tax_all!B:V,15,0)</f>
        <v>0</v>
      </c>
      <c r="Q902">
        <f>VLOOKUP(A902,tax_all!B:V,16,0)</f>
        <v>0</v>
      </c>
      <c r="R902">
        <f>VLOOKUP(A902,tax_all!B:V,17,0)</f>
        <v>0</v>
      </c>
    </row>
    <row r="903" spans="1:18" x14ac:dyDescent="0.25">
      <c r="A903" s="2" t="s">
        <v>1865</v>
      </c>
      <c r="B903">
        <v>0</v>
      </c>
      <c r="C903">
        <v>1</v>
      </c>
      <c r="D903">
        <f>B903+C903</f>
        <v>1</v>
      </c>
      <c r="E903">
        <f>VLOOKUP(A903,'PF03067'!B:C,2,0)</f>
        <v>862</v>
      </c>
      <c r="G903" t="str">
        <f>VLOOKUP(A903,tax_all!B:V,6,0)</f>
        <v>Eukaryota</v>
      </c>
      <c r="H903" t="str">
        <f>VLOOKUP(A903,tax_all!B:V,7,0)</f>
        <v xml:space="preserve"> Metazoa</v>
      </c>
      <c r="I903" t="str">
        <f>VLOOKUP(A903,tax_all!B:V,8,0)</f>
        <v xml:space="preserve"> Placozoa</v>
      </c>
      <c r="J903" t="str">
        <f>VLOOKUP(A903,tax_all!B:V,9,0)</f>
        <v xml:space="preserve"> Trichoplax.</v>
      </c>
      <c r="K903">
        <f>VLOOKUP(A903,tax_all!B:V,10,0)</f>
        <v>0</v>
      </c>
      <c r="L903">
        <f>VLOOKUP(A903,tax_all!B:V,11,0)</f>
        <v>0</v>
      </c>
      <c r="M903">
        <f>VLOOKUP(A903,tax_all!B:V,12,0)</f>
        <v>0</v>
      </c>
      <c r="N903">
        <f>VLOOKUP(A903,tax_all!B:V,13,0)</f>
        <v>0</v>
      </c>
      <c r="O903">
        <f>VLOOKUP(A903,tax_all!B:V,14,0)</f>
        <v>0</v>
      </c>
      <c r="P903">
        <f>VLOOKUP(A903,tax_all!B:V,15,0)</f>
        <v>0</v>
      </c>
      <c r="Q903">
        <f>VLOOKUP(A903,tax_all!B:V,16,0)</f>
        <v>0</v>
      </c>
      <c r="R903">
        <f>VLOOKUP(A903,tax_all!B:V,17,0)</f>
        <v>0</v>
      </c>
    </row>
    <row r="904" spans="1:18" x14ac:dyDescent="0.25">
      <c r="A904" s="2" t="s">
        <v>1867</v>
      </c>
      <c r="B904">
        <v>0</v>
      </c>
      <c r="C904">
        <v>1</v>
      </c>
      <c r="D904">
        <f>B904+C904</f>
        <v>1</v>
      </c>
      <c r="E904">
        <f>VLOOKUP(A904,'PF03067'!B:C,2,0)</f>
        <v>668</v>
      </c>
      <c r="G904" t="str">
        <f>VLOOKUP(A904,tax_all!B:V,6,0)</f>
        <v>Eukaryota</v>
      </c>
      <c r="H904" t="str">
        <f>VLOOKUP(A904,tax_all!B:V,7,0)</f>
        <v xml:space="preserve"> Metazoa</v>
      </c>
      <c r="I904" t="str">
        <f>VLOOKUP(A904,tax_all!B:V,8,0)</f>
        <v xml:space="preserve"> Placozoa</v>
      </c>
      <c r="J904" t="str">
        <f>VLOOKUP(A904,tax_all!B:V,9,0)</f>
        <v xml:space="preserve"> Trichoplax.</v>
      </c>
      <c r="K904">
        <f>VLOOKUP(A904,tax_all!B:V,10,0)</f>
        <v>0</v>
      </c>
      <c r="L904">
        <f>VLOOKUP(A904,tax_all!B:V,11,0)</f>
        <v>0</v>
      </c>
      <c r="M904">
        <f>VLOOKUP(A904,tax_all!B:V,12,0)</f>
        <v>0</v>
      </c>
      <c r="N904">
        <f>VLOOKUP(A904,tax_all!B:V,13,0)</f>
        <v>0</v>
      </c>
      <c r="O904">
        <f>VLOOKUP(A904,tax_all!B:V,14,0)</f>
        <v>0</v>
      </c>
      <c r="P904">
        <f>VLOOKUP(A904,tax_all!B:V,15,0)</f>
        <v>0</v>
      </c>
      <c r="Q904">
        <f>VLOOKUP(A904,tax_all!B:V,16,0)</f>
        <v>0</v>
      </c>
      <c r="R904">
        <f>VLOOKUP(A904,tax_all!B:V,17,0)</f>
        <v>0</v>
      </c>
    </row>
    <row r="905" spans="1:18" x14ac:dyDescent="0.25">
      <c r="A905" s="2" t="s">
        <v>1869</v>
      </c>
      <c r="B905">
        <v>0</v>
      </c>
      <c r="C905">
        <v>1</v>
      </c>
      <c r="D905">
        <f>B905+C905</f>
        <v>1</v>
      </c>
      <c r="E905">
        <f>VLOOKUP(A905,'PF03067'!B:C,2,0)</f>
        <v>776</v>
      </c>
      <c r="G905" t="str">
        <f>VLOOKUP(A905,tax_all!B:V,6,0)</f>
        <v>Eukaryota</v>
      </c>
      <c r="H905" t="str">
        <f>VLOOKUP(A905,tax_all!B:V,7,0)</f>
        <v xml:space="preserve"> Metazoa</v>
      </c>
      <c r="I905" t="str">
        <f>VLOOKUP(A905,tax_all!B:V,8,0)</f>
        <v xml:space="preserve"> Placozoa</v>
      </c>
      <c r="J905" t="str">
        <f>VLOOKUP(A905,tax_all!B:V,9,0)</f>
        <v xml:space="preserve"> Trichoplax.</v>
      </c>
      <c r="K905">
        <f>VLOOKUP(A905,tax_all!B:V,10,0)</f>
        <v>0</v>
      </c>
      <c r="L905">
        <f>VLOOKUP(A905,tax_all!B:V,11,0)</f>
        <v>0</v>
      </c>
      <c r="M905">
        <f>VLOOKUP(A905,tax_all!B:V,12,0)</f>
        <v>0</v>
      </c>
      <c r="N905">
        <f>VLOOKUP(A905,tax_all!B:V,13,0)</f>
        <v>0</v>
      </c>
      <c r="O905">
        <f>VLOOKUP(A905,tax_all!B:V,14,0)</f>
        <v>0</v>
      </c>
      <c r="P905">
        <f>VLOOKUP(A905,tax_all!B:V,15,0)</f>
        <v>0</v>
      </c>
      <c r="Q905">
        <f>VLOOKUP(A905,tax_all!B:V,16,0)</f>
        <v>0</v>
      </c>
      <c r="R905">
        <f>VLOOKUP(A905,tax_all!B:V,17,0)</f>
        <v>0</v>
      </c>
    </row>
    <row r="906" spans="1:18" x14ac:dyDescent="0.25">
      <c r="A906" s="2" t="s">
        <v>1871</v>
      </c>
      <c r="B906">
        <v>0</v>
      </c>
      <c r="C906">
        <v>1</v>
      </c>
      <c r="D906">
        <f>B906+C906</f>
        <v>1</v>
      </c>
      <c r="E906">
        <f>VLOOKUP(A906,'PF03067'!B:C,2,0)</f>
        <v>203</v>
      </c>
      <c r="G906" t="str">
        <f>VLOOKUP(A906,tax_all!B:V,6,0)</f>
        <v>Bacteria</v>
      </c>
      <c r="H906" t="str">
        <f>VLOOKUP(A906,tax_all!B:V,7,0)</f>
        <v xml:space="preserve"> Proteobacteria</v>
      </c>
      <c r="I906" t="str">
        <f>VLOOKUP(A906,tax_all!B:V,8,0)</f>
        <v xml:space="preserve"> Gammaproteobacteria</v>
      </c>
      <c r="J906" t="str">
        <f>VLOOKUP(A906,tax_all!B:V,9,0)</f>
        <v xml:space="preserve"> Enterobacterales</v>
      </c>
      <c r="K906" t="str">
        <f>VLOOKUP(A906,tax_all!B:V,10,0)</f>
        <v>Morganellaceae</v>
      </c>
      <c r="L906" t="str">
        <f>VLOOKUP(A906,tax_all!B:V,11,0)</f>
        <v xml:space="preserve"> Proteus.</v>
      </c>
      <c r="M906">
        <f>VLOOKUP(A906,tax_all!B:V,12,0)</f>
        <v>0</v>
      </c>
      <c r="N906">
        <f>VLOOKUP(A906,tax_all!B:V,13,0)</f>
        <v>0</v>
      </c>
      <c r="O906">
        <f>VLOOKUP(A906,tax_all!B:V,14,0)</f>
        <v>0</v>
      </c>
      <c r="P906">
        <f>VLOOKUP(A906,tax_all!B:V,15,0)</f>
        <v>0</v>
      </c>
      <c r="Q906">
        <f>VLOOKUP(A906,tax_all!B:V,16,0)</f>
        <v>0</v>
      </c>
      <c r="R906">
        <f>VLOOKUP(A906,tax_all!B:V,17,0)</f>
        <v>0</v>
      </c>
    </row>
    <row r="907" spans="1:18" x14ac:dyDescent="0.25">
      <c r="A907" s="2" t="s">
        <v>1873</v>
      </c>
      <c r="B907">
        <v>0</v>
      </c>
      <c r="C907">
        <v>1</v>
      </c>
      <c r="D907">
        <f>B907+C907</f>
        <v>1</v>
      </c>
      <c r="E907">
        <f>VLOOKUP(A907,'PF03067'!B:C,2,0)</f>
        <v>235</v>
      </c>
      <c r="G907" t="str">
        <f>VLOOKUP(A907,tax_all!B:V,6,0)</f>
        <v>Eukaryota</v>
      </c>
      <c r="H907" t="str">
        <f>VLOOKUP(A907,tax_all!B:V,7,0)</f>
        <v xml:space="preserve"> Metazoa</v>
      </c>
      <c r="I907" t="str">
        <f>VLOOKUP(A907,tax_all!B:V,8,0)</f>
        <v xml:space="preserve"> Ecdysozoa</v>
      </c>
      <c r="J907" t="str">
        <f>VLOOKUP(A907,tax_all!B:V,9,0)</f>
        <v xml:space="preserve"> Arthropoda</v>
      </c>
      <c r="K907" t="str">
        <f>VLOOKUP(A907,tax_all!B:V,10,0)</f>
        <v xml:space="preserve"> Hexapoda</v>
      </c>
      <c r="L907" t="str">
        <f>VLOOKUP(A907,tax_all!B:V,11,0)</f>
        <v xml:space="preserve"> Insecta</v>
      </c>
      <c r="M907" t="str">
        <f>VLOOKUP(A907,tax_all!B:V,12,0)</f>
        <v>Pterygota</v>
      </c>
      <c r="N907" t="str">
        <f>VLOOKUP(A907,tax_all!B:V,13,0)</f>
        <v xml:space="preserve"> Neoptera</v>
      </c>
      <c r="O907" t="str">
        <f>VLOOKUP(A907,tax_all!B:V,14,0)</f>
        <v xml:space="preserve"> Holometabola</v>
      </c>
      <c r="P907" t="str">
        <f>VLOOKUP(A907,tax_all!B:V,15,0)</f>
        <v xml:space="preserve"> Diptera</v>
      </c>
      <c r="Q907" t="str">
        <f>VLOOKUP(A907,tax_all!B:V,16,0)</f>
        <v xml:space="preserve"> Brachycera</v>
      </c>
      <c r="R907" t="str">
        <f>VLOOKUP(A907,tax_all!B:V,17,0)</f>
        <v xml:space="preserve"> Muscomorpha</v>
      </c>
    </row>
    <row r="908" spans="1:18" x14ac:dyDescent="0.25">
      <c r="A908" s="2" t="s">
        <v>1875</v>
      </c>
      <c r="B908">
        <v>0</v>
      </c>
      <c r="C908">
        <v>1</v>
      </c>
      <c r="D908">
        <f>B908+C908</f>
        <v>1</v>
      </c>
      <c r="E908">
        <f>VLOOKUP(A908,'PF03067'!B:C,2,0)</f>
        <v>229</v>
      </c>
      <c r="G908" t="str">
        <f>VLOOKUP(A908,tax_all!B:V,6,0)</f>
        <v>Eukaryota</v>
      </c>
      <c r="H908" t="str">
        <f>VLOOKUP(A908,tax_all!B:V,7,0)</f>
        <v xml:space="preserve"> Metazoa</v>
      </c>
      <c r="I908" t="str">
        <f>VLOOKUP(A908,tax_all!B:V,8,0)</f>
        <v xml:space="preserve"> Ecdysozoa</v>
      </c>
      <c r="J908" t="str">
        <f>VLOOKUP(A908,tax_all!B:V,9,0)</f>
        <v xml:space="preserve"> Arthropoda</v>
      </c>
      <c r="K908" t="str">
        <f>VLOOKUP(A908,tax_all!B:V,10,0)</f>
        <v xml:space="preserve"> Hexapoda</v>
      </c>
      <c r="L908" t="str">
        <f>VLOOKUP(A908,tax_all!B:V,11,0)</f>
        <v xml:space="preserve"> Insecta</v>
      </c>
      <c r="M908" t="str">
        <f>VLOOKUP(A908,tax_all!B:V,12,0)</f>
        <v>Pterygota</v>
      </c>
      <c r="N908" t="str">
        <f>VLOOKUP(A908,tax_all!B:V,13,0)</f>
        <v xml:space="preserve"> Neoptera</v>
      </c>
      <c r="O908" t="str">
        <f>VLOOKUP(A908,tax_all!B:V,14,0)</f>
        <v xml:space="preserve"> Holometabola</v>
      </c>
      <c r="P908" t="str">
        <f>VLOOKUP(A908,tax_all!B:V,15,0)</f>
        <v xml:space="preserve"> Diptera</v>
      </c>
      <c r="Q908" t="str">
        <f>VLOOKUP(A908,tax_all!B:V,16,0)</f>
        <v xml:space="preserve"> Brachycera</v>
      </c>
      <c r="R908" t="str">
        <f>VLOOKUP(A908,tax_all!B:V,17,0)</f>
        <v xml:space="preserve"> Muscomorpha</v>
      </c>
    </row>
    <row r="909" spans="1:18" x14ac:dyDescent="0.25">
      <c r="A909" s="2" t="s">
        <v>1877</v>
      </c>
      <c r="B909">
        <v>0</v>
      </c>
      <c r="C909">
        <v>1</v>
      </c>
      <c r="D909">
        <f>B909+C909</f>
        <v>1</v>
      </c>
      <c r="E909">
        <f>VLOOKUP(A909,'PF03067'!B:C,2,0)</f>
        <v>365</v>
      </c>
      <c r="G909" t="str">
        <f>VLOOKUP(A909,tax_all!B:V,6,0)</f>
        <v>Eukaryota</v>
      </c>
      <c r="H909" t="str">
        <f>VLOOKUP(A909,tax_all!B:V,7,0)</f>
        <v xml:space="preserve"> Metazoa</v>
      </c>
      <c r="I909" t="str">
        <f>VLOOKUP(A909,tax_all!B:V,8,0)</f>
        <v xml:space="preserve"> Ecdysozoa</v>
      </c>
      <c r="J909" t="str">
        <f>VLOOKUP(A909,tax_all!B:V,9,0)</f>
        <v xml:space="preserve"> Arthropoda</v>
      </c>
      <c r="K909" t="str">
        <f>VLOOKUP(A909,tax_all!B:V,10,0)</f>
        <v xml:space="preserve"> Hexapoda</v>
      </c>
      <c r="L909" t="str">
        <f>VLOOKUP(A909,tax_all!B:V,11,0)</f>
        <v xml:space="preserve"> Insecta</v>
      </c>
      <c r="M909" t="str">
        <f>VLOOKUP(A909,tax_all!B:V,12,0)</f>
        <v>Pterygota</v>
      </c>
      <c r="N909" t="str">
        <f>VLOOKUP(A909,tax_all!B:V,13,0)</f>
        <v xml:space="preserve"> Neoptera</v>
      </c>
      <c r="O909" t="str">
        <f>VLOOKUP(A909,tax_all!B:V,14,0)</f>
        <v xml:space="preserve"> Holometabola</v>
      </c>
      <c r="P909" t="str">
        <f>VLOOKUP(A909,tax_all!B:V,15,0)</f>
        <v xml:space="preserve"> Diptera</v>
      </c>
      <c r="Q909" t="str">
        <f>VLOOKUP(A909,tax_all!B:V,16,0)</f>
        <v xml:space="preserve"> Brachycera</v>
      </c>
      <c r="R909" t="str">
        <f>VLOOKUP(A909,tax_all!B:V,17,0)</f>
        <v xml:space="preserve"> Muscomorpha</v>
      </c>
    </row>
    <row r="910" spans="1:18" x14ac:dyDescent="0.25">
      <c r="A910" s="2" t="s">
        <v>1879</v>
      </c>
      <c r="B910">
        <v>0</v>
      </c>
      <c r="C910">
        <v>1</v>
      </c>
      <c r="D910">
        <f>B910+C910</f>
        <v>1</v>
      </c>
      <c r="E910">
        <f>VLOOKUP(A910,'PF03067'!B:C,2,0)</f>
        <v>242</v>
      </c>
      <c r="G910" t="str">
        <f>VLOOKUP(A910,tax_all!B:V,6,0)</f>
        <v>Eukaryota</v>
      </c>
      <c r="H910" t="str">
        <f>VLOOKUP(A910,tax_all!B:V,7,0)</f>
        <v xml:space="preserve"> Metazoa</v>
      </c>
      <c r="I910" t="str">
        <f>VLOOKUP(A910,tax_all!B:V,8,0)</f>
        <v xml:space="preserve"> Ecdysozoa</v>
      </c>
      <c r="J910" t="str">
        <f>VLOOKUP(A910,tax_all!B:V,9,0)</f>
        <v xml:space="preserve"> Arthropoda</v>
      </c>
      <c r="K910" t="str">
        <f>VLOOKUP(A910,tax_all!B:V,10,0)</f>
        <v xml:space="preserve"> Hexapoda</v>
      </c>
      <c r="L910" t="str">
        <f>VLOOKUP(A910,tax_all!B:V,11,0)</f>
        <v xml:space="preserve"> Insecta</v>
      </c>
      <c r="M910" t="str">
        <f>VLOOKUP(A910,tax_all!B:V,12,0)</f>
        <v>Pterygota</v>
      </c>
      <c r="N910" t="str">
        <f>VLOOKUP(A910,tax_all!B:V,13,0)</f>
        <v xml:space="preserve"> Neoptera</v>
      </c>
      <c r="O910" t="str">
        <f>VLOOKUP(A910,tax_all!B:V,14,0)</f>
        <v xml:space="preserve"> Holometabola</v>
      </c>
      <c r="P910" t="str">
        <f>VLOOKUP(A910,tax_all!B:V,15,0)</f>
        <v xml:space="preserve"> Diptera</v>
      </c>
      <c r="Q910" t="str">
        <f>VLOOKUP(A910,tax_all!B:V,16,0)</f>
        <v xml:space="preserve"> Brachycera</v>
      </c>
      <c r="R910" t="str">
        <f>VLOOKUP(A910,tax_all!B:V,17,0)</f>
        <v xml:space="preserve"> Muscomorpha</v>
      </c>
    </row>
    <row r="911" spans="1:18" x14ac:dyDescent="0.25">
      <c r="A911" s="2" t="s">
        <v>1881</v>
      </c>
      <c r="B911">
        <v>0</v>
      </c>
      <c r="C911">
        <v>1</v>
      </c>
      <c r="D911">
        <f>B911+C911</f>
        <v>1</v>
      </c>
      <c r="E911">
        <f>VLOOKUP(A911,'PF03067'!B:C,2,0)</f>
        <v>285</v>
      </c>
      <c r="G911" t="str">
        <f>VLOOKUP(A911,tax_all!B:V,6,0)</f>
        <v>Eukaryota</v>
      </c>
      <c r="H911" t="str">
        <f>VLOOKUP(A911,tax_all!B:V,7,0)</f>
        <v xml:space="preserve"> Metazoa</v>
      </c>
      <c r="I911" t="str">
        <f>VLOOKUP(A911,tax_all!B:V,8,0)</f>
        <v xml:space="preserve"> Ecdysozoa</v>
      </c>
      <c r="J911" t="str">
        <f>VLOOKUP(A911,tax_all!B:V,9,0)</f>
        <v xml:space="preserve"> Arthropoda</v>
      </c>
      <c r="K911" t="str">
        <f>VLOOKUP(A911,tax_all!B:V,10,0)</f>
        <v xml:space="preserve"> Hexapoda</v>
      </c>
      <c r="L911" t="str">
        <f>VLOOKUP(A911,tax_all!B:V,11,0)</f>
        <v xml:space="preserve"> Insecta</v>
      </c>
      <c r="M911" t="str">
        <f>VLOOKUP(A911,tax_all!B:V,12,0)</f>
        <v>Pterygota</v>
      </c>
      <c r="N911" t="str">
        <f>VLOOKUP(A911,tax_all!B:V,13,0)</f>
        <v xml:space="preserve"> Neoptera</v>
      </c>
      <c r="O911" t="str">
        <f>VLOOKUP(A911,tax_all!B:V,14,0)</f>
        <v xml:space="preserve"> Holometabola</v>
      </c>
      <c r="P911" t="str">
        <f>VLOOKUP(A911,tax_all!B:V,15,0)</f>
        <v xml:space="preserve"> Diptera</v>
      </c>
      <c r="Q911" t="str">
        <f>VLOOKUP(A911,tax_all!B:V,16,0)</f>
        <v xml:space="preserve"> Brachycera</v>
      </c>
      <c r="R911" t="str">
        <f>VLOOKUP(A911,tax_all!B:V,17,0)</f>
        <v xml:space="preserve"> Muscomorpha</v>
      </c>
    </row>
    <row r="912" spans="1:18" x14ac:dyDescent="0.25">
      <c r="A912" s="2" t="s">
        <v>1883</v>
      </c>
      <c r="B912">
        <v>0</v>
      </c>
      <c r="C912">
        <v>1</v>
      </c>
      <c r="D912">
        <f>B912+C912</f>
        <v>1</v>
      </c>
      <c r="E912">
        <f>VLOOKUP(A912,'PF03067'!B:C,2,0)</f>
        <v>1211</v>
      </c>
      <c r="G912" t="str">
        <f>VLOOKUP(A912,tax_all!B:V,6,0)</f>
        <v>Eukaryota</v>
      </c>
      <c r="H912" t="str">
        <f>VLOOKUP(A912,tax_all!B:V,7,0)</f>
        <v xml:space="preserve"> Metazoa</v>
      </c>
      <c r="I912" t="str">
        <f>VLOOKUP(A912,tax_all!B:V,8,0)</f>
        <v xml:space="preserve"> Ecdysozoa</v>
      </c>
      <c r="J912" t="str">
        <f>VLOOKUP(A912,tax_all!B:V,9,0)</f>
        <v xml:space="preserve"> Arthropoda</v>
      </c>
      <c r="K912" t="str">
        <f>VLOOKUP(A912,tax_all!B:V,10,0)</f>
        <v xml:space="preserve"> Hexapoda</v>
      </c>
      <c r="L912" t="str">
        <f>VLOOKUP(A912,tax_all!B:V,11,0)</f>
        <v xml:space="preserve"> Insecta</v>
      </c>
      <c r="M912" t="str">
        <f>VLOOKUP(A912,tax_all!B:V,12,0)</f>
        <v>Pterygota</v>
      </c>
      <c r="N912" t="str">
        <f>VLOOKUP(A912,tax_all!B:V,13,0)</f>
        <v xml:space="preserve"> Neoptera</v>
      </c>
      <c r="O912" t="str">
        <f>VLOOKUP(A912,tax_all!B:V,14,0)</f>
        <v xml:space="preserve"> Holometabola</v>
      </c>
      <c r="P912" t="str">
        <f>VLOOKUP(A912,tax_all!B:V,15,0)</f>
        <v xml:space="preserve"> Diptera</v>
      </c>
      <c r="Q912" t="str">
        <f>VLOOKUP(A912,tax_all!B:V,16,0)</f>
        <v xml:space="preserve"> Brachycera</v>
      </c>
      <c r="R912" t="str">
        <f>VLOOKUP(A912,tax_all!B:V,17,0)</f>
        <v xml:space="preserve"> Muscomorpha</v>
      </c>
    </row>
    <row r="913" spans="1:18" x14ac:dyDescent="0.25">
      <c r="A913" s="2" t="s">
        <v>1885</v>
      </c>
      <c r="B913">
        <v>0</v>
      </c>
      <c r="C913">
        <v>1</v>
      </c>
      <c r="D913">
        <f>B913+C913</f>
        <v>1</v>
      </c>
      <c r="E913">
        <f>VLOOKUP(A913,'PF03067'!B:C,2,0)</f>
        <v>233</v>
      </c>
      <c r="G913" t="str">
        <f>VLOOKUP(A913,tax_all!B:V,6,0)</f>
        <v>Eukaryota</v>
      </c>
      <c r="H913" t="str">
        <f>VLOOKUP(A913,tax_all!B:V,7,0)</f>
        <v xml:space="preserve"> Metazoa</v>
      </c>
      <c r="I913" t="str">
        <f>VLOOKUP(A913,tax_all!B:V,8,0)</f>
        <v xml:space="preserve"> Ecdysozoa</v>
      </c>
      <c r="J913" t="str">
        <f>VLOOKUP(A913,tax_all!B:V,9,0)</f>
        <v xml:space="preserve"> Arthropoda</v>
      </c>
      <c r="K913" t="str">
        <f>VLOOKUP(A913,tax_all!B:V,10,0)</f>
        <v xml:space="preserve"> Hexapoda</v>
      </c>
      <c r="L913" t="str">
        <f>VLOOKUP(A913,tax_all!B:V,11,0)</f>
        <v xml:space="preserve"> Insecta</v>
      </c>
      <c r="M913" t="str">
        <f>VLOOKUP(A913,tax_all!B:V,12,0)</f>
        <v>Pterygota</v>
      </c>
      <c r="N913" t="str">
        <f>VLOOKUP(A913,tax_all!B:V,13,0)</f>
        <v xml:space="preserve"> Neoptera</v>
      </c>
      <c r="O913" t="str">
        <f>VLOOKUP(A913,tax_all!B:V,14,0)</f>
        <v xml:space="preserve"> Holometabola</v>
      </c>
      <c r="P913" t="str">
        <f>VLOOKUP(A913,tax_all!B:V,15,0)</f>
        <v xml:space="preserve"> Diptera</v>
      </c>
      <c r="Q913" t="str">
        <f>VLOOKUP(A913,tax_all!B:V,16,0)</f>
        <v xml:space="preserve"> Brachycera</v>
      </c>
      <c r="R913" t="str">
        <f>VLOOKUP(A913,tax_all!B:V,17,0)</f>
        <v xml:space="preserve"> Muscomorpha</v>
      </c>
    </row>
    <row r="914" spans="1:18" x14ac:dyDescent="0.25">
      <c r="A914" s="2" t="s">
        <v>1887</v>
      </c>
      <c r="B914">
        <v>0</v>
      </c>
      <c r="C914">
        <v>1</v>
      </c>
      <c r="D914">
        <f>B914+C914</f>
        <v>1</v>
      </c>
      <c r="E914">
        <f>VLOOKUP(A914,'PF03067'!B:C,2,0)</f>
        <v>370</v>
      </c>
      <c r="G914" t="str">
        <f>VLOOKUP(A914,tax_all!B:V,6,0)</f>
        <v>Eukaryota</v>
      </c>
      <c r="H914" t="str">
        <f>VLOOKUP(A914,tax_all!B:V,7,0)</f>
        <v xml:space="preserve"> Metazoa</v>
      </c>
      <c r="I914" t="str">
        <f>VLOOKUP(A914,tax_all!B:V,8,0)</f>
        <v xml:space="preserve"> Ecdysozoa</v>
      </c>
      <c r="J914" t="str">
        <f>VLOOKUP(A914,tax_all!B:V,9,0)</f>
        <v xml:space="preserve"> Arthropoda</v>
      </c>
      <c r="K914" t="str">
        <f>VLOOKUP(A914,tax_all!B:V,10,0)</f>
        <v xml:space="preserve"> Hexapoda</v>
      </c>
      <c r="L914" t="str">
        <f>VLOOKUP(A914,tax_all!B:V,11,0)</f>
        <v xml:space="preserve"> Insecta</v>
      </c>
      <c r="M914" t="str">
        <f>VLOOKUP(A914,tax_all!B:V,12,0)</f>
        <v>Pterygota</v>
      </c>
      <c r="N914" t="str">
        <f>VLOOKUP(A914,tax_all!B:V,13,0)</f>
        <v xml:space="preserve"> Neoptera</v>
      </c>
      <c r="O914" t="str">
        <f>VLOOKUP(A914,tax_all!B:V,14,0)</f>
        <v xml:space="preserve"> Holometabola</v>
      </c>
      <c r="P914" t="str">
        <f>VLOOKUP(A914,tax_all!B:V,15,0)</f>
        <v xml:space="preserve"> Diptera</v>
      </c>
      <c r="Q914" t="str">
        <f>VLOOKUP(A914,tax_all!B:V,16,0)</f>
        <v xml:space="preserve"> Brachycera</v>
      </c>
      <c r="R914" t="str">
        <f>VLOOKUP(A914,tax_all!B:V,17,0)</f>
        <v xml:space="preserve"> Muscomorpha</v>
      </c>
    </row>
    <row r="915" spans="1:18" x14ac:dyDescent="0.25">
      <c r="A915" s="2" t="s">
        <v>1889</v>
      </c>
      <c r="B915">
        <v>0</v>
      </c>
      <c r="C915">
        <v>1</v>
      </c>
      <c r="D915">
        <f>B915+C915</f>
        <v>1</v>
      </c>
      <c r="E915">
        <f>VLOOKUP(A915,'PF03067'!B:C,2,0)</f>
        <v>281</v>
      </c>
      <c r="G915" t="str">
        <f>VLOOKUP(A915,tax_all!B:V,6,0)</f>
        <v>Eukaryota</v>
      </c>
      <c r="H915" t="str">
        <f>VLOOKUP(A915,tax_all!B:V,7,0)</f>
        <v xml:space="preserve"> Metazoa</v>
      </c>
      <c r="I915" t="str">
        <f>VLOOKUP(A915,tax_all!B:V,8,0)</f>
        <v xml:space="preserve"> Ecdysozoa</v>
      </c>
      <c r="J915" t="str">
        <f>VLOOKUP(A915,tax_all!B:V,9,0)</f>
        <v xml:space="preserve"> Arthropoda</v>
      </c>
      <c r="K915" t="str">
        <f>VLOOKUP(A915,tax_all!B:V,10,0)</f>
        <v xml:space="preserve"> Hexapoda</v>
      </c>
      <c r="L915" t="str">
        <f>VLOOKUP(A915,tax_all!B:V,11,0)</f>
        <v xml:space="preserve"> Insecta</v>
      </c>
      <c r="M915" t="str">
        <f>VLOOKUP(A915,tax_all!B:V,12,0)</f>
        <v>Pterygota</v>
      </c>
      <c r="N915" t="str">
        <f>VLOOKUP(A915,tax_all!B:V,13,0)</f>
        <v xml:space="preserve"> Neoptera</v>
      </c>
      <c r="O915" t="str">
        <f>VLOOKUP(A915,tax_all!B:V,14,0)</f>
        <v xml:space="preserve"> Holometabola</v>
      </c>
      <c r="P915" t="str">
        <f>VLOOKUP(A915,tax_all!B:V,15,0)</f>
        <v xml:space="preserve"> Diptera</v>
      </c>
      <c r="Q915" t="str">
        <f>VLOOKUP(A915,tax_all!B:V,16,0)</f>
        <v xml:space="preserve"> Brachycera</v>
      </c>
      <c r="R915" t="str">
        <f>VLOOKUP(A915,tax_all!B:V,17,0)</f>
        <v xml:space="preserve"> Muscomorpha</v>
      </c>
    </row>
    <row r="916" spans="1:18" x14ac:dyDescent="0.25">
      <c r="A916" s="2" t="s">
        <v>1891</v>
      </c>
      <c r="B916">
        <v>0</v>
      </c>
      <c r="C916">
        <v>1</v>
      </c>
      <c r="D916">
        <f>B916+C916</f>
        <v>1</v>
      </c>
      <c r="E916">
        <f>VLOOKUP(A916,'PF03067'!B:C,2,0)</f>
        <v>210</v>
      </c>
      <c r="G916" t="str">
        <f>VLOOKUP(A916,tax_all!B:V,6,0)</f>
        <v>Eukaryota</v>
      </c>
      <c r="H916" t="str">
        <f>VLOOKUP(A916,tax_all!B:V,7,0)</f>
        <v xml:space="preserve"> Metazoa</v>
      </c>
      <c r="I916" t="str">
        <f>VLOOKUP(A916,tax_all!B:V,8,0)</f>
        <v xml:space="preserve"> Ecdysozoa</v>
      </c>
      <c r="J916" t="str">
        <f>VLOOKUP(A916,tax_all!B:V,9,0)</f>
        <v xml:space="preserve"> Arthropoda</v>
      </c>
      <c r="K916" t="str">
        <f>VLOOKUP(A916,tax_all!B:V,10,0)</f>
        <v xml:space="preserve"> Hexapoda</v>
      </c>
      <c r="L916" t="str">
        <f>VLOOKUP(A916,tax_all!B:V,11,0)</f>
        <v xml:space="preserve"> Insecta</v>
      </c>
      <c r="M916" t="str">
        <f>VLOOKUP(A916,tax_all!B:V,12,0)</f>
        <v>Pterygota</v>
      </c>
      <c r="N916" t="str">
        <f>VLOOKUP(A916,tax_all!B:V,13,0)</f>
        <v xml:space="preserve"> Neoptera</v>
      </c>
      <c r="O916" t="str">
        <f>VLOOKUP(A916,tax_all!B:V,14,0)</f>
        <v xml:space="preserve"> Holometabola</v>
      </c>
      <c r="P916" t="str">
        <f>VLOOKUP(A916,tax_all!B:V,15,0)</f>
        <v xml:space="preserve"> Diptera</v>
      </c>
      <c r="Q916" t="str">
        <f>VLOOKUP(A916,tax_all!B:V,16,0)</f>
        <v xml:space="preserve"> Brachycera</v>
      </c>
      <c r="R916" t="str">
        <f>VLOOKUP(A916,tax_all!B:V,17,0)</f>
        <v xml:space="preserve"> Muscomorpha</v>
      </c>
    </row>
    <row r="917" spans="1:18" x14ac:dyDescent="0.25">
      <c r="A917" s="2" t="s">
        <v>1893</v>
      </c>
      <c r="B917">
        <v>0</v>
      </c>
      <c r="C917">
        <v>1</v>
      </c>
      <c r="D917">
        <f>B917+C917</f>
        <v>1</v>
      </c>
      <c r="E917">
        <f>VLOOKUP(A917,'PF03067'!B:C,2,0)</f>
        <v>231</v>
      </c>
      <c r="G917" t="str">
        <f>VLOOKUP(A917,tax_all!B:V,6,0)</f>
        <v>Eukaryota</v>
      </c>
      <c r="H917" t="str">
        <f>VLOOKUP(A917,tax_all!B:V,7,0)</f>
        <v xml:space="preserve"> Metazoa</v>
      </c>
      <c r="I917" t="str">
        <f>VLOOKUP(A917,tax_all!B:V,8,0)</f>
        <v xml:space="preserve"> Ecdysozoa</v>
      </c>
      <c r="J917" t="str">
        <f>VLOOKUP(A917,tax_all!B:V,9,0)</f>
        <v xml:space="preserve"> Arthropoda</v>
      </c>
      <c r="K917" t="str">
        <f>VLOOKUP(A917,tax_all!B:V,10,0)</f>
        <v xml:space="preserve"> Hexapoda</v>
      </c>
      <c r="L917" t="str">
        <f>VLOOKUP(A917,tax_all!B:V,11,0)</f>
        <v xml:space="preserve"> Insecta</v>
      </c>
      <c r="M917" t="str">
        <f>VLOOKUP(A917,tax_all!B:V,12,0)</f>
        <v>Pterygota</v>
      </c>
      <c r="N917" t="str">
        <f>VLOOKUP(A917,tax_all!B:V,13,0)</f>
        <v xml:space="preserve"> Neoptera</v>
      </c>
      <c r="O917" t="str">
        <f>VLOOKUP(A917,tax_all!B:V,14,0)</f>
        <v xml:space="preserve"> Holometabola</v>
      </c>
      <c r="P917" t="str">
        <f>VLOOKUP(A917,tax_all!B:V,15,0)</f>
        <v xml:space="preserve"> Diptera</v>
      </c>
      <c r="Q917" t="str">
        <f>VLOOKUP(A917,tax_all!B:V,16,0)</f>
        <v xml:space="preserve"> Brachycera</v>
      </c>
      <c r="R917" t="str">
        <f>VLOOKUP(A917,tax_all!B:V,17,0)</f>
        <v xml:space="preserve"> Muscomorpha</v>
      </c>
    </row>
    <row r="918" spans="1:18" x14ac:dyDescent="0.25">
      <c r="A918" s="2" t="s">
        <v>1895</v>
      </c>
      <c r="B918">
        <v>0</v>
      </c>
      <c r="C918">
        <v>1</v>
      </c>
      <c r="D918">
        <f>B918+C918</f>
        <v>1</v>
      </c>
      <c r="E918">
        <f>VLOOKUP(A918,'PF03067'!B:C,2,0)</f>
        <v>373</v>
      </c>
      <c r="G918" t="str">
        <f>VLOOKUP(A918,tax_all!B:V,6,0)</f>
        <v>Eukaryota</v>
      </c>
      <c r="H918" t="str">
        <f>VLOOKUP(A918,tax_all!B:V,7,0)</f>
        <v xml:space="preserve"> Metazoa</v>
      </c>
      <c r="I918" t="str">
        <f>VLOOKUP(A918,tax_all!B:V,8,0)</f>
        <v xml:space="preserve"> Ecdysozoa</v>
      </c>
      <c r="J918" t="str">
        <f>VLOOKUP(A918,tax_all!B:V,9,0)</f>
        <v xml:space="preserve"> Arthropoda</v>
      </c>
      <c r="K918" t="str">
        <f>VLOOKUP(A918,tax_all!B:V,10,0)</f>
        <v xml:space="preserve"> Hexapoda</v>
      </c>
      <c r="L918" t="str">
        <f>VLOOKUP(A918,tax_all!B:V,11,0)</f>
        <v xml:space="preserve"> Insecta</v>
      </c>
      <c r="M918" t="str">
        <f>VLOOKUP(A918,tax_all!B:V,12,0)</f>
        <v>Pterygota</v>
      </c>
      <c r="N918" t="str">
        <f>VLOOKUP(A918,tax_all!B:V,13,0)</f>
        <v xml:space="preserve"> Neoptera</v>
      </c>
      <c r="O918" t="str">
        <f>VLOOKUP(A918,tax_all!B:V,14,0)</f>
        <v xml:space="preserve"> Holometabola</v>
      </c>
      <c r="P918" t="str">
        <f>VLOOKUP(A918,tax_all!B:V,15,0)</f>
        <v xml:space="preserve"> Diptera</v>
      </c>
      <c r="Q918" t="str">
        <f>VLOOKUP(A918,tax_all!B:V,16,0)</f>
        <v xml:space="preserve"> Brachycera</v>
      </c>
      <c r="R918" t="str">
        <f>VLOOKUP(A918,tax_all!B:V,17,0)</f>
        <v xml:space="preserve"> Muscomorpha</v>
      </c>
    </row>
    <row r="919" spans="1:18" x14ac:dyDescent="0.25">
      <c r="A919" s="2" t="s">
        <v>1897</v>
      </c>
      <c r="B919">
        <v>0</v>
      </c>
      <c r="C919">
        <v>1</v>
      </c>
      <c r="D919">
        <f>B919+C919</f>
        <v>1</v>
      </c>
      <c r="E919">
        <f>VLOOKUP(A919,'PF03067'!B:C,2,0)</f>
        <v>245</v>
      </c>
      <c r="G919" t="str">
        <f>VLOOKUP(A919,tax_all!B:V,6,0)</f>
        <v>Eukaryota</v>
      </c>
      <c r="H919" t="str">
        <f>VLOOKUP(A919,tax_all!B:V,7,0)</f>
        <v xml:space="preserve"> Metazoa</v>
      </c>
      <c r="I919" t="str">
        <f>VLOOKUP(A919,tax_all!B:V,8,0)</f>
        <v xml:space="preserve"> Ecdysozoa</v>
      </c>
      <c r="J919" t="str">
        <f>VLOOKUP(A919,tax_all!B:V,9,0)</f>
        <v xml:space="preserve"> Arthropoda</v>
      </c>
      <c r="K919" t="str">
        <f>VLOOKUP(A919,tax_all!B:V,10,0)</f>
        <v xml:space="preserve"> Hexapoda</v>
      </c>
      <c r="L919" t="str">
        <f>VLOOKUP(A919,tax_all!B:V,11,0)</f>
        <v xml:space="preserve"> Insecta</v>
      </c>
      <c r="M919" t="str">
        <f>VLOOKUP(A919,tax_all!B:V,12,0)</f>
        <v>Pterygota</v>
      </c>
      <c r="N919" t="str">
        <f>VLOOKUP(A919,tax_all!B:V,13,0)</f>
        <v xml:space="preserve"> Neoptera</v>
      </c>
      <c r="O919" t="str">
        <f>VLOOKUP(A919,tax_all!B:V,14,0)</f>
        <v xml:space="preserve"> Holometabola</v>
      </c>
      <c r="P919" t="str">
        <f>VLOOKUP(A919,tax_all!B:V,15,0)</f>
        <v xml:space="preserve"> Diptera</v>
      </c>
      <c r="Q919" t="str">
        <f>VLOOKUP(A919,tax_all!B:V,16,0)</f>
        <v xml:space="preserve"> Brachycera</v>
      </c>
      <c r="R919" t="str">
        <f>VLOOKUP(A919,tax_all!B:V,17,0)</f>
        <v xml:space="preserve"> Muscomorpha</v>
      </c>
    </row>
    <row r="920" spans="1:18" x14ac:dyDescent="0.25">
      <c r="A920" s="2" t="s">
        <v>1899</v>
      </c>
      <c r="B920">
        <v>0</v>
      </c>
      <c r="C920">
        <v>1</v>
      </c>
      <c r="D920">
        <f>B920+C920</f>
        <v>1</v>
      </c>
      <c r="E920">
        <f>VLOOKUP(A920,'PF03067'!B:C,2,0)</f>
        <v>328</v>
      </c>
      <c r="G920" t="str">
        <f>VLOOKUP(A920,tax_all!B:V,6,0)</f>
        <v>Eukaryota</v>
      </c>
      <c r="H920" t="str">
        <f>VLOOKUP(A920,tax_all!B:V,7,0)</f>
        <v xml:space="preserve"> Metazoa</v>
      </c>
      <c r="I920" t="str">
        <f>VLOOKUP(A920,tax_all!B:V,8,0)</f>
        <v xml:space="preserve"> Ecdysozoa</v>
      </c>
      <c r="J920" t="str">
        <f>VLOOKUP(A920,tax_all!B:V,9,0)</f>
        <v xml:space="preserve"> Arthropoda</v>
      </c>
      <c r="K920" t="str">
        <f>VLOOKUP(A920,tax_all!B:V,10,0)</f>
        <v xml:space="preserve"> Hexapoda</v>
      </c>
      <c r="L920" t="str">
        <f>VLOOKUP(A920,tax_all!B:V,11,0)</f>
        <v xml:space="preserve"> Insecta</v>
      </c>
      <c r="M920" t="str">
        <f>VLOOKUP(A920,tax_all!B:V,12,0)</f>
        <v>Pterygota</v>
      </c>
      <c r="N920" t="str">
        <f>VLOOKUP(A920,tax_all!B:V,13,0)</f>
        <v xml:space="preserve"> Neoptera</v>
      </c>
      <c r="O920" t="str">
        <f>VLOOKUP(A920,tax_all!B:V,14,0)</f>
        <v xml:space="preserve"> Holometabola</v>
      </c>
      <c r="P920" t="str">
        <f>VLOOKUP(A920,tax_all!B:V,15,0)</f>
        <v xml:space="preserve"> Diptera</v>
      </c>
      <c r="Q920" t="str">
        <f>VLOOKUP(A920,tax_all!B:V,16,0)</f>
        <v xml:space="preserve"> Brachycera</v>
      </c>
      <c r="R920" t="str">
        <f>VLOOKUP(A920,tax_all!B:V,17,0)</f>
        <v xml:space="preserve"> Muscomorpha</v>
      </c>
    </row>
    <row r="921" spans="1:18" x14ac:dyDescent="0.25">
      <c r="A921" s="2" t="s">
        <v>1901</v>
      </c>
      <c r="B921">
        <v>0</v>
      </c>
      <c r="C921">
        <v>1</v>
      </c>
      <c r="D921">
        <f>B921+C921</f>
        <v>1</v>
      </c>
      <c r="E921">
        <f>VLOOKUP(A921,'PF03067'!B:C,2,0)</f>
        <v>714</v>
      </c>
      <c r="G921" t="str">
        <f>VLOOKUP(A921,tax_all!B:V,6,0)</f>
        <v>Eukaryota</v>
      </c>
      <c r="H921" t="str">
        <f>VLOOKUP(A921,tax_all!B:V,7,0)</f>
        <v xml:space="preserve"> Metazoa</v>
      </c>
      <c r="I921" t="str">
        <f>VLOOKUP(A921,tax_all!B:V,8,0)</f>
        <v xml:space="preserve"> Ecdysozoa</v>
      </c>
      <c r="J921" t="str">
        <f>VLOOKUP(A921,tax_all!B:V,9,0)</f>
        <v xml:space="preserve"> Arthropoda</v>
      </c>
      <c r="K921" t="str">
        <f>VLOOKUP(A921,tax_all!B:V,10,0)</f>
        <v xml:space="preserve"> Hexapoda</v>
      </c>
      <c r="L921" t="str">
        <f>VLOOKUP(A921,tax_all!B:V,11,0)</f>
        <v xml:space="preserve"> Insecta</v>
      </c>
      <c r="M921" t="str">
        <f>VLOOKUP(A921,tax_all!B:V,12,0)</f>
        <v>Pterygota</v>
      </c>
      <c r="N921" t="str">
        <f>VLOOKUP(A921,tax_all!B:V,13,0)</f>
        <v xml:space="preserve"> Neoptera</v>
      </c>
      <c r="O921" t="str">
        <f>VLOOKUP(A921,tax_all!B:V,14,0)</f>
        <v xml:space="preserve"> Holometabola</v>
      </c>
      <c r="P921" t="str">
        <f>VLOOKUP(A921,tax_all!B:V,15,0)</f>
        <v xml:space="preserve"> Diptera</v>
      </c>
      <c r="Q921" t="str">
        <f>VLOOKUP(A921,tax_all!B:V,16,0)</f>
        <v xml:space="preserve"> Brachycera</v>
      </c>
      <c r="R921" t="str">
        <f>VLOOKUP(A921,tax_all!B:V,17,0)</f>
        <v xml:space="preserve"> Muscomorpha</v>
      </c>
    </row>
    <row r="922" spans="1:18" x14ac:dyDescent="0.25">
      <c r="A922" s="2" t="s">
        <v>1907</v>
      </c>
      <c r="B922">
        <v>0</v>
      </c>
      <c r="C922">
        <v>1</v>
      </c>
      <c r="D922">
        <f>B922+C922</f>
        <v>1</v>
      </c>
      <c r="E922">
        <f>VLOOKUP(A922,'PF03067'!B:C,2,0)</f>
        <v>238</v>
      </c>
      <c r="G922" t="str">
        <f>VLOOKUP(A922,tax_all!B:V,6,0)</f>
        <v>Eukaryota</v>
      </c>
      <c r="H922" t="str">
        <f>VLOOKUP(A922,tax_all!B:V,7,0)</f>
        <v xml:space="preserve"> Metazoa</v>
      </c>
      <c r="I922" t="str">
        <f>VLOOKUP(A922,tax_all!B:V,8,0)</f>
        <v xml:space="preserve"> Ecdysozoa</v>
      </c>
      <c r="J922" t="str">
        <f>VLOOKUP(A922,tax_all!B:V,9,0)</f>
        <v xml:space="preserve"> Arthropoda</v>
      </c>
      <c r="K922" t="str">
        <f>VLOOKUP(A922,tax_all!B:V,10,0)</f>
        <v xml:space="preserve"> Hexapoda</v>
      </c>
      <c r="L922" t="str">
        <f>VLOOKUP(A922,tax_all!B:V,11,0)</f>
        <v xml:space="preserve"> Insecta</v>
      </c>
      <c r="M922" t="str">
        <f>VLOOKUP(A922,tax_all!B:V,12,0)</f>
        <v>Pterygota</v>
      </c>
      <c r="N922" t="str">
        <f>VLOOKUP(A922,tax_all!B:V,13,0)</f>
        <v xml:space="preserve"> Neoptera</v>
      </c>
      <c r="O922" t="str">
        <f>VLOOKUP(A922,tax_all!B:V,14,0)</f>
        <v xml:space="preserve"> Holometabola</v>
      </c>
      <c r="P922" t="str">
        <f>VLOOKUP(A922,tax_all!B:V,15,0)</f>
        <v xml:space="preserve"> Diptera</v>
      </c>
      <c r="Q922" t="str">
        <f>VLOOKUP(A922,tax_all!B:V,16,0)</f>
        <v xml:space="preserve"> Brachycera</v>
      </c>
      <c r="R922" t="str">
        <f>VLOOKUP(A922,tax_all!B:V,17,0)</f>
        <v xml:space="preserve"> Muscomorpha</v>
      </c>
    </row>
    <row r="923" spans="1:18" x14ac:dyDescent="0.25">
      <c r="A923" s="2" t="s">
        <v>1909</v>
      </c>
      <c r="B923">
        <v>0</v>
      </c>
      <c r="C923">
        <v>1</v>
      </c>
      <c r="D923">
        <f>B923+C923</f>
        <v>1</v>
      </c>
      <c r="E923">
        <f>VLOOKUP(A923,'PF03067'!B:C,2,0)</f>
        <v>235</v>
      </c>
      <c r="G923" t="str">
        <f>VLOOKUP(A923,tax_all!B:V,6,0)</f>
        <v>Eukaryota</v>
      </c>
      <c r="H923" t="str">
        <f>VLOOKUP(A923,tax_all!B:V,7,0)</f>
        <v xml:space="preserve"> Metazoa</v>
      </c>
      <c r="I923" t="str">
        <f>VLOOKUP(A923,tax_all!B:V,8,0)</f>
        <v xml:space="preserve"> Ecdysozoa</v>
      </c>
      <c r="J923" t="str">
        <f>VLOOKUP(A923,tax_all!B:V,9,0)</f>
        <v xml:space="preserve"> Arthropoda</v>
      </c>
      <c r="K923" t="str">
        <f>VLOOKUP(A923,tax_all!B:V,10,0)</f>
        <v xml:space="preserve"> Hexapoda</v>
      </c>
      <c r="L923" t="str">
        <f>VLOOKUP(A923,tax_all!B:V,11,0)</f>
        <v xml:space="preserve"> Insecta</v>
      </c>
      <c r="M923" t="str">
        <f>VLOOKUP(A923,tax_all!B:V,12,0)</f>
        <v>Pterygota</v>
      </c>
      <c r="N923" t="str">
        <f>VLOOKUP(A923,tax_all!B:V,13,0)</f>
        <v xml:space="preserve"> Neoptera</v>
      </c>
      <c r="O923" t="str">
        <f>VLOOKUP(A923,tax_all!B:V,14,0)</f>
        <v xml:space="preserve"> Holometabola</v>
      </c>
      <c r="P923" t="str">
        <f>VLOOKUP(A923,tax_all!B:V,15,0)</f>
        <v xml:space="preserve"> Diptera</v>
      </c>
      <c r="Q923" t="str">
        <f>VLOOKUP(A923,tax_all!B:V,16,0)</f>
        <v xml:space="preserve"> Brachycera</v>
      </c>
      <c r="R923" t="str">
        <f>VLOOKUP(A923,tax_all!B:V,17,0)</f>
        <v xml:space="preserve"> Muscomorpha</v>
      </c>
    </row>
    <row r="924" spans="1:18" x14ac:dyDescent="0.25">
      <c r="A924" s="2" t="s">
        <v>1911</v>
      </c>
      <c r="B924">
        <v>0</v>
      </c>
      <c r="C924">
        <v>1</v>
      </c>
      <c r="D924">
        <f>B924+C924</f>
        <v>1</v>
      </c>
      <c r="E924">
        <f>VLOOKUP(A924,'PF03067'!B:C,2,0)</f>
        <v>328</v>
      </c>
      <c r="G924" t="str">
        <f>VLOOKUP(A924,tax_all!B:V,6,0)</f>
        <v>Eukaryota</v>
      </c>
      <c r="H924" t="str">
        <f>VLOOKUP(A924,tax_all!B:V,7,0)</f>
        <v xml:space="preserve"> Metazoa</v>
      </c>
      <c r="I924" t="str">
        <f>VLOOKUP(A924,tax_all!B:V,8,0)</f>
        <v xml:space="preserve"> Ecdysozoa</v>
      </c>
      <c r="J924" t="str">
        <f>VLOOKUP(A924,tax_all!B:V,9,0)</f>
        <v xml:space="preserve"> Arthropoda</v>
      </c>
      <c r="K924" t="str">
        <f>VLOOKUP(A924,tax_all!B:V,10,0)</f>
        <v xml:space="preserve"> Hexapoda</v>
      </c>
      <c r="L924" t="str">
        <f>VLOOKUP(A924,tax_all!B:V,11,0)</f>
        <v xml:space="preserve"> Insecta</v>
      </c>
      <c r="M924" t="str">
        <f>VLOOKUP(A924,tax_all!B:V,12,0)</f>
        <v>Pterygota</v>
      </c>
      <c r="N924" t="str">
        <f>VLOOKUP(A924,tax_all!B:V,13,0)</f>
        <v xml:space="preserve"> Neoptera</v>
      </c>
      <c r="O924" t="str">
        <f>VLOOKUP(A924,tax_all!B:V,14,0)</f>
        <v xml:space="preserve"> Holometabola</v>
      </c>
      <c r="P924" t="str">
        <f>VLOOKUP(A924,tax_all!B:V,15,0)</f>
        <v xml:space="preserve"> Diptera</v>
      </c>
      <c r="Q924" t="str">
        <f>VLOOKUP(A924,tax_all!B:V,16,0)</f>
        <v xml:space="preserve"> Brachycera</v>
      </c>
      <c r="R924" t="str">
        <f>VLOOKUP(A924,tax_all!B:V,17,0)</f>
        <v xml:space="preserve"> Muscomorpha</v>
      </c>
    </row>
    <row r="925" spans="1:18" x14ac:dyDescent="0.25">
      <c r="A925" s="2" t="s">
        <v>1913</v>
      </c>
      <c r="B925">
        <v>0</v>
      </c>
      <c r="C925">
        <v>1</v>
      </c>
      <c r="D925">
        <f>B925+C925</f>
        <v>1</v>
      </c>
      <c r="E925">
        <f>VLOOKUP(A925,'PF03067'!B:C,2,0)</f>
        <v>332</v>
      </c>
      <c r="G925" t="str">
        <f>VLOOKUP(A925,tax_all!B:V,6,0)</f>
        <v>Eukaryota</v>
      </c>
      <c r="H925" t="str">
        <f>VLOOKUP(A925,tax_all!B:V,7,0)</f>
        <v xml:space="preserve"> Metazoa</v>
      </c>
      <c r="I925" t="str">
        <f>VLOOKUP(A925,tax_all!B:V,8,0)</f>
        <v xml:space="preserve"> Ecdysozoa</v>
      </c>
      <c r="J925" t="str">
        <f>VLOOKUP(A925,tax_all!B:V,9,0)</f>
        <v xml:space="preserve"> Arthropoda</v>
      </c>
      <c r="K925" t="str">
        <f>VLOOKUP(A925,tax_all!B:V,10,0)</f>
        <v xml:space="preserve"> Hexapoda</v>
      </c>
      <c r="L925" t="str">
        <f>VLOOKUP(A925,tax_all!B:V,11,0)</f>
        <v xml:space="preserve"> Insecta</v>
      </c>
      <c r="M925" t="str">
        <f>VLOOKUP(A925,tax_all!B:V,12,0)</f>
        <v>Pterygota</v>
      </c>
      <c r="N925" t="str">
        <f>VLOOKUP(A925,tax_all!B:V,13,0)</f>
        <v xml:space="preserve"> Neoptera</v>
      </c>
      <c r="O925" t="str">
        <f>VLOOKUP(A925,tax_all!B:V,14,0)</f>
        <v xml:space="preserve"> Holometabola</v>
      </c>
      <c r="P925" t="str">
        <f>VLOOKUP(A925,tax_all!B:V,15,0)</f>
        <v xml:space="preserve"> Diptera</v>
      </c>
      <c r="Q925" t="str">
        <f>VLOOKUP(A925,tax_all!B:V,16,0)</f>
        <v xml:space="preserve"> Brachycera</v>
      </c>
      <c r="R925" t="str">
        <f>VLOOKUP(A925,tax_all!B:V,17,0)</f>
        <v xml:space="preserve"> Muscomorpha</v>
      </c>
    </row>
    <row r="926" spans="1:18" x14ac:dyDescent="0.25">
      <c r="A926" s="2" t="s">
        <v>1915</v>
      </c>
      <c r="B926">
        <v>0</v>
      </c>
      <c r="C926">
        <v>1</v>
      </c>
      <c r="D926">
        <f>B926+C926</f>
        <v>1</v>
      </c>
      <c r="E926">
        <f>VLOOKUP(A926,'PF03067'!B:C,2,0)</f>
        <v>238</v>
      </c>
      <c r="G926" t="str">
        <f>VLOOKUP(A926,tax_all!B:V,6,0)</f>
        <v>Eukaryota</v>
      </c>
      <c r="H926" t="str">
        <f>VLOOKUP(A926,tax_all!B:V,7,0)</f>
        <v xml:space="preserve"> Metazoa</v>
      </c>
      <c r="I926" t="str">
        <f>VLOOKUP(A926,tax_all!B:V,8,0)</f>
        <v xml:space="preserve"> Ecdysozoa</v>
      </c>
      <c r="J926" t="str">
        <f>VLOOKUP(A926,tax_all!B:V,9,0)</f>
        <v xml:space="preserve"> Arthropoda</v>
      </c>
      <c r="K926" t="str">
        <f>VLOOKUP(A926,tax_all!B:V,10,0)</f>
        <v xml:space="preserve"> Hexapoda</v>
      </c>
      <c r="L926" t="str">
        <f>VLOOKUP(A926,tax_all!B:V,11,0)</f>
        <v xml:space="preserve"> Insecta</v>
      </c>
      <c r="M926" t="str">
        <f>VLOOKUP(A926,tax_all!B:V,12,0)</f>
        <v>Pterygota</v>
      </c>
      <c r="N926" t="str">
        <f>VLOOKUP(A926,tax_all!B:V,13,0)</f>
        <v xml:space="preserve"> Neoptera</v>
      </c>
      <c r="O926" t="str">
        <f>VLOOKUP(A926,tax_all!B:V,14,0)</f>
        <v xml:space="preserve"> Holometabola</v>
      </c>
      <c r="P926" t="str">
        <f>VLOOKUP(A926,tax_all!B:V,15,0)</f>
        <v xml:space="preserve"> Diptera</v>
      </c>
      <c r="Q926" t="str">
        <f>VLOOKUP(A926,tax_all!B:V,16,0)</f>
        <v xml:space="preserve"> Brachycera</v>
      </c>
      <c r="R926" t="str">
        <f>VLOOKUP(A926,tax_all!B:V,17,0)</f>
        <v xml:space="preserve"> Muscomorpha</v>
      </c>
    </row>
    <row r="927" spans="1:18" x14ac:dyDescent="0.25">
      <c r="A927" s="2" t="s">
        <v>1917</v>
      </c>
      <c r="B927">
        <v>0</v>
      </c>
      <c r="C927">
        <v>1</v>
      </c>
      <c r="D927">
        <f>B927+C927</f>
        <v>1</v>
      </c>
      <c r="E927">
        <f>VLOOKUP(A927,'PF03067'!B:C,2,0)</f>
        <v>253</v>
      </c>
      <c r="G927" t="str">
        <f>VLOOKUP(A927,tax_all!B:V,6,0)</f>
        <v>Eukaryota</v>
      </c>
      <c r="H927" t="str">
        <f>VLOOKUP(A927,tax_all!B:V,7,0)</f>
        <v xml:space="preserve"> Metazoa</v>
      </c>
      <c r="I927" t="str">
        <f>VLOOKUP(A927,tax_all!B:V,8,0)</f>
        <v xml:space="preserve"> Ecdysozoa</v>
      </c>
      <c r="J927" t="str">
        <f>VLOOKUP(A927,tax_all!B:V,9,0)</f>
        <v xml:space="preserve"> Arthropoda</v>
      </c>
      <c r="K927" t="str">
        <f>VLOOKUP(A927,tax_all!B:V,10,0)</f>
        <v xml:space="preserve"> Hexapoda</v>
      </c>
      <c r="L927" t="str">
        <f>VLOOKUP(A927,tax_all!B:V,11,0)</f>
        <v xml:space="preserve"> Insecta</v>
      </c>
      <c r="M927" t="str">
        <f>VLOOKUP(A927,tax_all!B:V,12,0)</f>
        <v>Pterygota</v>
      </c>
      <c r="N927" t="str">
        <f>VLOOKUP(A927,tax_all!B:V,13,0)</f>
        <v xml:space="preserve"> Neoptera</v>
      </c>
      <c r="O927" t="str">
        <f>VLOOKUP(A927,tax_all!B:V,14,0)</f>
        <v xml:space="preserve"> Holometabola</v>
      </c>
      <c r="P927" t="str">
        <f>VLOOKUP(A927,tax_all!B:V,15,0)</f>
        <v xml:space="preserve"> Diptera</v>
      </c>
      <c r="Q927" t="str">
        <f>VLOOKUP(A927,tax_all!B:V,16,0)</f>
        <v xml:space="preserve"> Brachycera</v>
      </c>
      <c r="R927" t="str">
        <f>VLOOKUP(A927,tax_all!B:V,17,0)</f>
        <v xml:space="preserve"> Muscomorpha</v>
      </c>
    </row>
    <row r="928" spans="1:18" x14ac:dyDescent="0.25">
      <c r="A928" s="2" t="s">
        <v>1919</v>
      </c>
      <c r="B928">
        <v>0</v>
      </c>
      <c r="C928">
        <v>1</v>
      </c>
      <c r="D928">
        <f>B928+C928</f>
        <v>1</v>
      </c>
      <c r="E928">
        <f>VLOOKUP(A928,'PF03067'!B:C,2,0)</f>
        <v>379</v>
      </c>
      <c r="G928" t="str">
        <f>VLOOKUP(A928,tax_all!B:V,6,0)</f>
        <v>Eukaryota</v>
      </c>
      <c r="H928" t="str">
        <f>VLOOKUP(A928,tax_all!B:V,7,0)</f>
        <v xml:space="preserve"> Metazoa</v>
      </c>
      <c r="I928" t="str">
        <f>VLOOKUP(A928,tax_all!B:V,8,0)</f>
        <v xml:space="preserve"> Ecdysozoa</v>
      </c>
      <c r="J928" t="str">
        <f>VLOOKUP(A928,tax_all!B:V,9,0)</f>
        <v xml:space="preserve"> Arthropoda</v>
      </c>
      <c r="K928" t="str">
        <f>VLOOKUP(A928,tax_all!B:V,10,0)</f>
        <v xml:space="preserve"> Hexapoda</v>
      </c>
      <c r="L928" t="str">
        <f>VLOOKUP(A928,tax_all!B:V,11,0)</f>
        <v xml:space="preserve"> Insecta</v>
      </c>
      <c r="M928" t="str">
        <f>VLOOKUP(A928,tax_all!B:V,12,0)</f>
        <v>Pterygota</v>
      </c>
      <c r="N928" t="str">
        <f>VLOOKUP(A928,tax_all!B:V,13,0)</f>
        <v xml:space="preserve"> Neoptera</v>
      </c>
      <c r="O928" t="str">
        <f>VLOOKUP(A928,tax_all!B:V,14,0)</f>
        <v xml:space="preserve"> Holometabola</v>
      </c>
      <c r="P928" t="str">
        <f>VLOOKUP(A928,tax_all!B:V,15,0)</f>
        <v xml:space="preserve"> Diptera</v>
      </c>
      <c r="Q928" t="str">
        <f>VLOOKUP(A928,tax_all!B:V,16,0)</f>
        <v xml:space="preserve"> Brachycera</v>
      </c>
      <c r="R928" t="str">
        <f>VLOOKUP(A928,tax_all!B:V,17,0)</f>
        <v xml:space="preserve"> Muscomorpha</v>
      </c>
    </row>
    <row r="929" spans="1:18" x14ac:dyDescent="0.25">
      <c r="A929" s="2" t="s">
        <v>1921</v>
      </c>
      <c r="B929">
        <v>0</v>
      </c>
      <c r="C929">
        <v>1</v>
      </c>
      <c r="D929">
        <f>B929+C929</f>
        <v>1</v>
      </c>
      <c r="E929">
        <f>VLOOKUP(A929,'PF03067'!B:C,2,0)</f>
        <v>1337</v>
      </c>
      <c r="G929" t="str">
        <f>VLOOKUP(A929,tax_all!B:V,6,0)</f>
        <v>Eukaryota</v>
      </c>
      <c r="H929" t="str">
        <f>VLOOKUP(A929,tax_all!B:V,7,0)</f>
        <v xml:space="preserve"> Metazoa</v>
      </c>
      <c r="I929" t="str">
        <f>VLOOKUP(A929,tax_all!B:V,8,0)</f>
        <v xml:space="preserve"> Ecdysozoa</v>
      </c>
      <c r="J929" t="str">
        <f>VLOOKUP(A929,tax_all!B:V,9,0)</f>
        <v xml:space="preserve"> Arthropoda</v>
      </c>
      <c r="K929" t="str">
        <f>VLOOKUP(A929,tax_all!B:V,10,0)</f>
        <v xml:space="preserve"> Hexapoda</v>
      </c>
      <c r="L929" t="str">
        <f>VLOOKUP(A929,tax_all!B:V,11,0)</f>
        <v xml:space="preserve"> Insecta</v>
      </c>
      <c r="M929" t="str">
        <f>VLOOKUP(A929,tax_all!B:V,12,0)</f>
        <v>Pterygota</v>
      </c>
      <c r="N929" t="str">
        <f>VLOOKUP(A929,tax_all!B:V,13,0)</f>
        <v xml:space="preserve"> Neoptera</v>
      </c>
      <c r="O929" t="str">
        <f>VLOOKUP(A929,tax_all!B:V,14,0)</f>
        <v xml:space="preserve"> Holometabola</v>
      </c>
      <c r="P929" t="str">
        <f>VLOOKUP(A929,tax_all!B:V,15,0)</f>
        <v xml:space="preserve"> Diptera</v>
      </c>
      <c r="Q929" t="str">
        <f>VLOOKUP(A929,tax_all!B:V,16,0)</f>
        <v xml:space="preserve"> Brachycera</v>
      </c>
      <c r="R929" t="str">
        <f>VLOOKUP(A929,tax_all!B:V,17,0)</f>
        <v xml:space="preserve"> Muscomorpha</v>
      </c>
    </row>
    <row r="930" spans="1:18" x14ac:dyDescent="0.25">
      <c r="A930" s="2" t="s">
        <v>1923</v>
      </c>
      <c r="B930">
        <v>0</v>
      </c>
      <c r="C930">
        <v>1</v>
      </c>
      <c r="D930">
        <f>B930+C930</f>
        <v>1</v>
      </c>
      <c r="E930">
        <f>VLOOKUP(A930,'PF03067'!B:C,2,0)</f>
        <v>219</v>
      </c>
      <c r="G930" t="str">
        <f>VLOOKUP(A930,tax_all!B:V,6,0)</f>
        <v>Eukaryota</v>
      </c>
      <c r="H930" t="str">
        <f>VLOOKUP(A930,tax_all!B:V,7,0)</f>
        <v xml:space="preserve"> Metazoa</v>
      </c>
      <c r="I930" t="str">
        <f>VLOOKUP(A930,tax_all!B:V,8,0)</f>
        <v xml:space="preserve"> Ecdysozoa</v>
      </c>
      <c r="J930" t="str">
        <f>VLOOKUP(A930,tax_all!B:V,9,0)</f>
        <v xml:space="preserve"> Arthropoda</v>
      </c>
      <c r="K930" t="str">
        <f>VLOOKUP(A930,tax_all!B:V,10,0)</f>
        <v xml:space="preserve"> Hexapoda</v>
      </c>
      <c r="L930" t="str">
        <f>VLOOKUP(A930,tax_all!B:V,11,0)</f>
        <v xml:space="preserve"> Insecta</v>
      </c>
      <c r="M930" t="str">
        <f>VLOOKUP(A930,tax_all!B:V,12,0)</f>
        <v>Pterygota</v>
      </c>
      <c r="N930" t="str">
        <f>VLOOKUP(A930,tax_all!B:V,13,0)</f>
        <v xml:space="preserve"> Neoptera</v>
      </c>
      <c r="O930" t="str">
        <f>VLOOKUP(A930,tax_all!B:V,14,0)</f>
        <v xml:space="preserve"> Holometabola</v>
      </c>
      <c r="P930" t="str">
        <f>VLOOKUP(A930,tax_all!B:V,15,0)</f>
        <v xml:space="preserve"> Diptera</v>
      </c>
      <c r="Q930" t="str">
        <f>VLOOKUP(A930,tax_all!B:V,16,0)</f>
        <v xml:space="preserve"> Brachycera</v>
      </c>
      <c r="R930" t="str">
        <f>VLOOKUP(A930,tax_all!B:V,17,0)</f>
        <v xml:space="preserve"> Muscomorpha</v>
      </c>
    </row>
    <row r="931" spans="1:18" x14ac:dyDescent="0.25">
      <c r="A931" s="2" t="s">
        <v>1925</v>
      </c>
      <c r="B931">
        <v>0</v>
      </c>
      <c r="C931">
        <v>1</v>
      </c>
      <c r="D931">
        <f>B931+C931</f>
        <v>1</v>
      </c>
      <c r="E931">
        <f>VLOOKUP(A931,'PF03067'!B:C,2,0)</f>
        <v>346</v>
      </c>
      <c r="G931" t="str">
        <f>VLOOKUP(A931,tax_all!B:V,6,0)</f>
        <v>Bacteria</v>
      </c>
      <c r="H931" t="str">
        <f>VLOOKUP(A931,tax_all!B:V,7,0)</f>
        <v xml:space="preserve"> Actinobacteria</v>
      </c>
      <c r="I931" t="str">
        <f>VLOOKUP(A931,tax_all!B:V,8,0)</f>
        <v xml:space="preserve"> Streptomycetales</v>
      </c>
      <c r="J931" t="str">
        <f>VLOOKUP(A931,tax_all!B:V,9,0)</f>
        <v xml:space="preserve"> Streptomycetaceae</v>
      </c>
      <c r="K931" t="str">
        <f>VLOOKUP(A931,tax_all!B:V,10,0)</f>
        <v>Streptomyces.</v>
      </c>
      <c r="L931">
        <f>VLOOKUP(A931,tax_all!B:V,11,0)</f>
        <v>0</v>
      </c>
      <c r="M931">
        <f>VLOOKUP(A931,tax_all!B:V,12,0)</f>
        <v>0</v>
      </c>
      <c r="N931">
        <f>VLOOKUP(A931,tax_all!B:V,13,0)</f>
        <v>0</v>
      </c>
      <c r="O931">
        <f>VLOOKUP(A931,tax_all!B:V,14,0)</f>
        <v>0</v>
      </c>
      <c r="P931">
        <f>VLOOKUP(A931,tax_all!B:V,15,0)</f>
        <v>0</v>
      </c>
      <c r="Q931">
        <f>VLOOKUP(A931,tax_all!B:V,16,0)</f>
        <v>0</v>
      </c>
      <c r="R931">
        <f>VLOOKUP(A931,tax_all!B:V,17,0)</f>
        <v>0</v>
      </c>
    </row>
    <row r="932" spans="1:18" x14ac:dyDescent="0.25">
      <c r="A932" s="2" t="s">
        <v>1927</v>
      </c>
      <c r="B932">
        <v>0</v>
      </c>
      <c r="C932">
        <v>1</v>
      </c>
      <c r="D932">
        <f>B932+C932</f>
        <v>1</v>
      </c>
      <c r="E932">
        <f>VLOOKUP(A932,'PF03067'!B:C,2,0)</f>
        <v>171</v>
      </c>
      <c r="G932" t="str">
        <f>VLOOKUP(A932,tax_all!B:V,6,0)</f>
        <v>Bacteria</v>
      </c>
      <c r="H932" t="str">
        <f>VLOOKUP(A932,tax_all!B:V,7,0)</f>
        <v xml:space="preserve"> Actinobacteria</v>
      </c>
      <c r="I932" t="str">
        <f>VLOOKUP(A932,tax_all!B:V,8,0)</f>
        <v xml:space="preserve"> Streptomycetales</v>
      </c>
      <c r="J932" t="str">
        <f>VLOOKUP(A932,tax_all!B:V,9,0)</f>
        <v xml:space="preserve"> Streptomycetaceae</v>
      </c>
      <c r="K932" t="str">
        <f>VLOOKUP(A932,tax_all!B:V,10,0)</f>
        <v>Streptomyces.</v>
      </c>
      <c r="L932">
        <f>VLOOKUP(A932,tax_all!B:V,11,0)</f>
        <v>0</v>
      </c>
      <c r="M932">
        <f>VLOOKUP(A932,tax_all!B:V,12,0)</f>
        <v>0</v>
      </c>
      <c r="N932">
        <f>VLOOKUP(A932,tax_all!B:V,13,0)</f>
        <v>0</v>
      </c>
      <c r="O932">
        <f>VLOOKUP(A932,tax_all!B:V,14,0)</f>
        <v>0</v>
      </c>
      <c r="P932">
        <f>VLOOKUP(A932,tax_all!B:V,15,0)</f>
        <v>0</v>
      </c>
      <c r="Q932">
        <f>VLOOKUP(A932,tax_all!B:V,16,0)</f>
        <v>0</v>
      </c>
      <c r="R932">
        <f>VLOOKUP(A932,tax_all!B:V,17,0)</f>
        <v>0</v>
      </c>
    </row>
    <row r="933" spans="1:18" x14ac:dyDescent="0.25">
      <c r="A933" s="2" t="s">
        <v>1929</v>
      </c>
      <c r="B933">
        <v>0</v>
      </c>
      <c r="C933">
        <v>1</v>
      </c>
      <c r="D933">
        <f>B933+C933</f>
        <v>1</v>
      </c>
      <c r="E933">
        <f>VLOOKUP(A933,'PF03067'!B:C,2,0)</f>
        <v>327</v>
      </c>
      <c r="G933" t="str">
        <f>VLOOKUP(A933,tax_all!B:V,6,0)</f>
        <v>Eukaryota</v>
      </c>
      <c r="H933" t="str">
        <f>VLOOKUP(A933,tax_all!B:V,7,0)</f>
        <v xml:space="preserve"> Metazoa</v>
      </c>
      <c r="I933" t="str">
        <f>VLOOKUP(A933,tax_all!B:V,8,0)</f>
        <v xml:space="preserve"> Ecdysozoa</v>
      </c>
      <c r="J933" t="str">
        <f>VLOOKUP(A933,tax_all!B:V,9,0)</f>
        <v xml:space="preserve"> Arthropoda</v>
      </c>
      <c r="K933" t="str">
        <f>VLOOKUP(A933,tax_all!B:V,10,0)</f>
        <v xml:space="preserve"> Hexapoda</v>
      </c>
      <c r="L933" t="str">
        <f>VLOOKUP(A933,tax_all!B:V,11,0)</f>
        <v xml:space="preserve"> Insecta</v>
      </c>
      <c r="M933" t="str">
        <f>VLOOKUP(A933,tax_all!B:V,12,0)</f>
        <v>Pterygota</v>
      </c>
      <c r="N933" t="str">
        <f>VLOOKUP(A933,tax_all!B:V,13,0)</f>
        <v xml:space="preserve"> Neoptera</v>
      </c>
      <c r="O933" t="str">
        <f>VLOOKUP(A933,tax_all!B:V,14,0)</f>
        <v xml:space="preserve"> Holometabola</v>
      </c>
      <c r="P933" t="str">
        <f>VLOOKUP(A933,tax_all!B:V,15,0)</f>
        <v xml:space="preserve"> Diptera</v>
      </c>
      <c r="Q933" t="str">
        <f>VLOOKUP(A933,tax_all!B:V,16,0)</f>
        <v xml:space="preserve"> Brachycera</v>
      </c>
      <c r="R933" t="str">
        <f>VLOOKUP(A933,tax_all!B:V,17,0)</f>
        <v xml:space="preserve"> Muscomorpha</v>
      </c>
    </row>
    <row r="934" spans="1:18" x14ac:dyDescent="0.25">
      <c r="A934" s="2" t="s">
        <v>1931</v>
      </c>
      <c r="B934">
        <v>0</v>
      </c>
      <c r="C934">
        <v>1</v>
      </c>
      <c r="D934">
        <f>B934+C934</f>
        <v>1</v>
      </c>
      <c r="E934">
        <f>VLOOKUP(A934,'PF03067'!B:C,2,0)</f>
        <v>196</v>
      </c>
      <c r="G934" t="str">
        <f>VLOOKUP(A934,tax_all!B:V,6,0)</f>
        <v>Bacteria</v>
      </c>
      <c r="H934" t="str">
        <f>VLOOKUP(A934,tax_all!B:V,7,0)</f>
        <v xml:space="preserve"> Actinobacteria</v>
      </c>
      <c r="I934" t="str">
        <f>VLOOKUP(A934,tax_all!B:V,8,0)</f>
        <v xml:space="preserve"> Streptomycetales</v>
      </c>
      <c r="J934" t="str">
        <f>VLOOKUP(A934,tax_all!B:V,9,0)</f>
        <v xml:space="preserve"> Streptomycetaceae</v>
      </c>
      <c r="K934" t="str">
        <f>VLOOKUP(A934,tax_all!B:V,10,0)</f>
        <v>Streptomyces.</v>
      </c>
      <c r="L934">
        <f>VLOOKUP(A934,tax_all!B:V,11,0)</f>
        <v>0</v>
      </c>
      <c r="M934">
        <f>VLOOKUP(A934,tax_all!B:V,12,0)</f>
        <v>0</v>
      </c>
      <c r="N934">
        <f>VLOOKUP(A934,tax_all!B:V,13,0)</f>
        <v>0</v>
      </c>
      <c r="O934">
        <f>VLOOKUP(A934,tax_all!B:V,14,0)</f>
        <v>0</v>
      </c>
      <c r="P934">
        <f>VLOOKUP(A934,tax_all!B:V,15,0)</f>
        <v>0</v>
      </c>
      <c r="Q934">
        <f>VLOOKUP(A934,tax_all!B:V,16,0)</f>
        <v>0</v>
      </c>
      <c r="R934">
        <f>VLOOKUP(A934,tax_all!B:V,17,0)</f>
        <v>0</v>
      </c>
    </row>
    <row r="935" spans="1:18" x14ac:dyDescent="0.25">
      <c r="A935" s="2" t="s">
        <v>1933</v>
      </c>
      <c r="B935">
        <v>0</v>
      </c>
      <c r="C935">
        <v>1</v>
      </c>
      <c r="D935">
        <f>B935+C935</f>
        <v>1</v>
      </c>
      <c r="E935">
        <f>VLOOKUP(A935,'PF03067'!B:C,2,0)</f>
        <v>196</v>
      </c>
      <c r="G935" t="str">
        <f>VLOOKUP(A935,tax_all!B:V,6,0)</f>
        <v>Bacteria</v>
      </c>
      <c r="H935" t="str">
        <f>VLOOKUP(A935,tax_all!B:V,7,0)</f>
        <v xml:space="preserve"> Actinobacteria</v>
      </c>
      <c r="I935" t="str">
        <f>VLOOKUP(A935,tax_all!B:V,8,0)</f>
        <v xml:space="preserve"> Streptomycetales</v>
      </c>
      <c r="J935" t="str">
        <f>VLOOKUP(A935,tax_all!B:V,9,0)</f>
        <v xml:space="preserve"> Streptomycetaceae</v>
      </c>
      <c r="K935" t="str">
        <f>VLOOKUP(A935,tax_all!B:V,10,0)</f>
        <v>Streptomyces.</v>
      </c>
      <c r="L935">
        <f>VLOOKUP(A935,tax_all!B:V,11,0)</f>
        <v>0</v>
      </c>
      <c r="M935">
        <f>VLOOKUP(A935,tax_all!B:V,12,0)</f>
        <v>0</v>
      </c>
      <c r="N935">
        <f>VLOOKUP(A935,tax_all!B:V,13,0)</f>
        <v>0</v>
      </c>
      <c r="O935">
        <f>VLOOKUP(A935,tax_all!B:V,14,0)</f>
        <v>0</v>
      </c>
      <c r="P935">
        <f>VLOOKUP(A935,tax_all!B:V,15,0)</f>
        <v>0</v>
      </c>
      <c r="Q935">
        <f>VLOOKUP(A935,tax_all!B:V,16,0)</f>
        <v>0</v>
      </c>
      <c r="R935">
        <f>VLOOKUP(A935,tax_all!B:V,17,0)</f>
        <v>0</v>
      </c>
    </row>
    <row r="936" spans="1:18" x14ac:dyDescent="0.25">
      <c r="A936" s="2" t="s">
        <v>1935</v>
      </c>
      <c r="B936">
        <v>0</v>
      </c>
      <c r="C936">
        <v>1</v>
      </c>
      <c r="D936">
        <f>B936+C936</f>
        <v>1</v>
      </c>
      <c r="E936">
        <f>VLOOKUP(A936,'PF03067'!B:C,2,0)</f>
        <v>325</v>
      </c>
      <c r="G936" t="str">
        <f>VLOOKUP(A936,tax_all!B:V,6,0)</f>
        <v>Bacteria</v>
      </c>
      <c r="H936" t="str">
        <f>VLOOKUP(A936,tax_all!B:V,7,0)</f>
        <v xml:space="preserve"> Actinobacteria</v>
      </c>
      <c r="I936" t="str">
        <f>VLOOKUP(A936,tax_all!B:V,8,0)</f>
        <v xml:space="preserve"> Streptomycetales</v>
      </c>
      <c r="J936" t="str">
        <f>VLOOKUP(A936,tax_all!B:V,9,0)</f>
        <v xml:space="preserve"> Streptomycetaceae</v>
      </c>
      <c r="K936" t="str">
        <f>VLOOKUP(A936,tax_all!B:V,10,0)</f>
        <v>Streptomyces.</v>
      </c>
      <c r="L936">
        <f>VLOOKUP(A936,tax_all!B:V,11,0)</f>
        <v>0</v>
      </c>
      <c r="M936">
        <f>VLOOKUP(A936,tax_all!B:V,12,0)</f>
        <v>0</v>
      </c>
      <c r="N936">
        <f>VLOOKUP(A936,tax_all!B:V,13,0)</f>
        <v>0</v>
      </c>
      <c r="O936">
        <f>VLOOKUP(A936,tax_all!B:V,14,0)</f>
        <v>0</v>
      </c>
      <c r="P936">
        <f>VLOOKUP(A936,tax_all!B:V,15,0)</f>
        <v>0</v>
      </c>
      <c r="Q936">
        <f>VLOOKUP(A936,tax_all!B:V,16,0)</f>
        <v>0</v>
      </c>
      <c r="R936">
        <f>VLOOKUP(A936,tax_all!B:V,17,0)</f>
        <v>0</v>
      </c>
    </row>
    <row r="937" spans="1:18" x14ac:dyDescent="0.25">
      <c r="A937" s="2" t="s">
        <v>1937</v>
      </c>
      <c r="B937">
        <v>0</v>
      </c>
      <c r="C937">
        <v>1</v>
      </c>
      <c r="D937">
        <f>B937+C937</f>
        <v>1</v>
      </c>
      <c r="E937">
        <f>VLOOKUP(A937,'PF03067'!B:C,2,0)</f>
        <v>221</v>
      </c>
      <c r="G937" t="str">
        <f>VLOOKUP(A937,tax_all!B:V,6,0)</f>
        <v>Bacteria</v>
      </c>
      <c r="H937" t="str">
        <f>VLOOKUP(A937,tax_all!B:V,7,0)</f>
        <v xml:space="preserve"> Actinobacteria</v>
      </c>
      <c r="I937" t="str">
        <f>VLOOKUP(A937,tax_all!B:V,8,0)</f>
        <v xml:space="preserve"> Streptomycetales</v>
      </c>
      <c r="J937" t="str">
        <f>VLOOKUP(A937,tax_all!B:V,9,0)</f>
        <v xml:space="preserve"> Streptomycetaceae</v>
      </c>
      <c r="K937" t="str">
        <f>VLOOKUP(A937,tax_all!B:V,10,0)</f>
        <v>Streptomyces.</v>
      </c>
      <c r="L937">
        <f>VLOOKUP(A937,tax_all!B:V,11,0)</f>
        <v>0</v>
      </c>
      <c r="M937">
        <f>VLOOKUP(A937,tax_all!B:V,12,0)</f>
        <v>0</v>
      </c>
      <c r="N937">
        <f>VLOOKUP(A937,tax_all!B:V,13,0)</f>
        <v>0</v>
      </c>
      <c r="O937">
        <f>VLOOKUP(A937,tax_all!B:V,14,0)</f>
        <v>0</v>
      </c>
      <c r="P937">
        <f>VLOOKUP(A937,tax_all!B:V,15,0)</f>
        <v>0</v>
      </c>
      <c r="Q937">
        <f>VLOOKUP(A937,tax_all!B:V,16,0)</f>
        <v>0</v>
      </c>
      <c r="R937">
        <f>VLOOKUP(A937,tax_all!B:V,17,0)</f>
        <v>0</v>
      </c>
    </row>
    <row r="938" spans="1:18" x14ac:dyDescent="0.25">
      <c r="A938" s="2" t="s">
        <v>1939</v>
      </c>
      <c r="B938">
        <v>0</v>
      </c>
      <c r="C938">
        <v>1</v>
      </c>
      <c r="D938">
        <f>B938+C938</f>
        <v>1</v>
      </c>
      <c r="E938">
        <f>VLOOKUP(A938,'PF03067'!B:C,2,0)</f>
        <v>275</v>
      </c>
      <c r="G938" t="str">
        <f>VLOOKUP(A938,tax_all!B:V,6,0)</f>
        <v>Bacteria</v>
      </c>
      <c r="H938" t="str">
        <f>VLOOKUP(A938,tax_all!B:V,7,0)</f>
        <v xml:space="preserve"> Actinobacteria</v>
      </c>
      <c r="I938" t="str">
        <f>VLOOKUP(A938,tax_all!B:V,8,0)</f>
        <v xml:space="preserve"> Streptomycetales</v>
      </c>
      <c r="J938" t="str">
        <f>VLOOKUP(A938,tax_all!B:V,9,0)</f>
        <v xml:space="preserve"> Streptomycetaceae</v>
      </c>
      <c r="K938" t="str">
        <f>VLOOKUP(A938,tax_all!B:V,10,0)</f>
        <v>Streptomyces.</v>
      </c>
      <c r="L938">
        <f>VLOOKUP(A938,tax_all!B:V,11,0)</f>
        <v>0</v>
      </c>
      <c r="M938">
        <f>VLOOKUP(A938,tax_all!B:V,12,0)</f>
        <v>0</v>
      </c>
      <c r="N938">
        <f>VLOOKUP(A938,tax_all!B:V,13,0)</f>
        <v>0</v>
      </c>
      <c r="O938">
        <f>VLOOKUP(A938,tax_all!B:V,14,0)</f>
        <v>0</v>
      </c>
      <c r="P938">
        <f>VLOOKUP(A938,tax_all!B:V,15,0)</f>
        <v>0</v>
      </c>
      <c r="Q938">
        <f>VLOOKUP(A938,tax_all!B:V,16,0)</f>
        <v>0</v>
      </c>
      <c r="R938">
        <f>VLOOKUP(A938,tax_all!B:V,17,0)</f>
        <v>0</v>
      </c>
    </row>
    <row r="939" spans="1:18" x14ac:dyDescent="0.25">
      <c r="A939" s="2" t="s">
        <v>1941</v>
      </c>
      <c r="B939">
        <v>1</v>
      </c>
      <c r="C939">
        <v>1</v>
      </c>
      <c r="D939">
        <f>B939+C939</f>
        <v>2</v>
      </c>
      <c r="E939">
        <f>VLOOKUP(A939,'PF03067'!B:C,2,0)</f>
        <v>365</v>
      </c>
      <c r="G939" t="str">
        <f>VLOOKUP(A939,tax_all!B:V,6,0)</f>
        <v>Bacteria</v>
      </c>
      <c r="H939" t="str">
        <f>VLOOKUP(A939,tax_all!B:V,7,0)</f>
        <v xml:space="preserve"> Actinobacteria</v>
      </c>
      <c r="I939" t="str">
        <f>VLOOKUP(A939,tax_all!B:V,8,0)</f>
        <v xml:space="preserve"> Streptomycetales</v>
      </c>
      <c r="J939" t="str">
        <f>VLOOKUP(A939,tax_all!B:V,9,0)</f>
        <v xml:space="preserve"> Streptomycetaceae</v>
      </c>
      <c r="K939" t="str">
        <f>VLOOKUP(A939,tax_all!B:V,10,0)</f>
        <v>Streptomyces.</v>
      </c>
      <c r="L939">
        <f>VLOOKUP(A939,tax_all!B:V,11,0)</f>
        <v>0</v>
      </c>
      <c r="M939">
        <f>VLOOKUP(A939,tax_all!B:V,12,0)</f>
        <v>0</v>
      </c>
      <c r="N939">
        <f>VLOOKUP(A939,tax_all!B:V,13,0)</f>
        <v>0</v>
      </c>
      <c r="O939">
        <f>VLOOKUP(A939,tax_all!B:V,14,0)</f>
        <v>0</v>
      </c>
      <c r="P939">
        <f>VLOOKUP(A939,tax_all!B:V,15,0)</f>
        <v>0</v>
      </c>
      <c r="Q939">
        <f>VLOOKUP(A939,tax_all!B:V,16,0)</f>
        <v>0</v>
      </c>
      <c r="R939">
        <f>VLOOKUP(A939,tax_all!B:V,17,0)</f>
        <v>0</v>
      </c>
    </row>
    <row r="940" spans="1:18" x14ac:dyDescent="0.25">
      <c r="A940" s="2" t="s">
        <v>1943</v>
      </c>
      <c r="B940">
        <v>0</v>
      </c>
      <c r="C940">
        <v>1</v>
      </c>
      <c r="D940">
        <f>B940+C940</f>
        <v>1</v>
      </c>
      <c r="E940">
        <f>VLOOKUP(A940,'PF03067'!B:C,2,0)</f>
        <v>195</v>
      </c>
      <c r="G940" t="str">
        <f>VLOOKUP(A940,tax_all!B:V,6,0)</f>
        <v>Bacteria</v>
      </c>
      <c r="H940" t="str">
        <f>VLOOKUP(A940,tax_all!B:V,7,0)</f>
        <v xml:space="preserve"> Actinobacteria</v>
      </c>
      <c r="I940" t="str">
        <f>VLOOKUP(A940,tax_all!B:V,8,0)</f>
        <v xml:space="preserve"> Streptomycetales</v>
      </c>
      <c r="J940" t="str">
        <f>VLOOKUP(A940,tax_all!B:V,9,0)</f>
        <v xml:space="preserve"> Streptomycetaceae</v>
      </c>
      <c r="K940" t="str">
        <f>VLOOKUP(A940,tax_all!B:V,10,0)</f>
        <v>Streptomyces.</v>
      </c>
      <c r="L940">
        <f>VLOOKUP(A940,tax_all!B:V,11,0)</f>
        <v>0</v>
      </c>
      <c r="M940">
        <f>VLOOKUP(A940,tax_all!B:V,12,0)</f>
        <v>0</v>
      </c>
      <c r="N940">
        <f>VLOOKUP(A940,tax_all!B:V,13,0)</f>
        <v>0</v>
      </c>
      <c r="O940">
        <f>VLOOKUP(A940,tax_all!B:V,14,0)</f>
        <v>0</v>
      </c>
      <c r="P940">
        <f>VLOOKUP(A940,tax_all!B:V,15,0)</f>
        <v>0</v>
      </c>
      <c r="Q940">
        <f>VLOOKUP(A940,tax_all!B:V,16,0)</f>
        <v>0</v>
      </c>
      <c r="R940">
        <f>VLOOKUP(A940,tax_all!B:V,17,0)</f>
        <v>0</v>
      </c>
    </row>
    <row r="941" spans="1:18" x14ac:dyDescent="0.25">
      <c r="A941" s="2" t="s">
        <v>1945</v>
      </c>
      <c r="B941">
        <v>0</v>
      </c>
      <c r="C941">
        <v>1</v>
      </c>
      <c r="D941">
        <f>B941+C941</f>
        <v>1</v>
      </c>
      <c r="E941">
        <f>VLOOKUP(A941,'PF03067'!B:C,2,0)</f>
        <v>201</v>
      </c>
      <c r="G941" t="str">
        <f>VLOOKUP(A941,tax_all!B:V,6,0)</f>
        <v>Bacteria</v>
      </c>
      <c r="H941" t="str">
        <f>VLOOKUP(A941,tax_all!B:V,7,0)</f>
        <v xml:space="preserve"> Actinobacteria</v>
      </c>
      <c r="I941" t="str">
        <f>VLOOKUP(A941,tax_all!B:V,8,0)</f>
        <v xml:space="preserve"> Streptomycetales</v>
      </c>
      <c r="J941" t="str">
        <f>VLOOKUP(A941,tax_all!B:V,9,0)</f>
        <v xml:space="preserve"> Streptomycetaceae</v>
      </c>
      <c r="K941" t="str">
        <f>VLOOKUP(A941,tax_all!B:V,10,0)</f>
        <v>Streptomyces.</v>
      </c>
      <c r="L941">
        <f>VLOOKUP(A941,tax_all!B:V,11,0)</f>
        <v>0</v>
      </c>
      <c r="M941">
        <f>VLOOKUP(A941,tax_all!B:V,12,0)</f>
        <v>0</v>
      </c>
      <c r="N941">
        <f>VLOOKUP(A941,tax_all!B:V,13,0)</f>
        <v>0</v>
      </c>
      <c r="O941">
        <f>VLOOKUP(A941,tax_all!B:V,14,0)</f>
        <v>0</v>
      </c>
      <c r="P941">
        <f>VLOOKUP(A941,tax_all!B:V,15,0)</f>
        <v>0</v>
      </c>
      <c r="Q941">
        <f>VLOOKUP(A941,tax_all!B:V,16,0)</f>
        <v>0</v>
      </c>
      <c r="R941">
        <f>VLOOKUP(A941,tax_all!B:V,17,0)</f>
        <v>0</v>
      </c>
    </row>
    <row r="942" spans="1:18" x14ac:dyDescent="0.25">
      <c r="A942" s="2" t="s">
        <v>1947</v>
      </c>
      <c r="B942">
        <v>1</v>
      </c>
      <c r="C942">
        <v>1</v>
      </c>
      <c r="D942">
        <f>B942+C942</f>
        <v>2</v>
      </c>
      <c r="E942">
        <f>VLOOKUP(A942,'PF03067'!B:C,2,0)</f>
        <v>354</v>
      </c>
      <c r="G942" t="str">
        <f>VLOOKUP(A942,tax_all!B:V,6,0)</f>
        <v>Bacteria</v>
      </c>
      <c r="H942" t="str">
        <f>VLOOKUP(A942,tax_all!B:V,7,0)</f>
        <v xml:space="preserve"> Actinobacteria</v>
      </c>
      <c r="I942" t="str">
        <f>VLOOKUP(A942,tax_all!B:V,8,0)</f>
        <v xml:space="preserve"> Streptomycetales</v>
      </c>
      <c r="J942" t="str">
        <f>VLOOKUP(A942,tax_all!B:V,9,0)</f>
        <v xml:space="preserve"> Streptomycetaceae</v>
      </c>
      <c r="K942" t="str">
        <f>VLOOKUP(A942,tax_all!B:V,10,0)</f>
        <v>Streptomyces.</v>
      </c>
      <c r="L942">
        <f>VLOOKUP(A942,tax_all!B:V,11,0)</f>
        <v>0</v>
      </c>
      <c r="M942">
        <f>VLOOKUP(A942,tax_all!B:V,12,0)</f>
        <v>0</v>
      </c>
      <c r="N942">
        <f>VLOOKUP(A942,tax_all!B:V,13,0)</f>
        <v>0</v>
      </c>
      <c r="O942">
        <f>VLOOKUP(A942,tax_all!B:V,14,0)</f>
        <v>0</v>
      </c>
      <c r="P942">
        <f>VLOOKUP(A942,tax_all!B:V,15,0)</f>
        <v>0</v>
      </c>
      <c r="Q942">
        <f>VLOOKUP(A942,tax_all!B:V,16,0)</f>
        <v>0</v>
      </c>
      <c r="R942">
        <f>VLOOKUP(A942,tax_all!B:V,17,0)</f>
        <v>0</v>
      </c>
    </row>
    <row r="943" spans="1:18" x14ac:dyDescent="0.25">
      <c r="A943" s="2" t="s">
        <v>1949</v>
      </c>
      <c r="B943">
        <v>0</v>
      </c>
      <c r="C943">
        <v>1</v>
      </c>
      <c r="D943">
        <f>B943+C943</f>
        <v>1</v>
      </c>
      <c r="E943">
        <f>VLOOKUP(A943,'PF03067'!B:C,2,0)</f>
        <v>341</v>
      </c>
      <c r="G943" t="str">
        <f>VLOOKUP(A943,tax_all!B:V,6,0)</f>
        <v>Bacteria</v>
      </c>
      <c r="H943" t="str">
        <f>VLOOKUP(A943,tax_all!B:V,7,0)</f>
        <v xml:space="preserve"> Actinobacteria</v>
      </c>
      <c r="I943" t="str">
        <f>VLOOKUP(A943,tax_all!B:V,8,0)</f>
        <v xml:space="preserve"> Streptomycetales</v>
      </c>
      <c r="J943" t="str">
        <f>VLOOKUP(A943,tax_all!B:V,9,0)</f>
        <v xml:space="preserve"> Streptomycetaceae</v>
      </c>
      <c r="K943" t="str">
        <f>VLOOKUP(A943,tax_all!B:V,10,0)</f>
        <v>Streptomyces.</v>
      </c>
      <c r="L943">
        <f>VLOOKUP(A943,tax_all!B:V,11,0)</f>
        <v>0</v>
      </c>
      <c r="M943">
        <f>VLOOKUP(A943,tax_all!B:V,12,0)</f>
        <v>0</v>
      </c>
      <c r="N943">
        <f>VLOOKUP(A943,tax_all!B:V,13,0)</f>
        <v>0</v>
      </c>
      <c r="O943">
        <f>VLOOKUP(A943,tax_all!B:V,14,0)</f>
        <v>0</v>
      </c>
      <c r="P943">
        <f>VLOOKUP(A943,tax_all!B:V,15,0)</f>
        <v>0</v>
      </c>
      <c r="Q943">
        <f>VLOOKUP(A943,tax_all!B:V,16,0)</f>
        <v>0</v>
      </c>
      <c r="R943">
        <f>VLOOKUP(A943,tax_all!B:V,17,0)</f>
        <v>0</v>
      </c>
    </row>
    <row r="944" spans="1:18" x14ac:dyDescent="0.25">
      <c r="A944" s="2" t="s">
        <v>1951</v>
      </c>
      <c r="B944">
        <v>0</v>
      </c>
      <c r="C944">
        <v>1</v>
      </c>
      <c r="D944">
        <f>B944+C944</f>
        <v>1</v>
      </c>
      <c r="E944">
        <f>VLOOKUP(A944,'PF03067'!B:C,2,0)</f>
        <v>435</v>
      </c>
      <c r="G944" t="str">
        <f>VLOOKUP(A944,tax_all!B:V,6,0)</f>
        <v>Eukaryota</v>
      </c>
      <c r="H944" t="str">
        <f>VLOOKUP(A944,tax_all!B:V,7,0)</f>
        <v xml:space="preserve"> Fungi</v>
      </c>
      <c r="I944" t="str">
        <f>VLOOKUP(A944,tax_all!B:V,8,0)</f>
        <v xml:space="preserve"> Dikarya</v>
      </c>
      <c r="J944" t="str">
        <f>VLOOKUP(A944,tax_all!B:V,9,0)</f>
        <v xml:space="preserve"> Ascomycota</v>
      </c>
      <c r="K944" t="str">
        <f>VLOOKUP(A944,tax_all!B:V,10,0)</f>
        <v xml:space="preserve"> Pezizomycotina</v>
      </c>
      <c r="L944" t="str">
        <f>VLOOKUP(A944,tax_all!B:V,11,0)</f>
        <v xml:space="preserve"> Eurotiomycetes</v>
      </c>
      <c r="M944" t="str">
        <f>VLOOKUP(A944,tax_all!B:V,12,0)</f>
        <v>Eurotiomycetidae</v>
      </c>
      <c r="N944" t="str">
        <f>VLOOKUP(A944,tax_all!B:V,13,0)</f>
        <v xml:space="preserve"> Eurotiales</v>
      </c>
      <c r="O944" t="str">
        <f>VLOOKUP(A944,tax_all!B:V,14,0)</f>
        <v xml:space="preserve"> Aspergillaceae</v>
      </c>
      <c r="P944" t="str">
        <f>VLOOKUP(A944,tax_all!B:V,15,0)</f>
        <v xml:space="preserve"> Penicillium</v>
      </c>
      <c r="Q944" t="str">
        <f>VLOOKUP(A944,tax_all!B:V,16,0)</f>
        <v>Penicillium chrysogenum species complex.</v>
      </c>
      <c r="R944">
        <f>VLOOKUP(A944,tax_all!B:V,17,0)</f>
        <v>0</v>
      </c>
    </row>
    <row r="945" spans="1:18" x14ac:dyDescent="0.25">
      <c r="A945" s="2" t="s">
        <v>1953</v>
      </c>
      <c r="B945">
        <v>0</v>
      </c>
      <c r="C945">
        <v>1</v>
      </c>
      <c r="D945">
        <f>B945+C945</f>
        <v>1</v>
      </c>
      <c r="E945">
        <f>VLOOKUP(A945,'PF03067'!B:C,2,0)</f>
        <v>289</v>
      </c>
      <c r="G945" t="str">
        <f>VLOOKUP(A945,tax_all!B:V,6,0)</f>
        <v>Eukaryota</v>
      </c>
      <c r="H945" t="str">
        <f>VLOOKUP(A945,tax_all!B:V,7,0)</f>
        <v xml:space="preserve"> Fungi</v>
      </c>
      <c r="I945" t="str">
        <f>VLOOKUP(A945,tax_all!B:V,8,0)</f>
        <v xml:space="preserve"> Dikarya</v>
      </c>
      <c r="J945" t="str">
        <f>VLOOKUP(A945,tax_all!B:V,9,0)</f>
        <v xml:space="preserve"> Ascomycota</v>
      </c>
      <c r="K945" t="str">
        <f>VLOOKUP(A945,tax_all!B:V,10,0)</f>
        <v xml:space="preserve"> Pezizomycotina</v>
      </c>
      <c r="L945" t="str">
        <f>VLOOKUP(A945,tax_all!B:V,11,0)</f>
        <v xml:space="preserve"> Eurotiomycetes</v>
      </c>
      <c r="M945" t="str">
        <f>VLOOKUP(A945,tax_all!B:V,12,0)</f>
        <v>Eurotiomycetidae</v>
      </c>
      <c r="N945" t="str">
        <f>VLOOKUP(A945,tax_all!B:V,13,0)</f>
        <v xml:space="preserve"> Eurotiales</v>
      </c>
      <c r="O945" t="str">
        <f>VLOOKUP(A945,tax_all!B:V,14,0)</f>
        <v xml:space="preserve"> Aspergillaceae</v>
      </c>
      <c r="P945" t="str">
        <f>VLOOKUP(A945,tax_all!B:V,15,0)</f>
        <v xml:space="preserve"> Penicillium</v>
      </c>
      <c r="Q945" t="str">
        <f>VLOOKUP(A945,tax_all!B:V,16,0)</f>
        <v>Penicillium chrysogenum species complex.</v>
      </c>
      <c r="R945">
        <f>VLOOKUP(A945,tax_all!B:V,17,0)</f>
        <v>0</v>
      </c>
    </row>
    <row r="946" spans="1:18" x14ac:dyDescent="0.25">
      <c r="A946" s="2" t="s">
        <v>1955</v>
      </c>
      <c r="B946">
        <v>0</v>
      </c>
      <c r="C946">
        <v>1</v>
      </c>
      <c r="D946">
        <f>B946+C946</f>
        <v>1</v>
      </c>
      <c r="E946">
        <f>VLOOKUP(A946,'PF03067'!B:C,2,0)</f>
        <v>248</v>
      </c>
      <c r="G946" t="str">
        <f>VLOOKUP(A946,tax_all!B:V,6,0)</f>
        <v>Eukaryota</v>
      </c>
      <c r="H946" t="str">
        <f>VLOOKUP(A946,tax_all!B:V,7,0)</f>
        <v xml:space="preserve"> Fungi</v>
      </c>
      <c r="I946" t="str">
        <f>VLOOKUP(A946,tax_all!B:V,8,0)</f>
        <v xml:space="preserve"> Dikarya</v>
      </c>
      <c r="J946" t="str">
        <f>VLOOKUP(A946,tax_all!B:V,9,0)</f>
        <v xml:space="preserve"> Ascomycota</v>
      </c>
      <c r="K946" t="str">
        <f>VLOOKUP(A946,tax_all!B:V,10,0)</f>
        <v xml:space="preserve"> Pezizomycotina</v>
      </c>
      <c r="L946" t="str">
        <f>VLOOKUP(A946,tax_all!B:V,11,0)</f>
        <v xml:space="preserve"> Eurotiomycetes</v>
      </c>
      <c r="M946" t="str">
        <f>VLOOKUP(A946,tax_all!B:V,12,0)</f>
        <v>Eurotiomycetidae</v>
      </c>
      <c r="N946" t="str">
        <f>VLOOKUP(A946,tax_all!B:V,13,0)</f>
        <v xml:space="preserve"> Eurotiales</v>
      </c>
      <c r="O946" t="str">
        <f>VLOOKUP(A946,tax_all!B:V,14,0)</f>
        <v xml:space="preserve"> Aspergillaceae</v>
      </c>
      <c r="P946" t="str">
        <f>VLOOKUP(A946,tax_all!B:V,15,0)</f>
        <v xml:space="preserve"> Penicillium</v>
      </c>
      <c r="Q946" t="str">
        <f>VLOOKUP(A946,tax_all!B:V,16,0)</f>
        <v>Penicillium chrysogenum species complex.</v>
      </c>
      <c r="R946">
        <f>VLOOKUP(A946,tax_all!B:V,17,0)</f>
        <v>0</v>
      </c>
    </row>
    <row r="947" spans="1:18" x14ac:dyDescent="0.25">
      <c r="A947" s="2" t="s">
        <v>1957</v>
      </c>
      <c r="B947">
        <v>0</v>
      </c>
      <c r="C947">
        <v>1</v>
      </c>
      <c r="D947">
        <f>B947+C947</f>
        <v>1</v>
      </c>
      <c r="E947">
        <f>VLOOKUP(A947,'PF03067'!B:C,2,0)</f>
        <v>502</v>
      </c>
      <c r="G947" t="str">
        <f>VLOOKUP(A947,tax_all!B:V,6,0)</f>
        <v>Eukaryota</v>
      </c>
      <c r="H947" t="str">
        <f>VLOOKUP(A947,tax_all!B:V,7,0)</f>
        <v xml:space="preserve"> Stramenopiles</v>
      </c>
      <c r="I947" t="str">
        <f>VLOOKUP(A947,tax_all!B:V,8,0)</f>
        <v xml:space="preserve"> Bacillariophyta</v>
      </c>
      <c r="J947" t="str">
        <f>VLOOKUP(A947,tax_all!B:V,9,0)</f>
        <v xml:space="preserve"> Bacillariophyceae</v>
      </c>
      <c r="K947" t="str">
        <f>VLOOKUP(A947,tax_all!B:V,10,0)</f>
        <v>Bacillariophycidae</v>
      </c>
      <c r="L947" t="str">
        <f>VLOOKUP(A947,tax_all!B:V,11,0)</f>
        <v xml:space="preserve"> Naviculales</v>
      </c>
      <c r="M947" t="str">
        <f>VLOOKUP(A947,tax_all!B:V,12,0)</f>
        <v xml:space="preserve"> Phaeodactylaceae</v>
      </c>
      <c r="N947" t="str">
        <f>VLOOKUP(A947,tax_all!B:V,13,0)</f>
        <v xml:space="preserve"> Phaeodactylum.</v>
      </c>
      <c r="O947">
        <f>VLOOKUP(A947,tax_all!B:V,14,0)</f>
        <v>0</v>
      </c>
      <c r="P947">
        <f>VLOOKUP(A947,tax_all!B:V,15,0)</f>
        <v>0</v>
      </c>
      <c r="Q947">
        <f>VLOOKUP(A947,tax_all!B:V,16,0)</f>
        <v>0</v>
      </c>
      <c r="R947">
        <f>VLOOKUP(A947,tax_all!B:V,17,0)</f>
        <v>0</v>
      </c>
    </row>
    <row r="948" spans="1:18" x14ac:dyDescent="0.25">
      <c r="A948" s="2" t="s">
        <v>1961</v>
      </c>
      <c r="B948">
        <v>0</v>
      </c>
      <c r="C948">
        <v>1</v>
      </c>
      <c r="D948">
        <f>B948+C948</f>
        <v>1</v>
      </c>
      <c r="E948">
        <f>VLOOKUP(A948,'PF03067'!B:C,2,0)</f>
        <v>257</v>
      </c>
      <c r="G948" t="str">
        <f>VLOOKUP(A948,tax_all!B:V,6,0)</f>
        <v>Eukaryota</v>
      </c>
      <c r="H948" t="str">
        <f>VLOOKUP(A948,tax_all!B:V,7,0)</f>
        <v xml:space="preserve"> Metazoa</v>
      </c>
      <c r="I948" t="str">
        <f>VLOOKUP(A948,tax_all!B:V,8,0)</f>
        <v xml:space="preserve"> Ecdysozoa</v>
      </c>
      <c r="J948" t="str">
        <f>VLOOKUP(A948,tax_all!B:V,9,0)</f>
        <v xml:space="preserve"> Arthropoda</v>
      </c>
      <c r="K948" t="str">
        <f>VLOOKUP(A948,tax_all!B:V,10,0)</f>
        <v xml:space="preserve"> Chelicerata</v>
      </c>
      <c r="L948" t="str">
        <f>VLOOKUP(A948,tax_all!B:V,11,0)</f>
        <v xml:space="preserve"> Arachnida</v>
      </c>
      <c r="M948" t="str">
        <f>VLOOKUP(A948,tax_all!B:V,12,0)</f>
        <v>Acari</v>
      </c>
      <c r="N948" t="str">
        <f>VLOOKUP(A948,tax_all!B:V,13,0)</f>
        <v xml:space="preserve"> Parasitiformes</v>
      </c>
      <c r="O948" t="str">
        <f>VLOOKUP(A948,tax_all!B:V,14,0)</f>
        <v xml:space="preserve"> Ixodida</v>
      </c>
      <c r="P948" t="str">
        <f>VLOOKUP(A948,tax_all!B:V,15,0)</f>
        <v xml:space="preserve"> Ixodoidea</v>
      </c>
      <c r="Q948" t="str">
        <f>VLOOKUP(A948,tax_all!B:V,16,0)</f>
        <v xml:space="preserve"> Ixodidae</v>
      </c>
      <c r="R948" t="str">
        <f>VLOOKUP(A948,tax_all!B:V,17,0)</f>
        <v xml:space="preserve"> Ixodinae</v>
      </c>
    </row>
    <row r="949" spans="1:18" x14ac:dyDescent="0.25">
      <c r="A949" s="2" t="s">
        <v>1963</v>
      </c>
      <c r="B949">
        <v>0</v>
      </c>
      <c r="C949">
        <v>1</v>
      </c>
      <c r="D949">
        <f>B949+C949</f>
        <v>1</v>
      </c>
      <c r="E949">
        <f>VLOOKUP(A949,'PF03067'!B:C,2,0)</f>
        <v>541</v>
      </c>
      <c r="G949" t="str">
        <f>VLOOKUP(A949,tax_all!B:V,6,0)</f>
        <v>Bacteria</v>
      </c>
      <c r="H949" t="str">
        <f>VLOOKUP(A949,tax_all!B:V,7,0)</f>
        <v xml:space="preserve"> Proteobacteria</v>
      </c>
      <c r="I949" t="str">
        <f>VLOOKUP(A949,tax_all!B:V,8,0)</f>
        <v xml:space="preserve"> Gammaproteobacteria</v>
      </c>
      <c r="J949" t="str">
        <f>VLOOKUP(A949,tax_all!B:V,9,0)</f>
        <v xml:space="preserve"> Vibrionales</v>
      </c>
      <c r="K949" t="str">
        <f>VLOOKUP(A949,tax_all!B:V,10,0)</f>
        <v>Vibrionaceae</v>
      </c>
      <c r="L949" t="str">
        <f>VLOOKUP(A949,tax_all!B:V,11,0)</f>
        <v xml:space="preserve"> Vibrio.</v>
      </c>
      <c r="M949">
        <f>VLOOKUP(A949,tax_all!B:V,12,0)</f>
        <v>0</v>
      </c>
      <c r="N949">
        <f>VLOOKUP(A949,tax_all!B:V,13,0)</f>
        <v>0</v>
      </c>
      <c r="O949">
        <f>VLOOKUP(A949,tax_all!B:V,14,0)</f>
        <v>0</v>
      </c>
      <c r="P949">
        <f>VLOOKUP(A949,tax_all!B:V,15,0)</f>
        <v>0</v>
      </c>
      <c r="Q949">
        <f>VLOOKUP(A949,tax_all!B:V,16,0)</f>
        <v>0</v>
      </c>
      <c r="R949">
        <f>VLOOKUP(A949,tax_all!B:V,17,0)</f>
        <v>0</v>
      </c>
    </row>
    <row r="950" spans="1:18" x14ac:dyDescent="0.25">
      <c r="A950" s="2" t="s">
        <v>1965</v>
      </c>
      <c r="B950">
        <v>0</v>
      </c>
      <c r="C950">
        <v>1</v>
      </c>
      <c r="D950">
        <f>B950+C950</f>
        <v>1</v>
      </c>
      <c r="E950">
        <f>VLOOKUP(A950,'PF03067'!B:C,2,0)</f>
        <v>1438</v>
      </c>
      <c r="G950" t="str">
        <f>VLOOKUP(A950,tax_all!B:V,6,0)</f>
        <v>Eukaryota</v>
      </c>
      <c r="H950" t="str">
        <f>VLOOKUP(A950,tax_all!B:V,7,0)</f>
        <v xml:space="preserve"> Stramenopiles</v>
      </c>
      <c r="I950" t="str">
        <f>VLOOKUP(A950,tax_all!B:V,8,0)</f>
        <v xml:space="preserve"> Bacillariophyta</v>
      </c>
      <c r="J950" t="str">
        <f>VLOOKUP(A950,tax_all!B:V,9,0)</f>
        <v xml:space="preserve"> Coscinodiscophyceae</v>
      </c>
      <c r="K950" t="str">
        <f>VLOOKUP(A950,tax_all!B:V,10,0)</f>
        <v>Thalassiosirophycidae</v>
      </c>
      <c r="L950" t="str">
        <f>VLOOKUP(A950,tax_all!B:V,11,0)</f>
        <v xml:space="preserve"> Thalassiosirales</v>
      </c>
      <c r="M950" t="str">
        <f>VLOOKUP(A950,tax_all!B:V,12,0)</f>
        <v xml:space="preserve"> Thalassiosiraceae</v>
      </c>
      <c r="N950" t="str">
        <f>VLOOKUP(A950,tax_all!B:V,13,0)</f>
        <v>Thalassiosira.</v>
      </c>
      <c r="O950">
        <f>VLOOKUP(A950,tax_all!B:V,14,0)</f>
        <v>0</v>
      </c>
      <c r="P950">
        <f>VLOOKUP(A950,tax_all!B:V,15,0)</f>
        <v>0</v>
      </c>
      <c r="Q950">
        <f>VLOOKUP(A950,tax_all!B:V,16,0)</f>
        <v>0</v>
      </c>
      <c r="R950">
        <f>VLOOKUP(A950,tax_all!B:V,17,0)</f>
        <v>0</v>
      </c>
    </row>
    <row r="951" spans="1:18" x14ac:dyDescent="0.25">
      <c r="A951" s="2" t="s">
        <v>1967</v>
      </c>
      <c r="B951">
        <v>0</v>
      </c>
      <c r="C951">
        <v>1</v>
      </c>
      <c r="D951">
        <f>B951+C951</f>
        <v>1</v>
      </c>
      <c r="E951">
        <f>VLOOKUP(A951,'PF03067'!B:C,2,0)</f>
        <v>2419</v>
      </c>
      <c r="G951" t="str">
        <f>VLOOKUP(A951,tax_all!B:V,6,0)</f>
        <v>Eukaryota</v>
      </c>
      <c r="H951" t="str">
        <f>VLOOKUP(A951,tax_all!B:V,7,0)</f>
        <v xml:space="preserve"> Stramenopiles</v>
      </c>
      <c r="I951" t="str">
        <f>VLOOKUP(A951,tax_all!B:V,8,0)</f>
        <v xml:space="preserve"> Bacillariophyta</v>
      </c>
      <c r="J951" t="str">
        <f>VLOOKUP(A951,tax_all!B:V,9,0)</f>
        <v xml:space="preserve"> Coscinodiscophyceae</v>
      </c>
      <c r="K951" t="str">
        <f>VLOOKUP(A951,tax_all!B:V,10,0)</f>
        <v>Thalassiosirophycidae</v>
      </c>
      <c r="L951" t="str">
        <f>VLOOKUP(A951,tax_all!B:V,11,0)</f>
        <v xml:space="preserve"> Thalassiosirales</v>
      </c>
      <c r="M951" t="str">
        <f>VLOOKUP(A951,tax_all!B:V,12,0)</f>
        <v xml:space="preserve"> Thalassiosiraceae</v>
      </c>
      <c r="N951" t="str">
        <f>VLOOKUP(A951,tax_all!B:V,13,0)</f>
        <v>Thalassiosira.</v>
      </c>
      <c r="O951">
        <f>VLOOKUP(A951,tax_all!B:V,14,0)</f>
        <v>0</v>
      </c>
      <c r="P951">
        <f>VLOOKUP(A951,tax_all!B:V,15,0)</f>
        <v>0</v>
      </c>
      <c r="Q951">
        <f>VLOOKUP(A951,tax_all!B:V,16,0)</f>
        <v>0</v>
      </c>
      <c r="R951">
        <f>VLOOKUP(A951,tax_all!B:V,17,0)</f>
        <v>0</v>
      </c>
    </row>
    <row r="952" spans="1:18" x14ac:dyDescent="0.25">
      <c r="A952" s="2" t="s">
        <v>1969</v>
      </c>
      <c r="B952">
        <v>0</v>
      </c>
      <c r="C952">
        <v>1</v>
      </c>
      <c r="D952">
        <f>B952+C952</f>
        <v>1</v>
      </c>
      <c r="E952">
        <f>VLOOKUP(A952,'PF03067'!B:C,2,0)</f>
        <v>216</v>
      </c>
      <c r="G952" t="str">
        <f>VLOOKUP(A952,tax_all!B:V,6,0)</f>
        <v>Eukaryota</v>
      </c>
      <c r="H952" t="str">
        <f>VLOOKUP(A952,tax_all!B:V,7,0)</f>
        <v xml:space="preserve"> Fungi</v>
      </c>
      <c r="I952" t="str">
        <f>VLOOKUP(A952,tax_all!B:V,8,0)</f>
        <v xml:space="preserve"> Dikarya</v>
      </c>
      <c r="J952" t="str">
        <f>VLOOKUP(A952,tax_all!B:V,9,0)</f>
        <v xml:space="preserve"> Ascomycota</v>
      </c>
      <c r="K952" t="str">
        <f>VLOOKUP(A952,tax_all!B:V,10,0)</f>
        <v xml:space="preserve"> Pezizomycotina</v>
      </c>
      <c r="L952" t="str">
        <f>VLOOKUP(A952,tax_all!B:V,11,0)</f>
        <v xml:space="preserve"> Eurotiomycetes</v>
      </c>
      <c r="M952" t="str">
        <f>VLOOKUP(A952,tax_all!B:V,12,0)</f>
        <v>Eurotiomycetidae</v>
      </c>
      <c r="N952" t="str">
        <f>VLOOKUP(A952,tax_all!B:V,13,0)</f>
        <v xml:space="preserve"> Eurotiales</v>
      </c>
      <c r="O952" t="str">
        <f>VLOOKUP(A952,tax_all!B:V,14,0)</f>
        <v xml:space="preserve"> Trichocomaceae</v>
      </c>
      <c r="P952" t="str">
        <f>VLOOKUP(A952,tax_all!B:V,15,0)</f>
        <v xml:space="preserve"> Talaromyces.</v>
      </c>
      <c r="Q952">
        <f>VLOOKUP(A952,tax_all!B:V,16,0)</f>
        <v>0</v>
      </c>
      <c r="R952">
        <f>VLOOKUP(A952,tax_all!B:V,17,0)</f>
        <v>0</v>
      </c>
    </row>
    <row r="953" spans="1:18" x14ac:dyDescent="0.25">
      <c r="A953" s="2" t="s">
        <v>1971</v>
      </c>
      <c r="B953">
        <v>0</v>
      </c>
      <c r="C953">
        <v>1</v>
      </c>
      <c r="D953">
        <f>B953+C953</f>
        <v>1</v>
      </c>
      <c r="E953">
        <f>VLOOKUP(A953,'PF03067'!B:C,2,0)</f>
        <v>289</v>
      </c>
      <c r="G953" t="str">
        <f>VLOOKUP(A953,tax_all!B:V,6,0)</f>
        <v>Eukaryota</v>
      </c>
      <c r="H953" t="str">
        <f>VLOOKUP(A953,tax_all!B:V,7,0)</f>
        <v xml:space="preserve"> Fungi</v>
      </c>
      <c r="I953" t="str">
        <f>VLOOKUP(A953,tax_all!B:V,8,0)</f>
        <v xml:space="preserve"> Dikarya</v>
      </c>
      <c r="J953" t="str">
        <f>VLOOKUP(A953,tax_all!B:V,9,0)</f>
        <v xml:space="preserve"> Ascomycota</v>
      </c>
      <c r="K953" t="str">
        <f>VLOOKUP(A953,tax_all!B:V,10,0)</f>
        <v xml:space="preserve"> Pezizomycotina</v>
      </c>
      <c r="L953" t="str">
        <f>VLOOKUP(A953,tax_all!B:V,11,0)</f>
        <v xml:space="preserve"> Eurotiomycetes</v>
      </c>
      <c r="M953" t="str">
        <f>VLOOKUP(A953,tax_all!B:V,12,0)</f>
        <v>Eurotiomycetidae</v>
      </c>
      <c r="N953" t="str">
        <f>VLOOKUP(A953,tax_all!B:V,13,0)</f>
        <v xml:space="preserve"> Eurotiales</v>
      </c>
      <c r="O953" t="str">
        <f>VLOOKUP(A953,tax_all!B:V,14,0)</f>
        <v xml:space="preserve"> Aspergillaceae</v>
      </c>
      <c r="P953" t="str">
        <f>VLOOKUP(A953,tax_all!B:V,15,0)</f>
        <v xml:space="preserve"> Aspergillus.</v>
      </c>
      <c r="Q953">
        <f>VLOOKUP(A953,tax_all!B:V,16,0)</f>
        <v>0</v>
      </c>
      <c r="R953">
        <f>VLOOKUP(A953,tax_all!B:V,17,0)</f>
        <v>0</v>
      </c>
    </row>
    <row r="954" spans="1:18" x14ac:dyDescent="0.25">
      <c r="A954" s="2" t="s">
        <v>1973</v>
      </c>
      <c r="B954">
        <v>0</v>
      </c>
      <c r="C954">
        <v>1</v>
      </c>
      <c r="D954">
        <f>B954+C954</f>
        <v>1</v>
      </c>
      <c r="E954">
        <f>VLOOKUP(A954,'PF03067'!B:C,2,0)</f>
        <v>251</v>
      </c>
      <c r="G954" t="str">
        <f>VLOOKUP(A954,tax_all!B:V,6,0)</f>
        <v>Eukaryota</v>
      </c>
      <c r="H954" t="str">
        <f>VLOOKUP(A954,tax_all!B:V,7,0)</f>
        <v xml:space="preserve"> Fungi</v>
      </c>
      <c r="I954" t="str">
        <f>VLOOKUP(A954,tax_all!B:V,8,0)</f>
        <v xml:space="preserve"> Dikarya</v>
      </c>
      <c r="J954" t="str">
        <f>VLOOKUP(A954,tax_all!B:V,9,0)</f>
        <v xml:space="preserve"> Ascomycota</v>
      </c>
      <c r="K954" t="str">
        <f>VLOOKUP(A954,tax_all!B:V,10,0)</f>
        <v xml:space="preserve"> Pezizomycotina</v>
      </c>
      <c r="L954" t="str">
        <f>VLOOKUP(A954,tax_all!B:V,11,0)</f>
        <v xml:space="preserve"> Eurotiomycetes</v>
      </c>
      <c r="M954" t="str">
        <f>VLOOKUP(A954,tax_all!B:V,12,0)</f>
        <v>Eurotiomycetidae</v>
      </c>
      <c r="N954" t="str">
        <f>VLOOKUP(A954,tax_all!B:V,13,0)</f>
        <v xml:space="preserve"> Eurotiales</v>
      </c>
      <c r="O954" t="str">
        <f>VLOOKUP(A954,tax_all!B:V,14,0)</f>
        <v xml:space="preserve"> Aspergillaceae</v>
      </c>
      <c r="P954" t="str">
        <f>VLOOKUP(A954,tax_all!B:V,15,0)</f>
        <v xml:space="preserve"> Aspergillus.</v>
      </c>
      <c r="Q954">
        <f>VLOOKUP(A954,tax_all!B:V,16,0)</f>
        <v>0</v>
      </c>
      <c r="R954">
        <f>VLOOKUP(A954,tax_all!B:V,17,0)</f>
        <v>0</v>
      </c>
    </row>
    <row r="955" spans="1:18" x14ac:dyDescent="0.25">
      <c r="A955" s="2" t="s">
        <v>1975</v>
      </c>
      <c r="B955">
        <v>0</v>
      </c>
      <c r="C955">
        <v>1</v>
      </c>
      <c r="D955">
        <f>B955+C955</f>
        <v>1</v>
      </c>
      <c r="E955">
        <f>VLOOKUP(A955,'PF03067'!B:C,2,0)</f>
        <v>203</v>
      </c>
      <c r="G955" t="str">
        <f>VLOOKUP(A955,tax_all!B:V,6,0)</f>
        <v>Bacteria</v>
      </c>
      <c r="H955" t="str">
        <f>VLOOKUP(A955,tax_all!B:V,7,0)</f>
        <v xml:space="preserve"> Proteobacteria</v>
      </c>
      <c r="I955" t="str">
        <f>VLOOKUP(A955,tax_all!B:V,8,0)</f>
        <v xml:space="preserve"> Gammaproteobacteria</v>
      </c>
      <c r="J955" t="str">
        <f>VLOOKUP(A955,tax_all!B:V,9,0)</f>
        <v xml:space="preserve"> Enterobacterales</v>
      </c>
      <c r="K955" t="str">
        <f>VLOOKUP(A955,tax_all!B:V,10,0)</f>
        <v>Morganellaceae</v>
      </c>
      <c r="L955" t="str">
        <f>VLOOKUP(A955,tax_all!B:V,11,0)</f>
        <v xml:space="preserve"> Proteus.</v>
      </c>
      <c r="M955">
        <f>VLOOKUP(A955,tax_all!B:V,12,0)</f>
        <v>0</v>
      </c>
      <c r="N955">
        <f>VLOOKUP(A955,tax_all!B:V,13,0)</f>
        <v>0</v>
      </c>
      <c r="O955">
        <f>VLOOKUP(A955,tax_all!B:V,14,0)</f>
        <v>0</v>
      </c>
      <c r="P955">
        <f>VLOOKUP(A955,tax_all!B:V,15,0)</f>
        <v>0</v>
      </c>
      <c r="Q955">
        <f>VLOOKUP(A955,tax_all!B:V,16,0)</f>
        <v>0</v>
      </c>
      <c r="R955">
        <f>VLOOKUP(A955,tax_all!B:V,17,0)</f>
        <v>0</v>
      </c>
    </row>
    <row r="956" spans="1:18" x14ac:dyDescent="0.25">
      <c r="A956" s="2" t="s">
        <v>1977</v>
      </c>
      <c r="B956">
        <v>0</v>
      </c>
      <c r="C956">
        <v>1</v>
      </c>
      <c r="D956">
        <f>B956+C956</f>
        <v>1</v>
      </c>
      <c r="E956">
        <f>VLOOKUP(A956,'PF03067'!B:C,2,0)</f>
        <v>203</v>
      </c>
      <c r="G956" t="str">
        <f>VLOOKUP(A956,tax_all!B:V,6,0)</f>
        <v>Eukaryota</v>
      </c>
      <c r="H956" t="str">
        <f>VLOOKUP(A956,tax_all!B:V,7,0)</f>
        <v xml:space="preserve"> Fungi</v>
      </c>
      <c r="I956" t="str">
        <f>VLOOKUP(A956,tax_all!B:V,8,0)</f>
        <v xml:space="preserve"> Dikarya</v>
      </c>
      <c r="J956" t="str">
        <f>VLOOKUP(A956,tax_all!B:V,9,0)</f>
        <v xml:space="preserve"> Ascomycota</v>
      </c>
      <c r="K956" t="str">
        <f>VLOOKUP(A956,tax_all!B:V,10,0)</f>
        <v xml:space="preserve"> Pezizomycotina</v>
      </c>
      <c r="L956" t="str">
        <f>VLOOKUP(A956,tax_all!B:V,11,0)</f>
        <v xml:space="preserve"> Eurotiomycetes</v>
      </c>
      <c r="M956" t="str">
        <f>VLOOKUP(A956,tax_all!B:V,12,0)</f>
        <v>Eurotiomycetidae</v>
      </c>
      <c r="N956" t="str">
        <f>VLOOKUP(A956,tax_all!B:V,13,0)</f>
        <v xml:space="preserve"> Onygenales</v>
      </c>
      <c r="O956" t="str">
        <f>VLOOKUP(A956,tax_all!B:V,14,0)</f>
        <v xml:space="preserve"> Ajellomycetaceae</v>
      </c>
      <c r="P956" t="str">
        <f>VLOOKUP(A956,tax_all!B:V,15,0)</f>
        <v xml:space="preserve"> Histoplasma.</v>
      </c>
      <c r="Q956">
        <f>VLOOKUP(A956,tax_all!B:V,16,0)</f>
        <v>0</v>
      </c>
      <c r="R956">
        <f>VLOOKUP(A956,tax_all!B:V,17,0)</f>
        <v>0</v>
      </c>
    </row>
    <row r="957" spans="1:18" x14ac:dyDescent="0.25">
      <c r="A957" s="2" t="s">
        <v>1979</v>
      </c>
      <c r="B957">
        <v>0</v>
      </c>
      <c r="C957">
        <v>1</v>
      </c>
      <c r="D957">
        <f>B957+C957</f>
        <v>1</v>
      </c>
      <c r="E957">
        <f>VLOOKUP(A957,'PF03067'!B:C,2,0)</f>
        <v>494</v>
      </c>
      <c r="G957" t="str">
        <f>VLOOKUP(A957,tax_all!B:V,6,0)</f>
        <v>Bacteria</v>
      </c>
      <c r="H957" t="str">
        <f>VLOOKUP(A957,tax_all!B:V,7,0)</f>
        <v xml:space="preserve"> Firmicutes</v>
      </c>
      <c r="I957" t="str">
        <f>VLOOKUP(A957,tax_all!B:V,8,0)</f>
        <v xml:space="preserve"> Bacilli</v>
      </c>
      <c r="J957" t="str">
        <f>VLOOKUP(A957,tax_all!B:V,9,0)</f>
        <v xml:space="preserve"> Bacillales</v>
      </c>
      <c r="K957" t="str">
        <f>VLOOKUP(A957,tax_all!B:V,10,0)</f>
        <v xml:space="preserve"> Paenibacillaceae</v>
      </c>
      <c r="L957" t="str">
        <f>VLOOKUP(A957,tax_all!B:V,11,0)</f>
        <v>Brevibacillus.</v>
      </c>
      <c r="M957">
        <f>VLOOKUP(A957,tax_all!B:V,12,0)</f>
        <v>0</v>
      </c>
      <c r="N957">
        <f>VLOOKUP(A957,tax_all!B:V,13,0)</f>
        <v>0</v>
      </c>
      <c r="O957">
        <f>VLOOKUP(A957,tax_all!B:V,14,0)</f>
        <v>0</v>
      </c>
      <c r="P957">
        <f>VLOOKUP(A957,tax_all!B:V,15,0)</f>
        <v>0</v>
      </c>
      <c r="Q957">
        <f>VLOOKUP(A957,tax_all!B:V,16,0)</f>
        <v>0</v>
      </c>
      <c r="R957">
        <f>VLOOKUP(A957,tax_all!B:V,17,0)</f>
        <v>0</v>
      </c>
    </row>
    <row r="958" spans="1:18" x14ac:dyDescent="0.25">
      <c r="A958" s="2" t="s">
        <v>1981</v>
      </c>
      <c r="B958">
        <v>0</v>
      </c>
      <c r="C958">
        <v>1</v>
      </c>
      <c r="D958">
        <f>B958+C958</f>
        <v>1</v>
      </c>
      <c r="E958">
        <f>VLOOKUP(A958,'PF03067'!B:C,2,0)</f>
        <v>197</v>
      </c>
      <c r="G958" t="str">
        <f>VLOOKUP(A958,tax_all!B:V,6,0)</f>
        <v>Bacteria</v>
      </c>
      <c r="H958" t="str">
        <f>VLOOKUP(A958,tax_all!B:V,7,0)</f>
        <v xml:space="preserve"> Proteobacteria</v>
      </c>
      <c r="I958" t="str">
        <f>VLOOKUP(A958,tax_all!B:V,8,0)</f>
        <v xml:space="preserve"> Gammaproteobacteria</v>
      </c>
      <c r="J958" t="str">
        <f>VLOOKUP(A958,tax_all!B:V,9,0)</f>
        <v xml:space="preserve"> Enterobacterales</v>
      </c>
      <c r="K958" t="str">
        <f>VLOOKUP(A958,tax_all!B:V,10,0)</f>
        <v>Yersiniaceae</v>
      </c>
      <c r="L958" t="str">
        <f>VLOOKUP(A958,tax_all!B:V,11,0)</f>
        <v xml:space="preserve"> Yersinia.</v>
      </c>
      <c r="M958">
        <f>VLOOKUP(A958,tax_all!B:V,12,0)</f>
        <v>0</v>
      </c>
      <c r="N958">
        <f>VLOOKUP(A958,tax_all!B:V,13,0)</f>
        <v>0</v>
      </c>
      <c r="O958">
        <f>VLOOKUP(A958,tax_all!B:V,14,0)</f>
        <v>0</v>
      </c>
      <c r="P958">
        <f>VLOOKUP(A958,tax_all!B:V,15,0)</f>
        <v>0</v>
      </c>
      <c r="Q958">
        <f>VLOOKUP(A958,tax_all!B:V,16,0)</f>
        <v>0</v>
      </c>
      <c r="R958">
        <f>VLOOKUP(A958,tax_all!B:V,17,0)</f>
        <v>0</v>
      </c>
    </row>
    <row r="959" spans="1:18" x14ac:dyDescent="0.25">
      <c r="A959" s="2" t="s">
        <v>1983</v>
      </c>
      <c r="B959">
        <v>0</v>
      </c>
      <c r="C959">
        <v>1</v>
      </c>
      <c r="D959">
        <f>B959+C959</f>
        <v>1</v>
      </c>
      <c r="E959">
        <f>VLOOKUP(A959,'PF03067'!B:C,2,0)</f>
        <v>497</v>
      </c>
      <c r="G959" t="str">
        <f>VLOOKUP(A959,tax_all!B:V,6,0)</f>
        <v>Bacteria</v>
      </c>
      <c r="H959" t="str">
        <f>VLOOKUP(A959,tax_all!B:V,7,0)</f>
        <v xml:space="preserve"> Proteobacteria</v>
      </c>
      <c r="I959" t="str">
        <f>VLOOKUP(A959,tax_all!B:V,8,0)</f>
        <v xml:space="preserve"> Gammaproteobacteria</v>
      </c>
      <c r="J959" t="str">
        <f>VLOOKUP(A959,tax_all!B:V,9,0)</f>
        <v xml:space="preserve"> Enterobacterales</v>
      </c>
      <c r="K959" t="str">
        <f>VLOOKUP(A959,tax_all!B:V,10,0)</f>
        <v>Yersiniaceae</v>
      </c>
      <c r="L959" t="str">
        <f>VLOOKUP(A959,tax_all!B:V,11,0)</f>
        <v xml:space="preserve"> Yersinia.</v>
      </c>
      <c r="M959">
        <f>VLOOKUP(A959,tax_all!B:V,12,0)</f>
        <v>0</v>
      </c>
      <c r="N959">
        <f>VLOOKUP(A959,tax_all!B:V,13,0)</f>
        <v>0</v>
      </c>
      <c r="O959">
        <f>VLOOKUP(A959,tax_all!B:V,14,0)</f>
        <v>0</v>
      </c>
      <c r="P959">
        <f>VLOOKUP(A959,tax_all!B:V,15,0)</f>
        <v>0</v>
      </c>
      <c r="Q959">
        <f>VLOOKUP(A959,tax_all!B:V,16,0)</f>
        <v>0</v>
      </c>
      <c r="R959">
        <f>VLOOKUP(A959,tax_all!B:V,17,0)</f>
        <v>0</v>
      </c>
    </row>
    <row r="960" spans="1:18" x14ac:dyDescent="0.25">
      <c r="A960" s="2" t="s">
        <v>1985</v>
      </c>
      <c r="B960">
        <v>0</v>
      </c>
      <c r="C960">
        <v>1</v>
      </c>
      <c r="D960">
        <f>B960+C960</f>
        <v>1</v>
      </c>
      <c r="E960">
        <f>VLOOKUP(A960,'PF03067'!B:C,2,0)</f>
        <v>332</v>
      </c>
      <c r="G960" t="str">
        <f>VLOOKUP(A960,tax_all!B:V,6,0)</f>
        <v>Bacteria</v>
      </c>
      <c r="H960" t="str">
        <f>VLOOKUP(A960,tax_all!B:V,7,0)</f>
        <v xml:space="preserve"> Proteobacteria</v>
      </c>
      <c r="I960" t="str">
        <f>VLOOKUP(A960,tax_all!B:V,8,0)</f>
        <v xml:space="preserve"> Gammaproteobacteria</v>
      </c>
      <c r="J960" t="str">
        <f>VLOOKUP(A960,tax_all!B:V,9,0)</f>
        <v xml:space="preserve"> Cellvibrionales</v>
      </c>
      <c r="K960" t="str">
        <f>VLOOKUP(A960,tax_all!B:V,10,0)</f>
        <v>Cellvibrionaceae</v>
      </c>
      <c r="L960" t="str">
        <f>VLOOKUP(A960,tax_all!B:V,11,0)</f>
        <v xml:space="preserve"> Teredinibacter.</v>
      </c>
      <c r="M960">
        <f>VLOOKUP(A960,tax_all!B:V,12,0)</f>
        <v>0</v>
      </c>
      <c r="N960">
        <f>VLOOKUP(A960,tax_all!B:V,13,0)</f>
        <v>0</v>
      </c>
      <c r="O960">
        <f>VLOOKUP(A960,tax_all!B:V,14,0)</f>
        <v>0</v>
      </c>
      <c r="P960">
        <f>VLOOKUP(A960,tax_all!B:V,15,0)</f>
        <v>0</v>
      </c>
      <c r="Q960">
        <f>VLOOKUP(A960,tax_all!B:V,16,0)</f>
        <v>0</v>
      </c>
      <c r="R960">
        <f>VLOOKUP(A960,tax_all!B:V,17,0)</f>
        <v>0</v>
      </c>
    </row>
    <row r="961" spans="1:18" x14ac:dyDescent="0.25">
      <c r="A961" s="2" t="s">
        <v>1987</v>
      </c>
      <c r="B961">
        <v>0</v>
      </c>
      <c r="C961">
        <v>1</v>
      </c>
      <c r="D961">
        <f>B961+C961</f>
        <v>1</v>
      </c>
      <c r="E961">
        <f>VLOOKUP(A961,'PF03067'!B:C,2,0)</f>
        <v>275</v>
      </c>
      <c r="G961" t="str">
        <f>VLOOKUP(A961,tax_all!B:V,6,0)</f>
        <v>Eukaryota</v>
      </c>
      <c r="H961" t="str">
        <f>VLOOKUP(A961,tax_all!B:V,7,0)</f>
        <v xml:space="preserve"> Alveolata</v>
      </c>
      <c r="I961" t="str">
        <f>VLOOKUP(A961,tax_all!B:V,8,0)</f>
        <v xml:space="preserve"> Perkinsea</v>
      </c>
      <c r="J961" t="str">
        <f>VLOOKUP(A961,tax_all!B:V,9,0)</f>
        <v xml:space="preserve"> Perkinsida</v>
      </c>
      <c r="K961" t="str">
        <f>VLOOKUP(A961,tax_all!B:V,10,0)</f>
        <v xml:space="preserve"> Perkinsidae</v>
      </c>
      <c r="L961" t="str">
        <f>VLOOKUP(A961,tax_all!B:V,11,0)</f>
        <v xml:space="preserve"> Perkinsus.</v>
      </c>
      <c r="M961">
        <f>VLOOKUP(A961,tax_all!B:V,12,0)</f>
        <v>0</v>
      </c>
      <c r="N961">
        <f>VLOOKUP(A961,tax_all!B:V,13,0)</f>
        <v>0</v>
      </c>
      <c r="O961">
        <f>VLOOKUP(A961,tax_all!B:V,14,0)</f>
        <v>0</v>
      </c>
      <c r="P961">
        <f>VLOOKUP(A961,tax_all!B:V,15,0)</f>
        <v>0</v>
      </c>
      <c r="Q961">
        <f>VLOOKUP(A961,tax_all!B:V,16,0)</f>
        <v>0</v>
      </c>
      <c r="R961">
        <f>VLOOKUP(A961,tax_all!B:V,17,0)</f>
        <v>0</v>
      </c>
    </row>
    <row r="962" spans="1:18" x14ac:dyDescent="0.25">
      <c r="A962" s="2" t="s">
        <v>1989</v>
      </c>
      <c r="B962">
        <v>0</v>
      </c>
      <c r="C962">
        <v>1</v>
      </c>
      <c r="D962">
        <f>B962+C962</f>
        <v>1</v>
      </c>
      <c r="E962">
        <f>VLOOKUP(A962,'PF03067'!B:C,2,0)</f>
        <v>273</v>
      </c>
      <c r="G962" t="str">
        <f>VLOOKUP(A962,tax_all!B:V,6,0)</f>
        <v>Eukaryota</v>
      </c>
      <c r="H962" t="str">
        <f>VLOOKUP(A962,tax_all!B:V,7,0)</f>
        <v xml:space="preserve"> Alveolata</v>
      </c>
      <c r="I962" t="str">
        <f>VLOOKUP(A962,tax_all!B:V,8,0)</f>
        <v xml:space="preserve"> Perkinsea</v>
      </c>
      <c r="J962" t="str">
        <f>VLOOKUP(A962,tax_all!B:V,9,0)</f>
        <v xml:space="preserve"> Perkinsida</v>
      </c>
      <c r="K962" t="str">
        <f>VLOOKUP(A962,tax_all!B:V,10,0)</f>
        <v xml:space="preserve"> Perkinsidae</v>
      </c>
      <c r="L962" t="str">
        <f>VLOOKUP(A962,tax_all!B:V,11,0)</f>
        <v xml:space="preserve"> Perkinsus.</v>
      </c>
      <c r="M962">
        <f>VLOOKUP(A962,tax_all!B:V,12,0)</f>
        <v>0</v>
      </c>
      <c r="N962">
        <f>VLOOKUP(A962,tax_all!B:V,13,0)</f>
        <v>0</v>
      </c>
      <c r="O962">
        <f>VLOOKUP(A962,tax_all!B:V,14,0)</f>
        <v>0</v>
      </c>
      <c r="P962">
        <f>VLOOKUP(A962,tax_all!B:V,15,0)</f>
        <v>0</v>
      </c>
      <c r="Q962">
        <f>VLOOKUP(A962,tax_all!B:V,16,0)</f>
        <v>0</v>
      </c>
      <c r="R962">
        <f>VLOOKUP(A962,tax_all!B:V,17,0)</f>
        <v>0</v>
      </c>
    </row>
    <row r="963" spans="1:18" x14ac:dyDescent="0.25">
      <c r="A963" s="2" t="s">
        <v>1991</v>
      </c>
      <c r="B963">
        <v>0</v>
      </c>
      <c r="C963">
        <v>1</v>
      </c>
      <c r="D963">
        <f>B963+C963</f>
        <v>1</v>
      </c>
      <c r="E963">
        <f>VLOOKUP(A963,'PF03067'!B:C,2,0)</f>
        <v>182</v>
      </c>
      <c r="G963" t="str">
        <f>VLOOKUP(A963,tax_all!B:V,6,0)</f>
        <v>Eukaryota</v>
      </c>
      <c r="H963" t="str">
        <f>VLOOKUP(A963,tax_all!B:V,7,0)</f>
        <v xml:space="preserve"> Alveolata</v>
      </c>
      <c r="I963" t="str">
        <f>VLOOKUP(A963,tax_all!B:V,8,0)</f>
        <v xml:space="preserve"> Perkinsea</v>
      </c>
      <c r="J963" t="str">
        <f>VLOOKUP(A963,tax_all!B:V,9,0)</f>
        <v xml:space="preserve"> Perkinsida</v>
      </c>
      <c r="K963" t="str">
        <f>VLOOKUP(A963,tax_all!B:V,10,0)</f>
        <v xml:space="preserve"> Perkinsidae</v>
      </c>
      <c r="L963" t="str">
        <f>VLOOKUP(A963,tax_all!B:V,11,0)</f>
        <v xml:space="preserve"> Perkinsus.</v>
      </c>
      <c r="M963">
        <f>VLOOKUP(A963,tax_all!B:V,12,0)</f>
        <v>0</v>
      </c>
      <c r="N963">
        <f>VLOOKUP(A963,tax_all!B:V,13,0)</f>
        <v>0</v>
      </c>
      <c r="O963">
        <f>VLOOKUP(A963,tax_all!B:V,14,0)</f>
        <v>0</v>
      </c>
      <c r="P963">
        <f>VLOOKUP(A963,tax_all!B:V,15,0)</f>
        <v>0</v>
      </c>
      <c r="Q963">
        <f>VLOOKUP(A963,tax_all!B:V,16,0)</f>
        <v>0</v>
      </c>
      <c r="R963">
        <f>VLOOKUP(A963,tax_all!B:V,17,0)</f>
        <v>0</v>
      </c>
    </row>
    <row r="964" spans="1:18" x14ac:dyDescent="0.25">
      <c r="A964" s="2" t="s">
        <v>1993</v>
      </c>
      <c r="B964">
        <v>0</v>
      </c>
      <c r="C964">
        <v>1</v>
      </c>
      <c r="D964">
        <f>B964+C964</f>
        <v>1</v>
      </c>
      <c r="E964">
        <f>VLOOKUP(A964,'PF03067'!B:C,2,0)</f>
        <v>77</v>
      </c>
      <c r="G964" t="str">
        <f>VLOOKUP(A964,tax_all!B:V,6,0)</f>
        <v>Eukaryota</v>
      </c>
      <c r="H964" t="str">
        <f>VLOOKUP(A964,tax_all!B:V,7,0)</f>
        <v xml:space="preserve"> Alveolata</v>
      </c>
      <c r="I964" t="str">
        <f>VLOOKUP(A964,tax_all!B:V,8,0)</f>
        <v xml:space="preserve"> Perkinsea</v>
      </c>
      <c r="J964" t="str">
        <f>VLOOKUP(A964,tax_all!B:V,9,0)</f>
        <v xml:space="preserve"> Perkinsida</v>
      </c>
      <c r="K964" t="str">
        <f>VLOOKUP(A964,tax_all!B:V,10,0)</f>
        <v xml:space="preserve"> Perkinsidae</v>
      </c>
      <c r="L964" t="str">
        <f>VLOOKUP(A964,tax_all!B:V,11,0)</f>
        <v xml:space="preserve"> Perkinsus.</v>
      </c>
      <c r="M964">
        <f>VLOOKUP(A964,tax_all!B:V,12,0)</f>
        <v>0</v>
      </c>
      <c r="N964">
        <f>VLOOKUP(A964,tax_all!B:V,13,0)</f>
        <v>0</v>
      </c>
      <c r="O964">
        <f>VLOOKUP(A964,tax_all!B:V,14,0)</f>
        <v>0</v>
      </c>
      <c r="P964">
        <f>VLOOKUP(A964,tax_all!B:V,15,0)</f>
        <v>0</v>
      </c>
      <c r="Q964">
        <f>VLOOKUP(A964,tax_all!B:V,16,0)</f>
        <v>0</v>
      </c>
      <c r="R964">
        <f>VLOOKUP(A964,tax_all!B:V,17,0)</f>
        <v>0</v>
      </c>
    </row>
    <row r="965" spans="1:18" x14ac:dyDescent="0.25">
      <c r="A965" s="2" t="s">
        <v>1995</v>
      </c>
      <c r="B965">
        <v>0</v>
      </c>
      <c r="C965">
        <v>1</v>
      </c>
      <c r="D965">
        <f>B965+C965</f>
        <v>1</v>
      </c>
      <c r="E965">
        <f>VLOOKUP(A965,'PF03067'!B:C,2,0)</f>
        <v>272</v>
      </c>
      <c r="G965" t="str">
        <f>VLOOKUP(A965,tax_all!B:V,6,0)</f>
        <v>Eukaryota</v>
      </c>
      <c r="H965" t="str">
        <f>VLOOKUP(A965,tax_all!B:V,7,0)</f>
        <v xml:space="preserve"> Alveolata</v>
      </c>
      <c r="I965" t="str">
        <f>VLOOKUP(A965,tax_all!B:V,8,0)</f>
        <v xml:space="preserve"> Perkinsea</v>
      </c>
      <c r="J965" t="str">
        <f>VLOOKUP(A965,tax_all!B:V,9,0)</f>
        <v xml:space="preserve"> Perkinsida</v>
      </c>
      <c r="K965" t="str">
        <f>VLOOKUP(A965,tax_all!B:V,10,0)</f>
        <v xml:space="preserve"> Perkinsidae</v>
      </c>
      <c r="L965" t="str">
        <f>VLOOKUP(A965,tax_all!B:V,11,0)</f>
        <v xml:space="preserve"> Perkinsus.</v>
      </c>
      <c r="M965">
        <f>VLOOKUP(A965,tax_all!B:V,12,0)</f>
        <v>0</v>
      </c>
      <c r="N965">
        <f>VLOOKUP(A965,tax_all!B:V,13,0)</f>
        <v>0</v>
      </c>
      <c r="O965">
        <f>VLOOKUP(A965,tax_all!B:V,14,0)</f>
        <v>0</v>
      </c>
      <c r="P965">
        <f>VLOOKUP(A965,tax_all!B:V,15,0)</f>
        <v>0</v>
      </c>
      <c r="Q965">
        <f>VLOOKUP(A965,tax_all!B:V,16,0)</f>
        <v>0</v>
      </c>
      <c r="R965">
        <f>VLOOKUP(A965,tax_all!B:V,17,0)</f>
        <v>0</v>
      </c>
    </row>
    <row r="966" spans="1:18" x14ac:dyDescent="0.25">
      <c r="A966" s="2" t="s">
        <v>1997</v>
      </c>
      <c r="B966">
        <v>0</v>
      </c>
      <c r="C966">
        <v>1</v>
      </c>
      <c r="D966">
        <f>B966+C966</f>
        <v>1</v>
      </c>
      <c r="E966">
        <f>VLOOKUP(A966,'PF03067'!B:C,2,0)</f>
        <v>77</v>
      </c>
      <c r="G966" t="str">
        <f>VLOOKUP(A966,tax_all!B:V,6,0)</f>
        <v>Eukaryota</v>
      </c>
      <c r="H966" t="str">
        <f>VLOOKUP(A966,tax_all!B:V,7,0)</f>
        <v xml:space="preserve"> Alveolata</v>
      </c>
      <c r="I966" t="str">
        <f>VLOOKUP(A966,tax_all!B:V,8,0)</f>
        <v xml:space="preserve"> Perkinsea</v>
      </c>
      <c r="J966" t="str">
        <f>VLOOKUP(A966,tax_all!B:V,9,0)</f>
        <v xml:space="preserve"> Perkinsida</v>
      </c>
      <c r="K966" t="str">
        <f>VLOOKUP(A966,tax_all!B:V,10,0)</f>
        <v xml:space="preserve"> Perkinsidae</v>
      </c>
      <c r="L966" t="str">
        <f>VLOOKUP(A966,tax_all!B:V,11,0)</f>
        <v xml:space="preserve"> Perkinsus.</v>
      </c>
      <c r="M966">
        <f>VLOOKUP(A966,tax_all!B:V,12,0)</f>
        <v>0</v>
      </c>
      <c r="N966">
        <f>VLOOKUP(A966,tax_all!B:V,13,0)</f>
        <v>0</v>
      </c>
      <c r="O966">
        <f>VLOOKUP(A966,tax_all!B:V,14,0)</f>
        <v>0</v>
      </c>
      <c r="P966">
        <f>VLOOKUP(A966,tax_all!B:V,15,0)</f>
        <v>0</v>
      </c>
      <c r="Q966">
        <f>VLOOKUP(A966,tax_all!B:V,16,0)</f>
        <v>0</v>
      </c>
      <c r="R966">
        <f>VLOOKUP(A966,tax_all!B:V,17,0)</f>
        <v>0</v>
      </c>
    </row>
    <row r="967" spans="1:18" x14ac:dyDescent="0.25">
      <c r="A967" s="2" t="s">
        <v>1999</v>
      </c>
      <c r="B967">
        <v>0</v>
      </c>
      <c r="C967">
        <v>1</v>
      </c>
      <c r="D967">
        <f>B967+C967</f>
        <v>1</v>
      </c>
      <c r="E967">
        <f>VLOOKUP(A967,'PF03067'!B:C,2,0)</f>
        <v>255</v>
      </c>
      <c r="G967" t="str">
        <f>VLOOKUP(A967,tax_all!B:V,6,0)</f>
        <v>Eukaryota</v>
      </c>
      <c r="H967" t="str">
        <f>VLOOKUP(A967,tax_all!B:V,7,0)</f>
        <v xml:space="preserve"> Alveolata</v>
      </c>
      <c r="I967" t="str">
        <f>VLOOKUP(A967,tax_all!B:V,8,0)</f>
        <v xml:space="preserve"> Perkinsea</v>
      </c>
      <c r="J967" t="str">
        <f>VLOOKUP(A967,tax_all!B:V,9,0)</f>
        <v xml:space="preserve"> Perkinsida</v>
      </c>
      <c r="K967" t="str">
        <f>VLOOKUP(A967,tax_all!B:V,10,0)</f>
        <v xml:space="preserve"> Perkinsidae</v>
      </c>
      <c r="L967" t="str">
        <f>VLOOKUP(A967,tax_all!B:V,11,0)</f>
        <v xml:space="preserve"> Perkinsus.</v>
      </c>
      <c r="M967">
        <f>VLOOKUP(A967,tax_all!B:V,12,0)</f>
        <v>0</v>
      </c>
      <c r="N967">
        <f>VLOOKUP(A967,tax_all!B:V,13,0)</f>
        <v>0</v>
      </c>
      <c r="O967">
        <f>VLOOKUP(A967,tax_all!B:V,14,0)</f>
        <v>0</v>
      </c>
      <c r="P967">
        <f>VLOOKUP(A967,tax_all!B:V,15,0)</f>
        <v>0</v>
      </c>
      <c r="Q967">
        <f>VLOOKUP(A967,tax_all!B:V,16,0)</f>
        <v>0</v>
      </c>
      <c r="R967">
        <f>VLOOKUP(A967,tax_all!B:V,17,0)</f>
        <v>0</v>
      </c>
    </row>
    <row r="968" spans="1:18" x14ac:dyDescent="0.25">
      <c r="A968" s="2" t="s">
        <v>2001</v>
      </c>
      <c r="B968">
        <v>0</v>
      </c>
      <c r="C968">
        <v>1</v>
      </c>
      <c r="D968">
        <f>B968+C968</f>
        <v>1</v>
      </c>
      <c r="E968">
        <f>VLOOKUP(A968,'PF03067'!B:C,2,0)</f>
        <v>498</v>
      </c>
      <c r="G968" t="str">
        <f>VLOOKUP(A968,tax_all!B:V,6,0)</f>
        <v>Bacteria</v>
      </c>
      <c r="H968" t="str">
        <f>VLOOKUP(A968,tax_all!B:V,7,0)</f>
        <v xml:space="preserve"> Firmicutes</v>
      </c>
      <c r="I968" t="str">
        <f>VLOOKUP(A968,tax_all!B:V,8,0)</f>
        <v xml:space="preserve"> Bacilli</v>
      </c>
      <c r="J968" t="str">
        <f>VLOOKUP(A968,tax_all!B:V,9,0)</f>
        <v xml:space="preserve"> Bacillales</v>
      </c>
      <c r="K968" t="str">
        <f>VLOOKUP(A968,tax_all!B:V,10,0)</f>
        <v xml:space="preserve"> Paenibacillaceae</v>
      </c>
      <c r="L968" t="str">
        <f>VLOOKUP(A968,tax_all!B:V,11,0)</f>
        <v>Paenibacillus.</v>
      </c>
      <c r="M968">
        <f>VLOOKUP(A968,tax_all!B:V,12,0)</f>
        <v>0</v>
      </c>
      <c r="N968">
        <f>VLOOKUP(A968,tax_all!B:V,13,0)</f>
        <v>0</v>
      </c>
      <c r="O968">
        <f>VLOOKUP(A968,tax_all!B:V,14,0)</f>
        <v>0</v>
      </c>
      <c r="P968">
        <f>VLOOKUP(A968,tax_all!B:V,15,0)</f>
        <v>0</v>
      </c>
      <c r="Q968">
        <f>VLOOKUP(A968,tax_all!B:V,16,0)</f>
        <v>0</v>
      </c>
      <c r="R968">
        <f>VLOOKUP(A968,tax_all!B:V,17,0)</f>
        <v>0</v>
      </c>
    </row>
    <row r="969" spans="1:18" x14ac:dyDescent="0.25">
      <c r="A969" s="2" t="s">
        <v>2003</v>
      </c>
      <c r="B969">
        <v>0</v>
      </c>
      <c r="C969">
        <v>1</v>
      </c>
      <c r="D969">
        <f>B969+C969</f>
        <v>1</v>
      </c>
      <c r="E969">
        <f>VLOOKUP(A969,'PF03067'!B:C,2,0)</f>
        <v>206</v>
      </c>
      <c r="G969" t="str">
        <f>VLOOKUP(A969,tax_all!B:V,6,0)</f>
        <v>Eukaryota</v>
      </c>
      <c r="H969" t="str">
        <f>VLOOKUP(A969,tax_all!B:V,7,0)</f>
        <v xml:space="preserve"> Fungi</v>
      </c>
      <c r="I969" t="str">
        <f>VLOOKUP(A969,tax_all!B:V,8,0)</f>
        <v xml:space="preserve"> Dikarya</v>
      </c>
      <c r="J969" t="str">
        <f>VLOOKUP(A969,tax_all!B:V,9,0)</f>
        <v xml:space="preserve"> Ascomycota</v>
      </c>
      <c r="K969" t="str">
        <f>VLOOKUP(A969,tax_all!B:V,10,0)</f>
        <v xml:space="preserve"> Pezizomycotina</v>
      </c>
      <c r="L969" t="str">
        <f>VLOOKUP(A969,tax_all!B:V,11,0)</f>
        <v xml:space="preserve"> Eurotiomycetes</v>
      </c>
      <c r="M969" t="str">
        <f>VLOOKUP(A969,tax_all!B:V,12,0)</f>
        <v>Eurotiomycetidae</v>
      </c>
      <c r="N969" t="str">
        <f>VLOOKUP(A969,tax_all!B:V,13,0)</f>
        <v xml:space="preserve"> Onygenales</v>
      </c>
      <c r="O969" t="str">
        <f>VLOOKUP(A969,tax_all!B:V,14,0)</f>
        <v xml:space="preserve"> Ajellomycetaceae</v>
      </c>
      <c r="P969" t="str">
        <f>VLOOKUP(A969,tax_all!B:V,15,0)</f>
        <v xml:space="preserve"> Histoplasma.</v>
      </c>
      <c r="Q969">
        <f>VLOOKUP(A969,tax_all!B:V,16,0)</f>
        <v>0</v>
      </c>
      <c r="R969">
        <f>VLOOKUP(A969,tax_all!B:V,17,0)</f>
        <v>0</v>
      </c>
    </row>
    <row r="970" spans="1:18" x14ac:dyDescent="0.25">
      <c r="A970" s="2" t="s">
        <v>2005</v>
      </c>
      <c r="B970">
        <v>0</v>
      </c>
      <c r="C970">
        <v>1</v>
      </c>
      <c r="D970">
        <f>B970+C970</f>
        <v>1</v>
      </c>
      <c r="E970">
        <f>VLOOKUP(A970,'PF03067'!B:C,2,0)</f>
        <v>449</v>
      </c>
      <c r="G970" t="str">
        <f>VLOOKUP(A970,tax_all!B:V,6,0)</f>
        <v>Bacteria</v>
      </c>
      <c r="H970" t="str">
        <f>VLOOKUP(A970,tax_all!B:V,7,0)</f>
        <v xml:space="preserve"> Firmicutes</v>
      </c>
      <c r="I970" t="str">
        <f>VLOOKUP(A970,tax_all!B:V,8,0)</f>
        <v xml:space="preserve"> Bacilli</v>
      </c>
      <c r="J970" t="str">
        <f>VLOOKUP(A970,tax_all!B:V,9,0)</f>
        <v xml:space="preserve"> Bacillales</v>
      </c>
      <c r="K970" t="str">
        <f>VLOOKUP(A970,tax_all!B:V,10,0)</f>
        <v xml:space="preserve"> Paenibacillaceae</v>
      </c>
      <c r="L970" t="str">
        <f>VLOOKUP(A970,tax_all!B:V,11,0)</f>
        <v>Paenibacillus.</v>
      </c>
      <c r="M970">
        <f>VLOOKUP(A970,tax_all!B:V,12,0)</f>
        <v>0</v>
      </c>
      <c r="N970">
        <f>VLOOKUP(A970,tax_all!B:V,13,0)</f>
        <v>0</v>
      </c>
      <c r="O970">
        <f>VLOOKUP(A970,tax_all!B:V,14,0)</f>
        <v>0</v>
      </c>
      <c r="P970">
        <f>VLOOKUP(A970,tax_all!B:V,15,0)</f>
        <v>0</v>
      </c>
      <c r="Q970">
        <f>VLOOKUP(A970,tax_all!B:V,16,0)</f>
        <v>0</v>
      </c>
      <c r="R970">
        <f>VLOOKUP(A970,tax_all!B:V,17,0)</f>
        <v>0</v>
      </c>
    </row>
    <row r="971" spans="1:18" x14ac:dyDescent="0.25">
      <c r="A971" s="2" t="s">
        <v>2007</v>
      </c>
      <c r="B971">
        <v>0</v>
      </c>
      <c r="C971">
        <v>1</v>
      </c>
      <c r="D971">
        <f>B971+C971</f>
        <v>1</v>
      </c>
      <c r="E971">
        <f>VLOOKUP(A971,'PF03067'!B:C,2,0)</f>
        <v>171</v>
      </c>
      <c r="G971" t="str">
        <f>VLOOKUP(A971,tax_all!B:V,6,0)</f>
        <v>Bacteria</v>
      </c>
      <c r="H971" t="str">
        <f>VLOOKUP(A971,tax_all!B:V,7,0)</f>
        <v xml:space="preserve"> Actinobacteria</v>
      </c>
      <c r="I971" t="str">
        <f>VLOOKUP(A971,tax_all!B:V,8,0)</f>
        <v xml:space="preserve"> Pseudonocardiales</v>
      </c>
      <c r="J971" t="str">
        <f>VLOOKUP(A971,tax_all!B:V,9,0)</f>
        <v xml:space="preserve"> Pseudonocardiaceae</v>
      </c>
      <c r="K971" t="str">
        <f>VLOOKUP(A971,tax_all!B:V,10,0)</f>
        <v>Actinosynnema.</v>
      </c>
      <c r="L971">
        <f>VLOOKUP(A971,tax_all!B:V,11,0)</f>
        <v>0</v>
      </c>
      <c r="M971">
        <f>VLOOKUP(A971,tax_all!B:V,12,0)</f>
        <v>0</v>
      </c>
      <c r="N971">
        <f>VLOOKUP(A971,tax_all!B:V,13,0)</f>
        <v>0</v>
      </c>
      <c r="O971">
        <f>VLOOKUP(A971,tax_all!B:V,14,0)</f>
        <v>0</v>
      </c>
      <c r="P971">
        <f>VLOOKUP(A971,tax_all!B:V,15,0)</f>
        <v>0</v>
      </c>
      <c r="Q971">
        <f>VLOOKUP(A971,tax_all!B:V,16,0)</f>
        <v>0</v>
      </c>
      <c r="R971">
        <f>VLOOKUP(A971,tax_all!B:V,17,0)</f>
        <v>0</v>
      </c>
    </row>
    <row r="972" spans="1:18" x14ac:dyDescent="0.25">
      <c r="A972" s="2" t="s">
        <v>2009</v>
      </c>
      <c r="B972">
        <v>0</v>
      </c>
      <c r="C972">
        <v>1</v>
      </c>
      <c r="D972">
        <f>B972+C972</f>
        <v>1</v>
      </c>
      <c r="E972">
        <f>VLOOKUP(A972,'PF03067'!B:C,2,0)</f>
        <v>262</v>
      </c>
      <c r="G972" t="str">
        <f>VLOOKUP(A972,tax_all!B:V,6,0)</f>
        <v>Bacteria</v>
      </c>
      <c r="H972" t="str">
        <f>VLOOKUP(A972,tax_all!B:V,7,0)</f>
        <v xml:space="preserve"> Actinobacteria</v>
      </c>
      <c r="I972" t="str">
        <f>VLOOKUP(A972,tax_all!B:V,8,0)</f>
        <v xml:space="preserve"> Pseudonocardiales</v>
      </c>
      <c r="J972" t="str">
        <f>VLOOKUP(A972,tax_all!B:V,9,0)</f>
        <v xml:space="preserve"> Pseudonocardiaceae</v>
      </c>
      <c r="K972" t="str">
        <f>VLOOKUP(A972,tax_all!B:V,10,0)</f>
        <v>Actinosynnema.</v>
      </c>
      <c r="L972">
        <f>VLOOKUP(A972,tax_all!B:V,11,0)</f>
        <v>0</v>
      </c>
      <c r="M972">
        <f>VLOOKUP(A972,tax_all!B:V,12,0)</f>
        <v>0</v>
      </c>
      <c r="N972">
        <f>VLOOKUP(A972,tax_all!B:V,13,0)</f>
        <v>0</v>
      </c>
      <c r="O972">
        <f>VLOOKUP(A972,tax_all!B:V,14,0)</f>
        <v>0</v>
      </c>
      <c r="P972">
        <f>VLOOKUP(A972,tax_all!B:V,15,0)</f>
        <v>0</v>
      </c>
      <c r="Q972">
        <f>VLOOKUP(A972,tax_all!B:V,16,0)</f>
        <v>0</v>
      </c>
      <c r="R972">
        <f>VLOOKUP(A972,tax_all!B:V,17,0)</f>
        <v>0</v>
      </c>
    </row>
    <row r="973" spans="1:18" x14ac:dyDescent="0.25">
      <c r="A973" s="2" t="s">
        <v>2011</v>
      </c>
      <c r="B973">
        <v>1</v>
      </c>
      <c r="C973">
        <v>1</v>
      </c>
      <c r="D973">
        <f>B973+C973</f>
        <v>2</v>
      </c>
      <c r="E973">
        <f>VLOOKUP(A973,'PF03067'!B:C,2,0)</f>
        <v>429</v>
      </c>
      <c r="G973" t="str">
        <f>VLOOKUP(A973,tax_all!B:V,6,0)</f>
        <v>Bacteria</v>
      </c>
      <c r="H973" t="str">
        <f>VLOOKUP(A973,tax_all!B:V,7,0)</f>
        <v xml:space="preserve"> Actinobacteria</v>
      </c>
      <c r="I973" t="str">
        <f>VLOOKUP(A973,tax_all!B:V,8,0)</f>
        <v xml:space="preserve"> Pseudonocardiales</v>
      </c>
      <c r="J973" t="str">
        <f>VLOOKUP(A973,tax_all!B:V,9,0)</f>
        <v xml:space="preserve"> Pseudonocardiaceae</v>
      </c>
      <c r="K973" t="str">
        <f>VLOOKUP(A973,tax_all!B:V,10,0)</f>
        <v>Actinosynnema.</v>
      </c>
      <c r="L973">
        <f>VLOOKUP(A973,tax_all!B:V,11,0)</f>
        <v>0</v>
      </c>
      <c r="M973">
        <f>VLOOKUP(A973,tax_all!B:V,12,0)</f>
        <v>0</v>
      </c>
      <c r="N973">
        <f>VLOOKUP(A973,tax_all!B:V,13,0)</f>
        <v>0</v>
      </c>
      <c r="O973">
        <f>VLOOKUP(A973,tax_all!B:V,14,0)</f>
        <v>0</v>
      </c>
      <c r="P973">
        <f>VLOOKUP(A973,tax_all!B:V,15,0)</f>
        <v>0</v>
      </c>
      <c r="Q973">
        <f>VLOOKUP(A973,tax_all!B:V,16,0)</f>
        <v>0</v>
      </c>
      <c r="R973">
        <f>VLOOKUP(A973,tax_all!B:V,17,0)</f>
        <v>0</v>
      </c>
    </row>
    <row r="974" spans="1:18" x14ac:dyDescent="0.25">
      <c r="A974" s="2" t="s">
        <v>2013</v>
      </c>
      <c r="B974">
        <v>0</v>
      </c>
      <c r="C974">
        <v>1</v>
      </c>
      <c r="D974">
        <f>B974+C974</f>
        <v>1</v>
      </c>
      <c r="E974">
        <f>VLOOKUP(A974,'PF03067'!B:C,2,0)</f>
        <v>223</v>
      </c>
      <c r="G974" t="str">
        <f>VLOOKUP(A974,tax_all!B:V,6,0)</f>
        <v>Bacteria</v>
      </c>
      <c r="H974" t="str">
        <f>VLOOKUP(A974,tax_all!B:V,7,0)</f>
        <v xml:space="preserve"> Actinobacteria</v>
      </c>
      <c r="I974" t="str">
        <f>VLOOKUP(A974,tax_all!B:V,8,0)</f>
        <v xml:space="preserve"> Pseudonocardiales</v>
      </c>
      <c r="J974" t="str">
        <f>VLOOKUP(A974,tax_all!B:V,9,0)</f>
        <v xml:space="preserve"> Pseudonocardiaceae</v>
      </c>
      <c r="K974" t="str">
        <f>VLOOKUP(A974,tax_all!B:V,10,0)</f>
        <v>Actinosynnema.</v>
      </c>
      <c r="L974">
        <f>VLOOKUP(A974,tax_all!B:V,11,0)</f>
        <v>0</v>
      </c>
      <c r="M974">
        <f>VLOOKUP(A974,tax_all!B:V,12,0)</f>
        <v>0</v>
      </c>
      <c r="N974">
        <f>VLOOKUP(A974,tax_all!B:V,13,0)</f>
        <v>0</v>
      </c>
      <c r="O974">
        <f>VLOOKUP(A974,tax_all!B:V,14,0)</f>
        <v>0</v>
      </c>
      <c r="P974">
        <f>VLOOKUP(A974,tax_all!B:V,15,0)</f>
        <v>0</v>
      </c>
      <c r="Q974">
        <f>VLOOKUP(A974,tax_all!B:V,16,0)</f>
        <v>0</v>
      </c>
      <c r="R974">
        <f>VLOOKUP(A974,tax_all!B:V,17,0)</f>
        <v>0</v>
      </c>
    </row>
    <row r="975" spans="1:18" x14ac:dyDescent="0.25">
      <c r="A975" s="2" t="s">
        <v>2015</v>
      </c>
      <c r="B975">
        <v>0</v>
      </c>
      <c r="C975">
        <v>1</v>
      </c>
      <c r="D975">
        <f>B975+C975</f>
        <v>1</v>
      </c>
      <c r="E975">
        <f>VLOOKUP(A975,'PF03067'!B:C,2,0)</f>
        <v>220</v>
      </c>
      <c r="G975" t="str">
        <f>VLOOKUP(A975,tax_all!B:V,6,0)</f>
        <v>Bacteria</v>
      </c>
      <c r="H975" t="str">
        <f>VLOOKUP(A975,tax_all!B:V,7,0)</f>
        <v xml:space="preserve"> Actinobacteria</v>
      </c>
      <c r="I975" t="str">
        <f>VLOOKUP(A975,tax_all!B:V,8,0)</f>
        <v xml:space="preserve"> Pseudonocardiales</v>
      </c>
      <c r="J975" t="str">
        <f>VLOOKUP(A975,tax_all!B:V,9,0)</f>
        <v xml:space="preserve"> Pseudonocardiaceae</v>
      </c>
      <c r="K975" t="str">
        <f>VLOOKUP(A975,tax_all!B:V,10,0)</f>
        <v>Actinosynnema.</v>
      </c>
      <c r="L975">
        <f>VLOOKUP(A975,tax_all!B:V,11,0)</f>
        <v>0</v>
      </c>
      <c r="M975">
        <f>VLOOKUP(A975,tax_all!B:V,12,0)</f>
        <v>0</v>
      </c>
      <c r="N975">
        <f>VLOOKUP(A975,tax_all!B:V,13,0)</f>
        <v>0</v>
      </c>
      <c r="O975">
        <f>VLOOKUP(A975,tax_all!B:V,14,0)</f>
        <v>0</v>
      </c>
      <c r="P975">
        <f>VLOOKUP(A975,tax_all!B:V,15,0)</f>
        <v>0</v>
      </c>
      <c r="Q975">
        <f>VLOOKUP(A975,tax_all!B:V,16,0)</f>
        <v>0</v>
      </c>
      <c r="R975">
        <f>VLOOKUP(A975,tax_all!B:V,17,0)</f>
        <v>0</v>
      </c>
    </row>
    <row r="976" spans="1:18" x14ac:dyDescent="0.25">
      <c r="A976" s="2" t="s">
        <v>2017</v>
      </c>
      <c r="B976">
        <v>0</v>
      </c>
      <c r="C976">
        <v>1</v>
      </c>
      <c r="D976">
        <f>B976+C976</f>
        <v>1</v>
      </c>
      <c r="E976">
        <f>VLOOKUP(A976,'PF03067'!B:C,2,0)</f>
        <v>393</v>
      </c>
      <c r="G976" t="str">
        <f>VLOOKUP(A976,tax_all!B:V,6,0)</f>
        <v>Archaea</v>
      </c>
      <c r="H976" t="str">
        <f>VLOOKUP(A976,tax_all!B:V,7,0)</f>
        <v xml:space="preserve"> Euryarchaeota</v>
      </c>
      <c r="I976" t="str">
        <f>VLOOKUP(A976,tax_all!B:V,8,0)</f>
        <v xml:space="preserve"> Halobacteria</v>
      </c>
      <c r="J976" t="str">
        <f>VLOOKUP(A976,tax_all!B:V,9,0)</f>
        <v xml:space="preserve"> Halobacteriales</v>
      </c>
      <c r="K976" t="str">
        <f>VLOOKUP(A976,tax_all!B:V,10,0)</f>
        <v xml:space="preserve"> Haloarculaceae</v>
      </c>
      <c r="L976" t="str">
        <f>VLOOKUP(A976,tax_all!B:V,11,0)</f>
        <v>Halomicrobium.</v>
      </c>
      <c r="M976">
        <f>VLOOKUP(A976,tax_all!B:V,12,0)</f>
        <v>0</v>
      </c>
      <c r="N976">
        <f>VLOOKUP(A976,tax_all!B:V,13,0)</f>
        <v>0</v>
      </c>
      <c r="O976">
        <f>VLOOKUP(A976,tax_all!B:V,14,0)</f>
        <v>0</v>
      </c>
      <c r="P976">
        <f>VLOOKUP(A976,tax_all!B:V,15,0)</f>
        <v>0</v>
      </c>
      <c r="Q976">
        <f>VLOOKUP(A976,tax_all!B:V,16,0)</f>
        <v>0</v>
      </c>
      <c r="R976">
        <f>VLOOKUP(A976,tax_all!B:V,17,0)</f>
        <v>0</v>
      </c>
    </row>
    <row r="977" spans="1:18" x14ac:dyDescent="0.25">
      <c r="A977" s="2" t="s">
        <v>2019</v>
      </c>
      <c r="B977">
        <v>1</v>
      </c>
      <c r="C977">
        <v>1</v>
      </c>
      <c r="D977">
        <f>B977+C977</f>
        <v>2</v>
      </c>
      <c r="E977">
        <f>VLOOKUP(A977,'PF03067'!B:C,2,0)</f>
        <v>347</v>
      </c>
      <c r="G977" t="str">
        <f>VLOOKUP(A977,tax_all!B:V,6,0)</f>
        <v>Bacteria</v>
      </c>
      <c r="H977" t="str">
        <f>VLOOKUP(A977,tax_all!B:V,7,0)</f>
        <v xml:space="preserve"> Actinobacteria</v>
      </c>
      <c r="I977" t="str">
        <f>VLOOKUP(A977,tax_all!B:V,8,0)</f>
        <v xml:space="preserve"> Catenulisporales</v>
      </c>
      <c r="J977" t="str">
        <f>VLOOKUP(A977,tax_all!B:V,9,0)</f>
        <v xml:space="preserve"> Catenulisporaceae</v>
      </c>
      <c r="K977" t="str">
        <f>VLOOKUP(A977,tax_all!B:V,10,0)</f>
        <v>Catenulispora.</v>
      </c>
      <c r="L977">
        <f>VLOOKUP(A977,tax_all!B:V,11,0)</f>
        <v>0</v>
      </c>
      <c r="M977">
        <f>VLOOKUP(A977,tax_all!B:V,12,0)</f>
        <v>0</v>
      </c>
      <c r="N977">
        <f>VLOOKUP(A977,tax_all!B:V,13,0)</f>
        <v>0</v>
      </c>
      <c r="O977">
        <f>VLOOKUP(A977,tax_all!B:V,14,0)</f>
        <v>0</v>
      </c>
      <c r="P977">
        <f>VLOOKUP(A977,tax_all!B:V,15,0)</f>
        <v>0</v>
      </c>
      <c r="Q977">
        <f>VLOOKUP(A977,tax_all!B:V,16,0)</f>
        <v>0</v>
      </c>
      <c r="R977">
        <f>VLOOKUP(A977,tax_all!B:V,17,0)</f>
        <v>0</v>
      </c>
    </row>
    <row r="978" spans="1:18" x14ac:dyDescent="0.25">
      <c r="A978" s="2" t="s">
        <v>2021</v>
      </c>
      <c r="B978">
        <v>1</v>
      </c>
      <c r="C978">
        <v>1</v>
      </c>
      <c r="D978">
        <f>B978+C978</f>
        <v>2</v>
      </c>
      <c r="E978">
        <f>VLOOKUP(A978,'PF03067'!B:C,2,0)</f>
        <v>389</v>
      </c>
      <c r="G978" t="str">
        <f>VLOOKUP(A978,tax_all!B:V,6,0)</f>
        <v>Bacteria</v>
      </c>
      <c r="H978" t="str">
        <f>VLOOKUP(A978,tax_all!B:V,7,0)</f>
        <v xml:space="preserve"> Actinobacteria</v>
      </c>
      <c r="I978" t="str">
        <f>VLOOKUP(A978,tax_all!B:V,8,0)</f>
        <v xml:space="preserve"> Micrococcales</v>
      </c>
      <c r="J978" t="str">
        <f>VLOOKUP(A978,tax_all!B:V,9,0)</f>
        <v xml:space="preserve"> Jonesiaceae</v>
      </c>
      <c r="K978" t="str">
        <f>VLOOKUP(A978,tax_all!B:V,10,0)</f>
        <v xml:space="preserve"> Jonesia.</v>
      </c>
      <c r="L978">
        <f>VLOOKUP(A978,tax_all!B:V,11,0)</f>
        <v>0</v>
      </c>
      <c r="M978">
        <f>VLOOKUP(A978,tax_all!B:V,12,0)</f>
        <v>0</v>
      </c>
      <c r="N978">
        <f>VLOOKUP(A978,tax_all!B:V,13,0)</f>
        <v>0</v>
      </c>
      <c r="O978">
        <f>VLOOKUP(A978,tax_all!B:V,14,0)</f>
        <v>0</v>
      </c>
      <c r="P978">
        <f>VLOOKUP(A978,tax_all!B:V,15,0)</f>
        <v>0</v>
      </c>
      <c r="Q978">
        <f>VLOOKUP(A978,tax_all!B:V,16,0)</f>
        <v>0</v>
      </c>
      <c r="R978">
        <f>VLOOKUP(A978,tax_all!B:V,17,0)</f>
        <v>0</v>
      </c>
    </row>
    <row r="979" spans="1:18" x14ac:dyDescent="0.25">
      <c r="A979" s="2" t="s">
        <v>2023</v>
      </c>
      <c r="B979">
        <v>0</v>
      </c>
      <c r="C979">
        <v>1</v>
      </c>
      <c r="D979">
        <f>B979+C979</f>
        <v>1</v>
      </c>
      <c r="E979">
        <f>VLOOKUP(A979,'PF03067'!B:C,2,0)</f>
        <v>651</v>
      </c>
      <c r="G979" t="str">
        <f>VLOOKUP(A979,tax_all!B:V,6,0)</f>
        <v>Bacteria</v>
      </c>
      <c r="H979" t="str">
        <f>VLOOKUP(A979,tax_all!B:V,7,0)</f>
        <v xml:space="preserve"> Actinobacteria</v>
      </c>
      <c r="I979" t="str">
        <f>VLOOKUP(A979,tax_all!B:V,8,0)</f>
        <v xml:space="preserve"> Micrococcales</v>
      </c>
      <c r="J979" t="str">
        <f>VLOOKUP(A979,tax_all!B:V,9,0)</f>
        <v xml:space="preserve"> Jonesiaceae</v>
      </c>
      <c r="K979" t="str">
        <f>VLOOKUP(A979,tax_all!B:V,10,0)</f>
        <v xml:space="preserve"> Jonesia.</v>
      </c>
      <c r="L979">
        <f>VLOOKUP(A979,tax_all!B:V,11,0)</f>
        <v>0</v>
      </c>
      <c r="M979">
        <f>VLOOKUP(A979,tax_all!B:V,12,0)</f>
        <v>0</v>
      </c>
      <c r="N979">
        <f>VLOOKUP(A979,tax_all!B:V,13,0)</f>
        <v>0</v>
      </c>
      <c r="O979">
        <f>VLOOKUP(A979,tax_all!B:V,14,0)</f>
        <v>0</v>
      </c>
      <c r="P979">
        <f>VLOOKUP(A979,tax_all!B:V,15,0)</f>
        <v>0</v>
      </c>
      <c r="Q979">
        <f>VLOOKUP(A979,tax_all!B:V,16,0)</f>
        <v>0</v>
      </c>
      <c r="R979">
        <f>VLOOKUP(A979,tax_all!B:V,17,0)</f>
        <v>0</v>
      </c>
    </row>
    <row r="980" spans="1:18" x14ac:dyDescent="0.25">
      <c r="A980" s="2" t="s">
        <v>2025</v>
      </c>
      <c r="B980">
        <v>0</v>
      </c>
      <c r="C980">
        <v>1</v>
      </c>
      <c r="D980">
        <f>B980+C980</f>
        <v>1</v>
      </c>
      <c r="E980">
        <f>VLOOKUP(A980,'PF03067'!B:C,2,0)</f>
        <v>371</v>
      </c>
      <c r="G980" t="str">
        <f>VLOOKUP(A980,tax_all!B:V,6,0)</f>
        <v>Eukaryota</v>
      </c>
      <c r="H980" t="str">
        <f>VLOOKUP(A980,tax_all!B:V,7,0)</f>
        <v xml:space="preserve"> Fungi</v>
      </c>
      <c r="I980" t="str">
        <f>VLOOKUP(A980,tax_all!B:V,8,0)</f>
        <v xml:space="preserve"> Dikarya</v>
      </c>
      <c r="J980" t="str">
        <f>VLOOKUP(A980,tax_all!B:V,9,0)</f>
        <v xml:space="preserve"> Ascomycota</v>
      </c>
      <c r="K980" t="str">
        <f>VLOOKUP(A980,tax_all!B:V,10,0)</f>
        <v xml:space="preserve"> Pezizomycotina</v>
      </c>
      <c r="L980" t="str">
        <f>VLOOKUP(A980,tax_all!B:V,11,0)</f>
        <v>Sordariomycetes</v>
      </c>
      <c r="M980" t="str">
        <f>VLOOKUP(A980,tax_all!B:V,12,0)</f>
        <v xml:space="preserve"> Hypocreomycetidae</v>
      </c>
      <c r="N980" t="str">
        <f>VLOOKUP(A980,tax_all!B:V,13,0)</f>
        <v xml:space="preserve"> Hypocreales</v>
      </c>
      <c r="O980" t="str">
        <f>VLOOKUP(A980,tax_all!B:V,14,0)</f>
        <v xml:space="preserve"> Nectriaceae</v>
      </c>
      <c r="P980" t="str">
        <f>VLOOKUP(A980,tax_all!B:V,15,0)</f>
        <v>Fusarium</v>
      </c>
      <c r="Q980" t="str">
        <f>VLOOKUP(A980,tax_all!B:V,16,0)</f>
        <v xml:space="preserve"> Fusarium solani species complex.</v>
      </c>
      <c r="R980">
        <f>VLOOKUP(A980,tax_all!B:V,17,0)</f>
        <v>0</v>
      </c>
    </row>
    <row r="981" spans="1:18" x14ac:dyDescent="0.25">
      <c r="A981" s="2" t="s">
        <v>2027</v>
      </c>
      <c r="B981">
        <v>0</v>
      </c>
      <c r="C981">
        <v>1</v>
      </c>
      <c r="D981">
        <f>B981+C981</f>
        <v>1</v>
      </c>
      <c r="E981">
        <f>VLOOKUP(A981,'PF03067'!B:C,2,0)</f>
        <v>210</v>
      </c>
      <c r="G981" t="str">
        <f>VLOOKUP(A981,tax_all!B:V,6,0)</f>
        <v>Eukaryota</v>
      </c>
      <c r="H981" t="str">
        <f>VLOOKUP(A981,tax_all!B:V,7,0)</f>
        <v xml:space="preserve"> Fungi</v>
      </c>
      <c r="I981" t="str">
        <f>VLOOKUP(A981,tax_all!B:V,8,0)</f>
        <v xml:space="preserve"> Dikarya</v>
      </c>
      <c r="J981" t="str">
        <f>VLOOKUP(A981,tax_all!B:V,9,0)</f>
        <v xml:space="preserve"> Ascomycota</v>
      </c>
      <c r="K981" t="str">
        <f>VLOOKUP(A981,tax_all!B:V,10,0)</f>
        <v xml:space="preserve"> Pezizomycotina</v>
      </c>
      <c r="L981" t="str">
        <f>VLOOKUP(A981,tax_all!B:V,11,0)</f>
        <v>Sordariomycetes</v>
      </c>
      <c r="M981" t="str">
        <f>VLOOKUP(A981,tax_all!B:V,12,0)</f>
        <v xml:space="preserve"> Hypocreomycetidae</v>
      </c>
      <c r="N981" t="str">
        <f>VLOOKUP(A981,tax_all!B:V,13,0)</f>
        <v xml:space="preserve"> Hypocreales</v>
      </c>
      <c r="O981" t="str">
        <f>VLOOKUP(A981,tax_all!B:V,14,0)</f>
        <v xml:space="preserve"> Nectriaceae</v>
      </c>
      <c r="P981" t="str">
        <f>VLOOKUP(A981,tax_all!B:V,15,0)</f>
        <v>Fusarium</v>
      </c>
      <c r="Q981" t="str">
        <f>VLOOKUP(A981,tax_all!B:V,16,0)</f>
        <v xml:space="preserve"> Fusarium solani species complex.</v>
      </c>
      <c r="R981">
        <f>VLOOKUP(A981,tax_all!B:V,17,0)</f>
        <v>0</v>
      </c>
    </row>
    <row r="982" spans="1:18" x14ac:dyDescent="0.25">
      <c r="A982" s="2" t="s">
        <v>2029</v>
      </c>
      <c r="B982">
        <v>0</v>
      </c>
      <c r="C982">
        <v>1</v>
      </c>
      <c r="D982">
        <f>B982+C982</f>
        <v>1</v>
      </c>
      <c r="E982">
        <f>VLOOKUP(A982,'PF03067'!B:C,2,0)</f>
        <v>460</v>
      </c>
      <c r="G982" t="str">
        <f>VLOOKUP(A982,tax_all!B:V,6,0)</f>
        <v>Bacteria</v>
      </c>
      <c r="H982" t="str">
        <f>VLOOKUP(A982,tax_all!B:V,7,0)</f>
        <v xml:space="preserve"> Firmicutes</v>
      </c>
      <c r="I982" t="str">
        <f>VLOOKUP(A982,tax_all!B:V,8,0)</f>
        <v xml:space="preserve"> Bacilli</v>
      </c>
      <c r="J982" t="str">
        <f>VLOOKUP(A982,tax_all!B:V,9,0)</f>
        <v xml:space="preserve"> Lactobacillales</v>
      </c>
      <c r="K982" t="str">
        <f>VLOOKUP(A982,tax_all!B:V,10,0)</f>
        <v xml:space="preserve"> Enterococcaceae</v>
      </c>
      <c r="L982" t="str">
        <f>VLOOKUP(A982,tax_all!B:V,11,0)</f>
        <v>Enterococcus.</v>
      </c>
      <c r="M982">
        <f>VLOOKUP(A982,tax_all!B:V,12,0)</f>
        <v>0</v>
      </c>
      <c r="N982">
        <f>VLOOKUP(A982,tax_all!B:V,13,0)</f>
        <v>0</v>
      </c>
      <c r="O982">
        <f>VLOOKUP(A982,tax_all!B:V,14,0)</f>
        <v>0</v>
      </c>
      <c r="P982">
        <f>VLOOKUP(A982,tax_all!B:V,15,0)</f>
        <v>0</v>
      </c>
      <c r="Q982">
        <f>VLOOKUP(A982,tax_all!B:V,16,0)</f>
        <v>0</v>
      </c>
      <c r="R982">
        <f>VLOOKUP(A982,tax_all!B:V,17,0)</f>
        <v>0</v>
      </c>
    </row>
    <row r="983" spans="1:18" x14ac:dyDescent="0.25">
      <c r="A983" s="2" t="s">
        <v>2031</v>
      </c>
      <c r="B983">
        <v>0</v>
      </c>
      <c r="C983">
        <v>1</v>
      </c>
      <c r="D983">
        <f>B983+C983</f>
        <v>1</v>
      </c>
      <c r="E983">
        <f>VLOOKUP(A983,'PF03067'!B:C,2,0)</f>
        <v>388</v>
      </c>
      <c r="G983" t="str">
        <f>VLOOKUP(A983,tax_all!B:V,6,0)</f>
        <v>Bacteria</v>
      </c>
      <c r="H983" t="str">
        <f>VLOOKUP(A983,tax_all!B:V,7,0)</f>
        <v xml:space="preserve"> Proteobacteria</v>
      </c>
      <c r="I983" t="str">
        <f>VLOOKUP(A983,tax_all!B:V,8,0)</f>
        <v xml:space="preserve"> Gammaproteobacteria</v>
      </c>
      <c r="J983" t="str">
        <f>VLOOKUP(A983,tax_all!B:V,9,0)</f>
        <v xml:space="preserve"> Vibrionales</v>
      </c>
      <c r="K983" t="str">
        <f>VLOOKUP(A983,tax_all!B:V,10,0)</f>
        <v>Vibrionaceae</v>
      </c>
      <c r="L983" t="str">
        <f>VLOOKUP(A983,tax_all!B:V,11,0)</f>
        <v xml:space="preserve"> Vibrio.</v>
      </c>
      <c r="M983">
        <f>VLOOKUP(A983,tax_all!B:V,12,0)</f>
        <v>0</v>
      </c>
      <c r="N983">
        <f>VLOOKUP(A983,tax_all!B:V,13,0)</f>
        <v>0</v>
      </c>
      <c r="O983">
        <f>VLOOKUP(A983,tax_all!B:V,14,0)</f>
        <v>0</v>
      </c>
      <c r="P983">
        <f>VLOOKUP(A983,tax_all!B:V,15,0)</f>
        <v>0</v>
      </c>
      <c r="Q983">
        <f>VLOOKUP(A983,tax_all!B:V,16,0)</f>
        <v>0</v>
      </c>
      <c r="R983">
        <f>VLOOKUP(A983,tax_all!B:V,17,0)</f>
        <v>0</v>
      </c>
    </row>
    <row r="984" spans="1:18" x14ac:dyDescent="0.25">
      <c r="A984" s="2" t="s">
        <v>2033</v>
      </c>
      <c r="B984">
        <v>0</v>
      </c>
      <c r="C984">
        <v>1</v>
      </c>
      <c r="D984">
        <f>B984+C984</f>
        <v>1</v>
      </c>
      <c r="E984">
        <f>VLOOKUP(A984,'PF03067'!B:C,2,0)</f>
        <v>250</v>
      </c>
      <c r="G984" t="str">
        <f>VLOOKUP(A984,tax_all!B:V,6,0)</f>
        <v>Eukaryota</v>
      </c>
      <c r="H984" t="str">
        <f>VLOOKUP(A984,tax_all!B:V,7,0)</f>
        <v xml:space="preserve"> Fungi</v>
      </c>
      <c r="I984" t="str">
        <f>VLOOKUP(A984,tax_all!B:V,8,0)</f>
        <v xml:space="preserve"> Dikarya</v>
      </c>
      <c r="J984" t="str">
        <f>VLOOKUP(A984,tax_all!B:V,9,0)</f>
        <v xml:space="preserve"> Ascomycota</v>
      </c>
      <c r="K984" t="str">
        <f>VLOOKUP(A984,tax_all!B:V,10,0)</f>
        <v xml:space="preserve"> Pezizomycotina</v>
      </c>
      <c r="L984" t="str">
        <f>VLOOKUP(A984,tax_all!B:V,11,0)</f>
        <v>Sordariomycetes</v>
      </c>
      <c r="M984" t="str">
        <f>VLOOKUP(A984,tax_all!B:V,12,0)</f>
        <v xml:space="preserve"> Hypocreomycetidae</v>
      </c>
      <c r="N984" t="str">
        <f>VLOOKUP(A984,tax_all!B:V,13,0)</f>
        <v xml:space="preserve"> Glomerellales</v>
      </c>
      <c r="O984" t="str">
        <f>VLOOKUP(A984,tax_all!B:V,14,0)</f>
        <v>Plectosphaerellaceae</v>
      </c>
      <c r="P984" t="str">
        <f>VLOOKUP(A984,tax_all!B:V,15,0)</f>
        <v xml:space="preserve"> Verticillium.</v>
      </c>
      <c r="Q984">
        <f>VLOOKUP(A984,tax_all!B:V,16,0)</f>
        <v>0</v>
      </c>
      <c r="R984">
        <f>VLOOKUP(A984,tax_all!B:V,17,0)</f>
        <v>0</v>
      </c>
    </row>
    <row r="985" spans="1:18" x14ac:dyDescent="0.25">
      <c r="A985" s="2" t="s">
        <v>2035</v>
      </c>
      <c r="B985">
        <v>0</v>
      </c>
      <c r="C985">
        <v>1</v>
      </c>
      <c r="D985">
        <f>B985+C985</f>
        <v>1</v>
      </c>
      <c r="E985">
        <f>VLOOKUP(A985,'PF03067'!B:C,2,0)</f>
        <v>184</v>
      </c>
      <c r="G985" t="str">
        <f>VLOOKUP(A985,tax_all!B:V,6,0)</f>
        <v>Eukaryota</v>
      </c>
      <c r="H985" t="str">
        <f>VLOOKUP(A985,tax_all!B:V,7,0)</f>
        <v xml:space="preserve"> Fungi</v>
      </c>
      <c r="I985" t="str">
        <f>VLOOKUP(A985,tax_all!B:V,8,0)</f>
        <v xml:space="preserve"> Dikarya</v>
      </c>
      <c r="J985" t="str">
        <f>VLOOKUP(A985,tax_all!B:V,9,0)</f>
        <v xml:space="preserve"> Ascomycota</v>
      </c>
      <c r="K985" t="str">
        <f>VLOOKUP(A985,tax_all!B:V,10,0)</f>
        <v xml:space="preserve"> Pezizomycotina</v>
      </c>
      <c r="L985" t="str">
        <f>VLOOKUP(A985,tax_all!B:V,11,0)</f>
        <v>Sordariomycetes</v>
      </c>
      <c r="M985" t="str">
        <f>VLOOKUP(A985,tax_all!B:V,12,0)</f>
        <v xml:space="preserve"> Hypocreomycetidae</v>
      </c>
      <c r="N985" t="str">
        <f>VLOOKUP(A985,tax_all!B:V,13,0)</f>
        <v xml:space="preserve"> Glomerellales</v>
      </c>
      <c r="O985" t="str">
        <f>VLOOKUP(A985,tax_all!B:V,14,0)</f>
        <v>Plectosphaerellaceae</v>
      </c>
      <c r="P985" t="str">
        <f>VLOOKUP(A985,tax_all!B:V,15,0)</f>
        <v xml:space="preserve"> Verticillium.</v>
      </c>
      <c r="Q985">
        <f>VLOOKUP(A985,tax_all!B:V,16,0)</f>
        <v>0</v>
      </c>
      <c r="R985">
        <f>VLOOKUP(A985,tax_all!B:V,17,0)</f>
        <v>0</v>
      </c>
    </row>
    <row r="986" spans="1:18" x14ac:dyDescent="0.25">
      <c r="A986" s="2" t="s">
        <v>2037</v>
      </c>
      <c r="B986">
        <v>0</v>
      </c>
      <c r="C986">
        <v>1</v>
      </c>
      <c r="D986">
        <f>B986+C986</f>
        <v>1</v>
      </c>
      <c r="E986">
        <f>VLOOKUP(A986,'PF03067'!B:C,2,0)</f>
        <v>400</v>
      </c>
      <c r="G986" t="str">
        <f>VLOOKUP(A986,tax_all!B:V,6,0)</f>
        <v>Eukaryota</v>
      </c>
      <c r="H986" t="str">
        <f>VLOOKUP(A986,tax_all!B:V,7,0)</f>
        <v xml:space="preserve"> Fungi</v>
      </c>
      <c r="I986" t="str">
        <f>VLOOKUP(A986,tax_all!B:V,8,0)</f>
        <v xml:space="preserve"> Dikarya</v>
      </c>
      <c r="J986" t="str">
        <f>VLOOKUP(A986,tax_all!B:V,9,0)</f>
        <v xml:space="preserve"> Ascomycota</v>
      </c>
      <c r="K986" t="str">
        <f>VLOOKUP(A986,tax_all!B:V,10,0)</f>
        <v xml:space="preserve"> Pezizomycotina</v>
      </c>
      <c r="L986" t="str">
        <f>VLOOKUP(A986,tax_all!B:V,11,0)</f>
        <v>Sordariomycetes</v>
      </c>
      <c r="M986" t="str">
        <f>VLOOKUP(A986,tax_all!B:V,12,0)</f>
        <v xml:space="preserve"> Hypocreomycetidae</v>
      </c>
      <c r="N986" t="str">
        <f>VLOOKUP(A986,tax_all!B:V,13,0)</f>
        <v xml:space="preserve"> Glomerellales</v>
      </c>
      <c r="O986" t="str">
        <f>VLOOKUP(A986,tax_all!B:V,14,0)</f>
        <v>Plectosphaerellaceae</v>
      </c>
      <c r="P986" t="str">
        <f>VLOOKUP(A986,tax_all!B:V,15,0)</f>
        <v xml:space="preserve"> Verticillium.</v>
      </c>
      <c r="Q986">
        <f>VLOOKUP(A986,tax_all!B:V,16,0)</f>
        <v>0</v>
      </c>
      <c r="R986">
        <f>VLOOKUP(A986,tax_all!B:V,17,0)</f>
        <v>0</v>
      </c>
    </row>
    <row r="987" spans="1:18" x14ac:dyDescent="0.25">
      <c r="A987" s="2" t="s">
        <v>2039</v>
      </c>
      <c r="B987">
        <v>0</v>
      </c>
      <c r="C987">
        <v>1</v>
      </c>
      <c r="D987">
        <f>B987+C987</f>
        <v>1</v>
      </c>
      <c r="E987">
        <f>VLOOKUP(A987,'PF03067'!B:C,2,0)</f>
        <v>352</v>
      </c>
      <c r="G987" t="str">
        <f>VLOOKUP(A987,tax_all!B:V,6,0)</f>
        <v>Bacteria</v>
      </c>
      <c r="H987" t="str">
        <f>VLOOKUP(A987,tax_all!B:V,7,0)</f>
        <v xml:space="preserve"> Actinobacteria</v>
      </c>
      <c r="I987" t="str">
        <f>VLOOKUP(A987,tax_all!B:V,8,0)</f>
        <v xml:space="preserve"> Streptomycetales</v>
      </c>
      <c r="J987" t="str">
        <f>VLOOKUP(A987,tax_all!B:V,9,0)</f>
        <v xml:space="preserve"> Streptomycetaceae</v>
      </c>
      <c r="K987" t="str">
        <f>VLOOKUP(A987,tax_all!B:V,10,0)</f>
        <v>Streptomyces.</v>
      </c>
      <c r="L987">
        <f>VLOOKUP(A987,tax_all!B:V,11,0)</f>
        <v>0</v>
      </c>
      <c r="M987">
        <f>VLOOKUP(A987,tax_all!B:V,12,0)</f>
        <v>0</v>
      </c>
      <c r="N987">
        <f>VLOOKUP(A987,tax_all!B:V,13,0)</f>
        <v>0</v>
      </c>
      <c r="O987">
        <f>VLOOKUP(A987,tax_all!B:V,14,0)</f>
        <v>0</v>
      </c>
      <c r="P987">
        <f>VLOOKUP(A987,tax_all!B:V,15,0)</f>
        <v>0</v>
      </c>
      <c r="Q987">
        <f>VLOOKUP(A987,tax_all!B:V,16,0)</f>
        <v>0</v>
      </c>
      <c r="R987">
        <f>VLOOKUP(A987,tax_all!B:V,17,0)</f>
        <v>0</v>
      </c>
    </row>
    <row r="988" spans="1:18" x14ac:dyDescent="0.25">
      <c r="A988" s="2" t="s">
        <v>2041</v>
      </c>
      <c r="B988">
        <v>1</v>
      </c>
      <c r="C988">
        <v>1</v>
      </c>
      <c r="D988">
        <f>B988+C988</f>
        <v>2</v>
      </c>
      <c r="E988">
        <f>VLOOKUP(A988,'PF03067'!B:C,2,0)</f>
        <v>357</v>
      </c>
      <c r="G988" t="str">
        <f>VLOOKUP(A988,tax_all!B:V,6,0)</f>
        <v>Bacteria</v>
      </c>
      <c r="H988" t="str">
        <f>VLOOKUP(A988,tax_all!B:V,7,0)</f>
        <v xml:space="preserve"> Actinobacteria</v>
      </c>
      <c r="I988" t="str">
        <f>VLOOKUP(A988,tax_all!B:V,8,0)</f>
        <v xml:space="preserve"> Streptomycetales</v>
      </c>
      <c r="J988" t="str">
        <f>VLOOKUP(A988,tax_all!B:V,9,0)</f>
        <v xml:space="preserve"> Streptomycetaceae</v>
      </c>
      <c r="K988" t="str">
        <f>VLOOKUP(A988,tax_all!B:V,10,0)</f>
        <v>Streptomyces.</v>
      </c>
      <c r="L988">
        <f>VLOOKUP(A988,tax_all!B:V,11,0)</f>
        <v>0</v>
      </c>
      <c r="M988">
        <f>VLOOKUP(A988,tax_all!B:V,12,0)</f>
        <v>0</v>
      </c>
      <c r="N988">
        <f>VLOOKUP(A988,tax_all!B:V,13,0)</f>
        <v>0</v>
      </c>
      <c r="O988">
        <f>VLOOKUP(A988,tax_all!B:V,14,0)</f>
        <v>0</v>
      </c>
      <c r="P988">
        <f>VLOOKUP(A988,tax_all!B:V,15,0)</f>
        <v>0</v>
      </c>
      <c r="Q988">
        <f>VLOOKUP(A988,tax_all!B:V,16,0)</f>
        <v>0</v>
      </c>
      <c r="R988">
        <f>VLOOKUP(A988,tax_all!B:V,17,0)</f>
        <v>0</v>
      </c>
    </row>
    <row r="989" spans="1:18" x14ac:dyDescent="0.25">
      <c r="A989" s="2" t="s">
        <v>2043</v>
      </c>
      <c r="B989">
        <v>0</v>
      </c>
      <c r="C989">
        <v>1</v>
      </c>
      <c r="D989">
        <f>B989+C989</f>
        <v>1</v>
      </c>
      <c r="E989">
        <f>VLOOKUP(A989,'PF03067'!B:C,2,0)</f>
        <v>205</v>
      </c>
      <c r="G989" t="str">
        <f>VLOOKUP(A989,tax_all!B:V,6,0)</f>
        <v>Bacteria</v>
      </c>
      <c r="H989" t="str">
        <f>VLOOKUP(A989,tax_all!B:V,7,0)</f>
        <v xml:space="preserve"> Actinobacteria</v>
      </c>
      <c r="I989" t="str">
        <f>VLOOKUP(A989,tax_all!B:V,8,0)</f>
        <v xml:space="preserve"> Streptomycetales</v>
      </c>
      <c r="J989" t="str">
        <f>VLOOKUP(A989,tax_all!B:V,9,0)</f>
        <v xml:space="preserve"> Streptomycetaceae</v>
      </c>
      <c r="K989" t="str">
        <f>VLOOKUP(A989,tax_all!B:V,10,0)</f>
        <v>Streptomyces.</v>
      </c>
      <c r="L989">
        <f>VLOOKUP(A989,tax_all!B:V,11,0)</f>
        <v>0</v>
      </c>
      <c r="M989">
        <f>VLOOKUP(A989,tax_all!B:V,12,0)</f>
        <v>0</v>
      </c>
      <c r="N989">
        <f>VLOOKUP(A989,tax_all!B:V,13,0)</f>
        <v>0</v>
      </c>
      <c r="O989">
        <f>VLOOKUP(A989,tax_all!B:V,14,0)</f>
        <v>0</v>
      </c>
      <c r="P989">
        <f>VLOOKUP(A989,tax_all!B:V,15,0)</f>
        <v>0</v>
      </c>
      <c r="Q989">
        <f>VLOOKUP(A989,tax_all!B:V,16,0)</f>
        <v>0</v>
      </c>
      <c r="R989">
        <f>VLOOKUP(A989,tax_all!B:V,17,0)</f>
        <v>0</v>
      </c>
    </row>
    <row r="990" spans="1:18" x14ac:dyDescent="0.25">
      <c r="A990" s="2" t="s">
        <v>2045</v>
      </c>
      <c r="B990">
        <v>0</v>
      </c>
      <c r="C990">
        <v>1</v>
      </c>
      <c r="D990">
        <f>B990+C990</f>
        <v>1</v>
      </c>
      <c r="E990">
        <f>VLOOKUP(A990,'PF03067'!B:C,2,0)</f>
        <v>201</v>
      </c>
      <c r="G990" t="str">
        <f>VLOOKUP(A990,tax_all!B:V,6,0)</f>
        <v>Bacteria</v>
      </c>
      <c r="H990" t="str">
        <f>VLOOKUP(A990,tax_all!B:V,7,0)</f>
        <v xml:space="preserve"> Actinobacteria</v>
      </c>
      <c r="I990" t="str">
        <f>VLOOKUP(A990,tax_all!B:V,8,0)</f>
        <v xml:space="preserve"> Streptomycetales</v>
      </c>
      <c r="J990" t="str">
        <f>VLOOKUP(A990,tax_all!B:V,9,0)</f>
        <v xml:space="preserve"> Streptomycetaceae</v>
      </c>
      <c r="K990" t="str">
        <f>VLOOKUP(A990,tax_all!B:V,10,0)</f>
        <v>Streptomyces.</v>
      </c>
      <c r="L990">
        <f>VLOOKUP(A990,tax_all!B:V,11,0)</f>
        <v>0</v>
      </c>
      <c r="M990">
        <f>VLOOKUP(A990,tax_all!B:V,12,0)</f>
        <v>0</v>
      </c>
      <c r="N990">
        <f>VLOOKUP(A990,tax_all!B:V,13,0)</f>
        <v>0</v>
      </c>
      <c r="O990">
        <f>VLOOKUP(A990,tax_all!B:V,14,0)</f>
        <v>0</v>
      </c>
      <c r="P990">
        <f>VLOOKUP(A990,tax_all!B:V,15,0)</f>
        <v>0</v>
      </c>
      <c r="Q990">
        <f>VLOOKUP(A990,tax_all!B:V,16,0)</f>
        <v>0</v>
      </c>
      <c r="R990">
        <f>VLOOKUP(A990,tax_all!B:V,17,0)</f>
        <v>0</v>
      </c>
    </row>
    <row r="991" spans="1:18" x14ac:dyDescent="0.25">
      <c r="A991" s="2" t="s">
        <v>2049</v>
      </c>
      <c r="B991">
        <v>0</v>
      </c>
      <c r="C991">
        <v>1</v>
      </c>
      <c r="D991">
        <f>B991+C991</f>
        <v>1</v>
      </c>
      <c r="E991">
        <f>VLOOKUP(A991,'PF03067'!B:C,2,0)</f>
        <v>190</v>
      </c>
      <c r="G991" t="str">
        <f>VLOOKUP(A991,tax_all!B:V,6,0)</f>
        <v>Bacteria</v>
      </c>
      <c r="H991" t="str">
        <f>VLOOKUP(A991,tax_all!B:V,7,0)</f>
        <v xml:space="preserve"> Proteobacteria</v>
      </c>
      <c r="I991" t="str">
        <f>VLOOKUP(A991,tax_all!B:V,8,0)</f>
        <v xml:space="preserve"> Deltaproteobacteria</v>
      </c>
      <c r="J991" t="str">
        <f>VLOOKUP(A991,tax_all!B:V,9,0)</f>
        <v xml:space="preserve"> Myxococcales</v>
      </c>
      <c r="K991" t="str">
        <f>VLOOKUP(A991,tax_all!B:V,10,0)</f>
        <v>Nannocystineae</v>
      </c>
      <c r="L991" t="str">
        <f>VLOOKUP(A991,tax_all!B:V,11,0)</f>
        <v xml:space="preserve"> Kofleriaceae</v>
      </c>
      <c r="M991" t="str">
        <f>VLOOKUP(A991,tax_all!B:V,12,0)</f>
        <v xml:space="preserve"> Haliangium.</v>
      </c>
      <c r="N991">
        <f>VLOOKUP(A991,tax_all!B:V,13,0)</f>
        <v>0</v>
      </c>
      <c r="O991">
        <f>VLOOKUP(A991,tax_all!B:V,14,0)</f>
        <v>0</v>
      </c>
      <c r="P991">
        <f>VLOOKUP(A991,tax_all!B:V,15,0)</f>
        <v>0</v>
      </c>
      <c r="Q991">
        <f>VLOOKUP(A991,tax_all!B:V,16,0)</f>
        <v>0</v>
      </c>
      <c r="R991">
        <f>VLOOKUP(A991,tax_all!B:V,17,0)</f>
        <v>0</v>
      </c>
    </row>
    <row r="992" spans="1:18" x14ac:dyDescent="0.25">
      <c r="A992" s="2" t="s">
        <v>2051</v>
      </c>
      <c r="B992">
        <v>0</v>
      </c>
      <c r="C992">
        <v>1</v>
      </c>
      <c r="D992">
        <f>B992+C992</f>
        <v>1</v>
      </c>
      <c r="E992">
        <f>VLOOKUP(A992,'PF03067'!B:C,2,0)</f>
        <v>234</v>
      </c>
      <c r="G992" t="str">
        <f>VLOOKUP(A992,tax_all!B:V,6,0)</f>
        <v>Eukaryota</v>
      </c>
      <c r="H992" t="str">
        <f>VLOOKUP(A992,tax_all!B:V,7,0)</f>
        <v xml:space="preserve"> Stramenopiles</v>
      </c>
      <c r="I992" t="str">
        <f>VLOOKUP(A992,tax_all!B:V,8,0)</f>
        <v xml:space="preserve"> Oomycetes</v>
      </c>
      <c r="J992" t="str">
        <f>VLOOKUP(A992,tax_all!B:V,9,0)</f>
        <v xml:space="preserve"> Peronosporales</v>
      </c>
      <c r="K992" t="str">
        <f>VLOOKUP(A992,tax_all!B:V,10,0)</f>
        <v xml:space="preserve"> Phytophthora.</v>
      </c>
      <c r="L992">
        <f>VLOOKUP(A992,tax_all!B:V,11,0)</f>
        <v>0</v>
      </c>
      <c r="M992">
        <f>VLOOKUP(A992,tax_all!B:V,12,0)</f>
        <v>0</v>
      </c>
      <c r="N992">
        <f>VLOOKUP(A992,tax_all!B:V,13,0)</f>
        <v>0</v>
      </c>
      <c r="O992">
        <f>VLOOKUP(A992,tax_all!B:V,14,0)</f>
        <v>0</v>
      </c>
      <c r="P992">
        <f>VLOOKUP(A992,tax_all!B:V,15,0)</f>
        <v>0</v>
      </c>
      <c r="Q992">
        <f>VLOOKUP(A992,tax_all!B:V,16,0)</f>
        <v>0</v>
      </c>
      <c r="R992">
        <f>VLOOKUP(A992,tax_all!B:V,17,0)</f>
        <v>0</v>
      </c>
    </row>
    <row r="993" spans="1:18" x14ac:dyDescent="0.25">
      <c r="A993" s="2" t="s">
        <v>2053</v>
      </c>
      <c r="B993">
        <v>0</v>
      </c>
      <c r="C993">
        <v>1</v>
      </c>
      <c r="D993">
        <f>B993+C993</f>
        <v>1</v>
      </c>
      <c r="E993">
        <f>VLOOKUP(A993,'PF03067'!B:C,2,0)</f>
        <v>271</v>
      </c>
      <c r="G993" t="str">
        <f>VLOOKUP(A993,tax_all!B:V,6,0)</f>
        <v>Eukaryota</v>
      </c>
      <c r="H993" t="str">
        <f>VLOOKUP(A993,tax_all!B:V,7,0)</f>
        <v xml:space="preserve"> Stramenopiles</v>
      </c>
      <c r="I993" t="str">
        <f>VLOOKUP(A993,tax_all!B:V,8,0)</f>
        <v xml:space="preserve"> Oomycetes</v>
      </c>
      <c r="J993" t="str">
        <f>VLOOKUP(A993,tax_all!B:V,9,0)</f>
        <v xml:space="preserve"> Peronosporales</v>
      </c>
      <c r="K993" t="str">
        <f>VLOOKUP(A993,tax_all!B:V,10,0)</f>
        <v xml:space="preserve"> Phytophthora.</v>
      </c>
      <c r="L993">
        <f>VLOOKUP(A993,tax_all!B:V,11,0)</f>
        <v>0</v>
      </c>
      <c r="M993">
        <f>VLOOKUP(A993,tax_all!B:V,12,0)</f>
        <v>0</v>
      </c>
      <c r="N993">
        <f>VLOOKUP(A993,tax_all!B:V,13,0)</f>
        <v>0</v>
      </c>
      <c r="O993">
        <f>VLOOKUP(A993,tax_all!B:V,14,0)</f>
        <v>0</v>
      </c>
      <c r="P993">
        <f>VLOOKUP(A993,tax_all!B:V,15,0)</f>
        <v>0</v>
      </c>
      <c r="Q993">
        <f>VLOOKUP(A993,tax_all!B:V,16,0)</f>
        <v>0</v>
      </c>
      <c r="R993">
        <f>VLOOKUP(A993,tax_all!B:V,17,0)</f>
        <v>0</v>
      </c>
    </row>
    <row r="994" spans="1:18" x14ac:dyDescent="0.25">
      <c r="A994" s="2" t="s">
        <v>2055</v>
      </c>
      <c r="B994">
        <v>0</v>
      </c>
      <c r="C994">
        <v>1</v>
      </c>
      <c r="D994">
        <f>B994+C994</f>
        <v>1</v>
      </c>
      <c r="E994">
        <f>VLOOKUP(A994,'PF03067'!B:C,2,0)</f>
        <v>105</v>
      </c>
      <c r="G994" t="str">
        <f>VLOOKUP(A994,tax_all!B:V,6,0)</f>
        <v>Eukaryota</v>
      </c>
      <c r="H994" t="str">
        <f>VLOOKUP(A994,tax_all!B:V,7,0)</f>
        <v xml:space="preserve"> Stramenopiles</v>
      </c>
      <c r="I994" t="str">
        <f>VLOOKUP(A994,tax_all!B:V,8,0)</f>
        <v xml:space="preserve"> Oomycetes</v>
      </c>
      <c r="J994" t="str">
        <f>VLOOKUP(A994,tax_all!B:V,9,0)</f>
        <v xml:space="preserve"> Peronosporales</v>
      </c>
      <c r="K994" t="str">
        <f>VLOOKUP(A994,tax_all!B:V,10,0)</f>
        <v xml:space="preserve"> Phytophthora.</v>
      </c>
      <c r="L994">
        <f>VLOOKUP(A994,tax_all!B:V,11,0)</f>
        <v>0</v>
      </c>
      <c r="M994">
        <f>VLOOKUP(A994,tax_all!B:V,12,0)</f>
        <v>0</v>
      </c>
      <c r="N994">
        <f>VLOOKUP(A994,tax_all!B:V,13,0)</f>
        <v>0</v>
      </c>
      <c r="O994">
        <f>VLOOKUP(A994,tax_all!B:V,14,0)</f>
        <v>0</v>
      </c>
      <c r="P994">
        <f>VLOOKUP(A994,tax_all!B:V,15,0)</f>
        <v>0</v>
      </c>
      <c r="Q994">
        <f>VLOOKUP(A994,tax_all!B:V,16,0)</f>
        <v>0</v>
      </c>
      <c r="R994">
        <f>VLOOKUP(A994,tax_all!B:V,17,0)</f>
        <v>0</v>
      </c>
    </row>
    <row r="995" spans="1:18" x14ac:dyDescent="0.25">
      <c r="A995" s="2" t="s">
        <v>2057</v>
      </c>
      <c r="B995">
        <v>0</v>
      </c>
      <c r="C995">
        <v>1</v>
      </c>
      <c r="D995">
        <f>B995+C995</f>
        <v>1</v>
      </c>
      <c r="E995">
        <f>VLOOKUP(A995,'PF03067'!B:C,2,0)</f>
        <v>212</v>
      </c>
      <c r="G995" t="str">
        <f>VLOOKUP(A995,tax_all!B:V,6,0)</f>
        <v>Bacteria</v>
      </c>
      <c r="H995" t="str">
        <f>VLOOKUP(A995,tax_all!B:V,7,0)</f>
        <v xml:space="preserve"> Actinobacteria</v>
      </c>
      <c r="I995" t="str">
        <f>VLOOKUP(A995,tax_all!B:V,8,0)</f>
        <v xml:space="preserve"> Streptosporangiales</v>
      </c>
      <c r="J995" t="str">
        <f>VLOOKUP(A995,tax_all!B:V,9,0)</f>
        <v xml:space="preserve"> Thermomonosporaceae</v>
      </c>
      <c r="K995" t="str">
        <f>VLOOKUP(A995,tax_all!B:V,10,0)</f>
        <v>Thermomonospora.</v>
      </c>
      <c r="L995">
        <f>VLOOKUP(A995,tax_all!B:V,11,0)</f>
        <v>0</v>
      </c>
      <c r="M995">
        <f>VLOOKUP(A995,tax_all!B:V,12,0)</f>
        <v>0</v>
      </c>
      <c r="N995">
        <f>VLOOKUP(A995,tax_all!B:V,13,0)</f>
        <v>0</v>
      </c>
      <c r="O995">
        <f>VLOOKUP(A995,tax_all!B:V,14,0)</f>
        <v>0</v>
      </c>
      <c r="P995">
        <f>VLOOKUP(A995,tax_all!B:V,15,0)</f>
        <v>0</v>
      </c>
      <c r="Q995">
        <f>VLOOKUP(A995,tax_all!B:V,16,0)</f>
        <v>0</v>
      </c>
      <c r="R995">
        <f>VLOOKUP(A995,tax_all!B:V,17,0)</f>
        <v>0</v>
      </c>
    </row>
    <row r="996" spans="1:18" x14ac:dyDescent="0.25">
      <c r="A996" s="2" t="s">
        <v>2059</v>
      </c>
      <c r="B996">
        <v>0</v>
      </c>
      <c r="C996">
        <v>1</v>
      </c>
      <c r="D996">
        <f>B996+C996</f>
        <v>1</v>
      </c>
      <c r="E996">
        <f>VLOOKUP(A996,'PF03067'!B:C,2,0)</f>
        <v>445</v>
      </c>
      <c r="G996" t="str">
        <f>VLOOKUP(A996,tax_all!B:V,6,0)</f>
        <v>Bacteria</v>
      </c>
      <c r="H996" t="str">
        <f>VLOOKUP(A996,tax_all!B:V,7,0)</f>
        <v xml:space="preserve"> Actinobacteria</v>
      </c>
      <c r="I996" t="str">
        <f>VLOOKUP(A996,tax_all!B:V,8,0)</f>
        <v xml:space="preserve"> Micrococcales</v>
      </c>
      <c r="J996" t="str">
        <f>VLOOKUP(A996,tax_all!B:V,9,0)</f>
        <v xml:space="preserve"> Sanguibacteraceae</v>
      </c>
      <c r="K996" t="str">
        <f>VLOOKUP(A996,tax_all!B:V,10,0)</f>
        <v>Sanguibacter.</v>
      </c>
      <c r="L996">
        <f>VLOOKUP(A996,tax_all!B:V,11,0)</f>
        <v>0</v>
      </c>
      <c r="M996">
        <f>VLOOKUP(A996,tax_all!B:V,12,0)</f>
        <v>0</v>
      </c>
      <c r="N996">
        <f>VLOOKUP(A996,tax_all!B:V,13,0)</f>
        <v>0</v>
      </c>
      <c r="O996">
        <f>VLOOKUP(A996,tax_all!B:V,14,0)</f>
        <v>0</v>
      </c>
      <c r="P996">
        <f>VLOOKUP(A996,tax_all!B:V,15,0)</f>
        <v>0</v>
      </c>
      <c r="Q996">
        <f>VLOOKUP(A996,tax_all!B:V,16,0)</f>
        <v>0</v>
      </c>
      <c r="R996">
        <f>VLOOKUP(A996,tax_all!B:V,17,0)</f>
        <v>0</v>
      </c>
    </row>
    <row r="997" spans="1:18" x14ac:dyDescent="0.25">
      <c r="A997" s="2" t="s">
        <v>2061</v>
      </c>
      <c r="B997">
        <v>1</v>
      </c>
      <c r="C997">
        <v>1</v>
      </c>
      <c r="D997">
        <f>B997+C997</f>
        <v>2</v>
      </c>
      <c r="E997">
        <f>VLOOKUP(A997,'PF03067'!B:C,2,0)</f>
        <v>351</v>
      </c>
      <c r="G997" t="str">
        <f>VLOOKUP(A997,tax_all!B:V,6,0)</f>
        <v>Bacteria</v>
      </c>
      <c r="H997" t="str">
        <f>VLOOKUP(A997,tax_all!B:V,7,0)</f>
        <v xml:space="preserve"> Actinobacteria</v>
      </c>
      <c r="I997" t="str">
        <f>VLOOKUP(A997,tax_all!B:V,8,0)</f>
        <v xml:space="preserve"> Micrococcales</v>
      </c>
      <c r="J997" t="str">
        <f>VLOOKUP(A997,tax_all!B:V,9,0)</f>
        <v xml:space="preserve"> Promicromonosporaceae</v>
      </c>
      <c r="K997" t="str">
        <f>VLOOKUP(A997,tax_all!B:V,10,0)</f>
        <v>Xylanimonas.</v>
      </c>
      <c r="L997">
        <f>VLOOKUP(A997,tax_all!B:V,11,0)</f>
        <v>0</v>
      </c>
      <c r="M997">
        <f>VLOOKUP(A997,tax_all!B:V,12,0)</f>
        <v>0</v>
      </c>
      <c r="N997">
        <f>VLOOKUP(A997,tax_all!B:V,13,0)</f>
        <v>0</v>
      </c>
      <c r="O997">
        <f>VLOOKUP(A997,tax_all!B:V,14,0)</f>
        <v>0</v>
      </c>
      <c r="P997">
        <f>VLOOKUP(A997,tax_all!B:V,15,0)</f>
        <v>0</v>
      </c>
      <c r="Q997">
        <f>VLOOKUP(A997,tax_all!B:V,16,0)</f>
        <v>0</v>
      </c>
      <c r="R997">
        <f>VLOOKUP(A997,tax_all!B:V,17,0)</f>
        <v>0</v>
      </c>
    </row>
    <row r="998" spans="1:18" x14ac:dyDescent="0.25">
      <c r="A998" s="2" t="s">
        <v>2063</v>
      </c>
      <c r="B998">
        <v>1</v>
      </c>
      <c r="C998">
        <v>1</v>
      </c>
      <c r="D998">
        <f>B998+C998</f>
        <v>2</v>
      </c>
      <c r="E998">
        <f>VLOOKUP(A998,'PF03067'!B:C,2,0)</f>
        <v>443</v>
      </c>
      <c r="G998" t="str">
        <f>VLOOKUP(A998,tax_all!B:V,6,0)</f>
        <v>Bacteria</v>
      </c>
      <c r="H998" t="str">
        <f>VLOOKUP(A998,tax_all!B:V,7,0)</f>
        <v xml:space="preserve"> Actinobacteria</v>
      </c>
      <c r="I998" t="str">
        <f>VLOOKUP(A998,tax_all!B:V,8,0)</f>
        <v xml:space="preserve"> Micrococcales</v>
      </c>
      <c r="J998" t="str">
        <f>VLOOKUP(A998,tax_all!B:V,9,0)</f>
        <v xml:space="preserve"> Promicromonosporaceae</v>
      </c>
      <c r="K998" t="str">
        <f>VLOOKUP(A998,tax_all!B:V,10,0)</f>
        <v>Xylanimonas.</v>
      </c>
      <c r="L998">
        <f>VLOOKUP(A998,tax_all!B:V,11,0)</f>
        <v>0</v>
      </c>
      <c r="M998">
        <f>VLOOKUP(A998,tax_all!B:V,12,0)</f>
        <v>0</v>
      </c>
      <c r="N998">
        <f>VLOOKUP(A998,tax_all!B:V,13,0)</f>
        <v>0</v>
      </c>
      <c r="O998">
        <f>VLOOKUP(A998,tax_all!B:V,14,0)</f>
        <v>0</v>
      </c>
      <c r="P998">
        <f>VLOOKUP(A998,tax_all!B:V,15,0)</f>
        <v>0</v>
      </c>
      <c r="Q998">
        <f>VLOOKUP(A998,tax_all!B:V,16,0)</f>
        <v>0</v>
      </c>
      <c r="R998">
        <f>VLOOKUP(A998,tax_all!B:V,17,0)</f>
        <v>0</v>
      </c>
    </row>
    <row r="999" spans="1:18" x14ac:dyDescent="0.25">
      <c r="A999" s="2" t="s">
        <v>2065</v>
      </c>
      <c r="B999">
        <v>0</v>
      </c>
      <c r="C999">
        <v>1</v>
      </c>
      <c r="D999">
        <f>B999+C999</f>
        <v>1</v>
      </c>
      <c r="E999">
        <f>VLOOKUP(A999,'PF03067'!B:C,2,0)</f>
        <v>321</v>
      </c>
      <c r="G999" t="str">
        <f>VLOOKUP(A999,tax_all!B:V,6,0)</f>
        <v>Eukaryota</v>
      </c>
      <c r="H999" t="str">
        <f>VLOOKUP(A999,tax_all!B:V,7,0)</f>
        <v xml:space="preserve"> Metazoa</v>
      </c>
      <c r="I999" t="str">
        <f>VLOOKUP(A999,tax_all!B:V,8,0)</f>
        <v xml:space="preserve"> Ecdysozoa</v>
      </c>
      <c r="J999" t="str">
        <f>VLOOKUP(A999,tax_all!B:V,9,0)</f>
        <v xml:space="preserve"> Arthropoda</v>
      </c>
      <c r="K999" t="str">
        <f>VLOOKUP(A999,tax_all!B:V,10,0)</f>
        <v xml:space="preserve"> Hexapoda</v>
      </c>
      <c r="L999" t="str">
        <f>VLOOKUP(A999,tax_all!B:V,11,0)</f>
        <v xml:space="preserve"> Insecta</v>
      </c>
      <c r="M999" t="str">
        <f>VLOOKUP(A999,tax_all!B:V,12,0)</f>
        <v>Pterygota</v>
      </c>
      <c r="N999" t="str">
        <f>VLOOKUP(A999,tax_all!B:V,13,0)</f>
        <v xml:space="preserve"> Neoptera</v>
      </c>
      <c r="O999" t="str">
        <f>VLOOKUP(A999,tax_all!B:V,14,0)</f>
        <v xml:space="preserve"> Holometabola</v>
      </c>
      <c r="P999" t="str">
        <f>VLOOKUP(A999,tax_all!B:V,15,0)</f>
        <v xml:space="preserve"> Coleoptera</v>
      </c>
      <c r="Q999" t="str">
        <f>VLOOKUP(A999,tax_all!B:V,16,0)</f>
        <v xml:space="preserve"> Polyphaga</v>
      </c>
      <c r="R999" t="str">
        <f>VLOOKUP(A999,tax_all!B:V,17,0)</f>
        <v>Cucujiformia</v>
      </c>
    </row>
    <row r="1000" spans="1:18" x14ac:dyDescent="0.25">
      <c r="A1000" s="2" t="s">
        <v>2067</v>
      </c>
      <c r="B1000">
        <v>0</v>
      </c>
      <c r="C1000">
        <v>1</v>
      </c>
      <c r="D1000">
        <f>B1000+C1000</f>
        <v>1</v>
      </c>
      <c r="E1000">
        <f>VLOOKUP(A1000,'PF03067'!B:C,2,0)</f>
        <v>340</v>
      </c>
      <c r="G1000" t="str">
        <f>VLOOKUP(A1000,tax_all!B:V,6,0)</f>
        <v>Eukaryota</v>
      </c>
      <c r="H1000" t="str">
        <f>VLOOKUP(A1000,tax_all!B:V,7,0)</f>
        <v xml:space="preserve"> Metazoa</v>
      </c>
      <c r="I1000" t="str">
        <f>VLOOKUP(A1000,tax_all!B:V,8,0)</f>
        <v xml:space="preserve"> Ecdysozoa</v>
      </c>
      <c r="J1000" t="str">
        <f>VLOOKUP(A1000,tax_all!B:V,9,0)</f>
        <v xml:space="preserve"> Arthropoda</v>
      </c>
      <c r="K1000" t="str">
        <f>VLOOKUP(A1000,tax_all!B:V,10,0)</f>
        <v xml:space="preserve"> Hexapoda</v>
      </c>
      <c r="L1000" t="str">
        <f>VLOOKUP(A1000,tax_all!B:V,11,0)</f>
        <v xml:space="preserve"> Insecta</v>
      </c>
      <c r="M1000" t="str">
        <f>VLOOKUP(A1000,tax_all!B:V,12,0)</f>
        <v>Pterygota</v>
      </c>
      <c r="N1000" t="str">
        <f>VLOOKUP(A1000,tax_all!B:V,13,0)</f>
        <v xml:space="preserve"> Neoptera</v>
      </c>
      <c r="O1000" t="str">
        <f>VLOOKUP(A1000,tax_all!B:V,14,0)</f>
        <v xml:space="preserve"> Holometabola</v>
      </c>
      <c r="P1000" t="str">
        <f>VLOOKUP(A1000,tax_all!B:V,15,0)</f>
        <v xml:space="preserve"> Diptera</v>
      </c>
      <c r="Q1000" t="str">
        <f>VLOOKUP(A1000,tax_all!B:V,16,0)</f>
        <v xml:space="preserve"> Brachycera</v>
      </c>
      <c r="R1000" t="str">
        <f>VLOOKUP(A1000,tax_all!B:V,17,0)</f>
        <v xml:space="preserve"> Muscomorpha</v>
      </c>
    </row>
    <row r="1001" spans="1:18" x14ac:dyDescent="0.25">
      <c r="A1001" s="2" t="s">
        <v>2069</v>
      </c>
      <c r="B1001">
        <v>0</v>
      </c>
      <c r="C1001">
        <v>1</v>
      </c>
      <c r="D1001">
        <f>B1001+C1001</f>
        <v>1</v>
      </c>
      <c r="E1001">
        <f>VLOOKUP(A1001,'PF03067'!B:C,2,0)</f>
        <v>245</v>
      </c>
      <c r="G1001" t="str">
        <f>VLOOKUP(A1001,tax_all!B:V,6,0)</f>
        <v>Bacteria</v>
      </c>
      <c r="H1001" t="str">
        <f>VLOOKUP(A1001,tax_all!B:V,7,0)</f>
        <v xml:space="preserve"> Actinobacteria</v>
      </c>
      <c r="I1001" t="str">
        <f>VLOOKUP(A1001,tax_all!B:V,8,0)</f>
        <v xml:space="preserve"> Streptosporangiales</v>
      </c>
      <c r="J1001" t="str">
        <f>VLOOKUP(A1001,tax_all!B:V,9,0)</f>
        <v xml:space="preserve"> Streptosporangiaceae</v>
      </c>
      <c r="K1001" t="str">
        <f>VLOOKUP(A1001,tax_all!B:V,10,0)</f>
        <v>Streptosporangium.</v>
      </c>
      <c r="L1001">
        <f>VLOOKUP(A1001,tax_all!B:V,11,0)</f>
        <v>0</v>
      </c>
      <c r="M1001">
        <f>VLOOKUP(A1001,tax_all!B:V,12,0)</f>
        <v>0</v>
      </c>
      <c r="N1001">
        <f>VLOOKUP(A1001,tax_all!B:V,13,0)</f>
        <v>0</v>
      </c>
      <c r="O1001">
        <f>VLOOKUP(A1001,tax_all!B:V,14,0)</f>
        <v>0</v>
      </c>
      <c r="P1001">
        <f>VLOOKUP(A1001,tax_all!B:V,15,0)</f>
        <v>0</v>
      </c>
      <c r="Q1001">
        <f>VLOOKUP(A1001,tax_all!B:V,16,0)</f>
        <v>0</v>
      </c>
      <c r="R1001">
        <f>VLOOKUP(A1001,tax_all!B:V,17,0)</f>
        <v>0</v>
      </c>
    </row>
    <row r="1002" spans="1:18" x14ac:dyDescent="0.25">
      <c r="A1002" s="2" t="s">
        <v>2071</v>
      </c>
      <c r="B1002">
        <v>0</v>
      </c>
      <c r="C1002">
        <v>1</v>
      </c>
      <c r="D1002">
        <f>B1002+C1002</f>
        <v>1</v>
      </c>
      <c r="E1002">
        <f>VLOOKUP(A1002,'PF03067'!B:C,2,0)</f>
        <v>285</v>
      </c>
      <c r="G1002" t="str">
        <f>VLOOKUP(A1002,tax_all!B:V,6,0)</f>
        <v>Bacteria</v>
      </c>
      <c r="H1002" t="str">
        <f>VLOOKUP(A1002,tax_all!B:V,7,0)</f>
        <v xml:space="preserve"> Actinobacteria</v>
      </c>
      <c r="I1002" t="str">
        <f>VLOOKUP(A1002,tax_all!B:V,8,0)</f>
        <v xml:space="preserve"> Streptosporangiales</v>
      </c>
      <c r="J1002" t="str">
        <f>VLOOKUP(A1002,tax_all!B:V,9,0)</f>
        <v xml:space="preserve"> Streptosporangiaceae</v>
      </c>
      <c r="K1002" t="str">
        <f>VLOOKUP(A1002,tax_all!B:V,10,0)</f>
        <v>Streptosporangium.</v>
      </c>
      <c r="L1002">
        <f>VLOOKUP(A1002,tax_all!B:V,11,0)</f>
        <v>0</v>
      </c>
      <c r="M1002">
        <f>VLOOKUP(A1002,tax_all!B:V,12,0)</f>
        <v>0</v>
      </c>
      <c r="N1002">
        <f>VLOOKUP(A1002,tax_all!B:V,13,0)</f>
        <v>0</v>
      </c>
      <c r="O1002">
        <f>VLOOKUP(A1002,tax_all!B:V,14,0)</f>
        <v>0</v>
      </c>
      <c r="P1002">
        <f>VLOOKUP(A1002,tax_all!B:V,15,0)</f>
        <v>0</v>
      </c>
      <c r="Q1002">
        <f>VLOOKUP(A1002,tax_all!B:V,16,0)</f>
        <v>0</v>
      </c>
      <c r="R1002">
        <f>VLOOKUP(A1002,tax_all!B:V,17,0)</f>
        <v>0</v>
      </c>
    </row>
    <row r="1003" spans="1:18" x14ac:dyDescent="0.25">
      <c r="A1003" s="2" t="s">
        <v>2073</v>
      </c>
      <c r="B1003">
        <v>0</v>
      </c>
      <c r="C1003">
        <v>1</v>
      </c>
      <c r="D1003">
        <f>B1003+C1003</f>
        <v>1</v>
      </c>
      <c r="E1003">
        <f>VLOOKUP(A1003,'PF03067'!B:C,2,0)</f>
        <v>251</v>
      </c>
      <c r="G1003" t="str">
        <f>VLOOKUP(A1003,tax_all!B:V,6,0)</f>
        <v>Bacteria</v>
      </c>
      <c r="H1003" t="str">
        <f>VLOOKUP(A1003,tax_all!B:V,7,0)</f>
        <v xml:space="preserve"> Actinobacteria</v>
      </c>
      <c r="I1003" t="str">
        <f>VLOOKUP(A1003,tax_all!B:V,8,0)</f>
        <v xml:space="preserve"> Streptosporangiales</v>
      </c>
      <c r="J1003" t="str">
        <f>VLOOKUP(A1003,tax_all!B:V,9,0)</f>
        <v xml:space="preserve"> Streptosporangiaceae</v>
      </c>
      <c r="K1003" t="str">
        <f>VLOOKUP(A1003,tax_all!B:V,10,0)</f>
        <v>Streptosporangium.</v>
      </c>
      <c r="L1003">
        <f>VLOOKUP(A1003,tax_all!B:V,11,0)</f>
        <v>0</v>
      </c>
      <c r="M1003">
        <f>VLOOKUP(A1003,tax_all!B:V,12,0)</f>
        <v>0</v>
      </c>
      <c r="N1003">
        <f>VLOOKUP(A1003,tax_all!B:V,13,0)</f>
        <v>0</v>
      </c>
      <c r="O1003">
        <f>VLOOKUP(A1003,tax_all!B:V,14,0)</f>
        <v>0</v>
      </c>
      <c r="P1003">
        <f>VLOOKUP(A1003,tax_all!B:V,15,0)</f>
        <v>0</v>
      </c>
      <c r="Q1003">
        <f>VLOOKUP(A1003,tax_all!B:V,16,0)</f>
        <v>0</v>
      </c>
      <c r="R1003">
        <f>VLOOKUP(A1003,tax_all!B:V,17,0)</f>
        <v>0</v>
      </c>
    </row>
    <row r="1004" spans="1:18" x14ac:dyDescent="0.25">
      <c r="A1004" s="2" t="s">
        <v>2075</v>
      </c>
      <c r="B1004">
        <v>1</v>
      </c>
      <c r="C1004">
        <v>1</v>
      </c>
      <c r="D1004">
        <f>B1004+C1004</f>
        <v>2</v>
      </c>
      <c r="E1004">
        <f>VLOOKUP(A1004,'PF03067'!B:C,2,0)</f>
        <v>359</v>
      </c>
      <c r="G1004" t="str">
        <f>VLOOKUP(A1004,tax_all!B:V,6,0)</f>
        <v>Bacteria</v>
      </c>
      <c r="H1004" t="str">
        <f>VLOOKUP(A1004,tax_all!B:V,7,0)</f>
        <v xml:space="preserve"> Actinobacteria</v>
      </c>
      <c r="I1004" t="str">
        <f>VLOOKUP(A1004,tax_all!B:V,8,0)</f>
        <v xml:space="preserve"> Streptosporangiales</v>
      </c>
      <c r="J1004" t="str">
        <f>VLOOKUP(A1004,tax_all!B:V,9,0)</f>
        <v xml:space="preserve"> Streptosporangiaceae</v>
      </c>
      <c r="K1004" t="str">
        <f>VLOOKUP(A1004,tax_all!B:V,10,0)</f>
        <v>Streptosporangium.</v>
      </c>
      <c r="L1004">
        <f>VLOOKUP(A1004,tax_all!B:V,11,0)</f>
        <v>0</v>
      </c>
      <c r="M1004">
        <f>VLOOKUP(A1004,tax_all!B:V,12,0)</f>
        <v>0</v>
      </c>
      <c r="N1004">
        <f>VLOOKUP(A1004,tax_all!B:V,13,0)</f>
        <v>0</v>
      </c>
      <c r="O1004">
        <f>VLOOKUP(A1004,tax_all!B:V,14,0)</f>
        <v>0</v>
      </c>
      <c r="P1004">
        <f>VLOOKUP(A1004,tax_all!B:V,15,0)</f>
        <v>0</v>
      </c>
      <c r="Q1004">
        <f>VLOOKUP(A1004,tax_all!B:V,16,0)</f>
        <v>0</v>
      </c>
      <c r="R1004">
        <f>VLOOKUP(A1004,tax_all!B:V,17,0)</f>
        <v>0</v>
      </c>
    </row>
    <row r="1005" spans="1:18" x14ac:dyDescent="0.25">
      <c r="A1005" s="2" t="s">
        <v>2077</v>
      </c>
      <c r="B1005">
        <v>0</v>
      </c>
      <c r="C1005">
        <v>1</v>
      </c>
      <c r="D1005">
        <f>B1005+C1005</f>
        <v>1</v>
      </c>
      <c r="E1005">
        <f>VLOOKUP(A1005,'PF03067'!B:C,2,0)</f>
        <v>198</v>
      </c>
      <c r="G1005" t="str">
        <f>VLOOKUP(A1005,tax_all!B:V,6,0)</f>
        <v>Bacteria</v>
      </c>
      <c r="H1005" t="str">
        <f>VLOOKUP(A1005,tax_all!B:V,7,0)</f>
        <v xml:space="preserve"> Actinobacteria</v>
      </c>
      <c r="I1005" t="str">
        <f>VLOOKUP(A1005,tax_all!B:V,8,0)</f>
        <v xml:space="preserve"> Propionibacteriales</v>
      </c>
      <c r="J1005" t="str">
        <f>VLOOKUP(A1005,tax_all!B:V,9,0)</f>
        <v xml:space="preserve"> Nocardioidaceae</v>
      </c>
      <c r="K1005" t="str">
        <f>VLOOKUP(A1005,tax_all!B:V,10,0)</f>
        <v>Kribbella.</v>
      </c>
      <c r="L1005">
        <f>VLOOKUP(A1005,tax_all!B:V,11,0)</f>
        <v>0</v>
      </c>
      <c r="M1005">
        <f>VLOOKUP(A1005,tax_all!B:V,12,0)</f>
        <v>0</v>
      </c>
      <c r="N1005">
        <f>VLOOKUP(A1005,tax_all!B:V,13,0)</f>
        <v>0</v>
      </c>
      <c r="O1005">
        <f>VLOOKUP(A1005,tax_all!B:V,14,0)</f>
        <v>0</v>
      </c>
      <c r="P1005">
        <f>VLOOKUP(A1005,tax_all!B:V,15,0)</f>
        <v>0</v>
      </c>
      <c r="Q1005">
        <f>VLOOKUP(A1005,tax_all!B:V,16,0)</f>
        <v>0</v>
      </c>
      <c r="R1005">
        <f>VLOOKUP(A1005,tax_all!B:V,17,0)</f>
        <v>0</v>
      </c>
    </row>
    <row r="1006" spans="1:18" x14ac:dyDescent="0.25">
      <c r="A1006" s="2" t="s">
        <v>2079</v>
      </c>
      <c r="B1006">
        <v>0</v>
      </c>
      <c r="C1006">
        <v>1</v>
      </c>
      <c r="D1006">
        <f>B1006+C1006</f>
        <v>1</v>
      </c>
      <c r="E1006">
        <f>VLOOKUP(A1006,'PF03067'!B:C,2,0)</f>
        <v>480</v>
      </c>
      <c r="G1006" t="str">
        <f>VLOOKUP(A1006,tax_all!B:V,6,0)</f>
        <v>Eukaryota</v>
      </c>
      <c r="H1006" t="str">
        <f>VLOOKUP(A1006,tax_all!B:V,7,0)</f>
        <v xml:space="preserve"> Heterolobosea</v>
      </c>
      <c r="I1006" t="str">
        <f>VLOOKUP(A1006,tax_all!B:V,8,0)</f>
        <v xml:space="preserve"> Schizopyrenida</v>
      </c>
      <c r="J1006" t="str">
        <f>VLOOKUP(A1006,tax_all!B:V,9,0)</f>
        <v xml:space="preserve"> Vahlkampfiidae</v>
      </c>
      <c r="K1006" t="str">
        <f>VLOOKUP(A1006,tax_all!B:V,10,0)</f>
        <v xml:space="preserve"> Naegleria.</v>
      </c>
      <c r="L1006">
        <f>VLOOKUP(A1006,tax_all!B:V,11,0)</f>
        <v>0</v>
      </c>
      <c r="M1006">
        <f>VLOOKUP(A1006,tax_all!B:V,12,0)</f>
        <v>0</v>
      </c>
      <c r="N1006">
        <f>VLOOKUP(A1006,tax_all!B:V,13,0)</f>
        <v>0</v>
      </c>
      <c r="O1006">
        <f>VLOOKUP(A1006,tax_all!B:V,14,0)</f>
        <v>0</v>
      </c>
      <c r="P1006">
        <f>VLOOKUP(A1006,tax_all!B:V,15,0)</f>
        <v>0</v>
      </c>
      <c r="Q1006">
        <f>VLOOKUP(A1006,tax_all!B:V,16,0)</f>
        <v>0</v>
      </c>
      <c r="R1006">
        <f>VLOOKUP(A1006,tax_all!B:V,17,0)</f>
        <v>0</v>
      </c>
    </row>
    <row r="1007" spans="1:18" x14ac:dyDescent="0.25">
      <c r="A1007" s="2" t="s">
        <v>2083</v>
      </c>
      <c r="B1007">
        <v>0</v>
      </c>
      <c r="C1007">
        <v>1</v>
      </c>
      <c r="D1007">
        <f>B1007+C1007</f>
        <v>1</v>
      </c>
      <c r="E1007">
        <f>VLOOKUP(A1007,'PF03067'!B:C,2,0)</f>
        <v>191</v>
      </c>
      <c r="G1007" t="str">
        <f>VLOOKUP(A1007,tax_all!B:V,6,0)</f>
        <v>Eukaryota</v>
      </c>
      <c r="H1007" t="str">
        <f>VLOOKUP(A1007,tax_all!B:V,7,0)</f>
        <v xml:space="preserve"> Heterolobosea</v>
      </c>
      <c r="I1007" t="str">
        <f>VLOOKUP(A1007,tax_all!B:V,8,0)</f>
        <v xml:space="preserve"> Schizopyrenida</v>
      </c>
      <c r="J1007" t="str">
        <f>VLOOKUP(A1007,tax_all!B:V,9,0)</f>
        <v xml:space="preserve"> Vahlkampfiidae</v>
      </c>
      <c r="K1007" t="str">
        <f>VLOOKUP(A1007,tax_all!B:V,10,0)</f>
        <v xml:space="preserve"> Naegleria.</v>
      </c>
      <c r="L1007">
        <f>VLOOKUP(A1007,tax_all!B:V,11,0)</f>
        <v>0</v>
      </c>
      <c r="M1007">
        <f>VLOOKUP(A1007,tax_all!B:V,12,0)</f>
        <v>0</v>
      </c>
      <c r="N1007">
        <f>VLOOKUP(A1007,tax_all!B:V,13,0)</f>
        <v>0</v>
      </c>
      <c r="O1007">
        <f>VLOOKUP(A1007,tax_all!B:V,14,0)</f>
        <v>0</v>
      </c>
      <c r="P1007">
        <f>VLOOKUP(A1007,tax_all!B:V,15,0)</f>
        <v>0</v>
      </c>
      <c r="Q1007">
        <f>VLOOKUP(A1007,tax_all!B:V,16,0)</f>
        <v>0</v>
      </c>
      <c r="R1007">
        <f>VLOOKUP(A1007,tax_all!B:V,17,0)</f>
        <v>0</v>
      </c>
    </row>
    <row r="1008" spans="1:18" x14ac:dyDescent="0.25">
      <c r="A1008" s="2" t="s">
        <v>2085</v>
      </c>
      <c r="B1008">
        <v>0</v>
      </c>
      <c r="C1008">
        <v>1</v>
      </c>
      <c r="D1008">
        <f>B1008+C1008</f>
        <v>1</v>
      </c>
      <c r="E1008">
        <f>VLOOKUP(A1008,'PF03067'!B:C,2,0)</f>
        <v>896</v>
      </c>
      <c r="G1008" t="str">
        <f>VLOOKUP(A1008,tax_all!B:V,6,0)</f>
        <v>Eukaryota</v>
      </c>
      <c r="H1008" t="str">
        <f>VLOOKUP(A1008,tax_all!B:V,7,0)</f>
        <v xml:space="preserve"> Amoebozoa</v>
      </c>
      <c r="I1008" t="str">
        <f>VLOOKUP(A1008,tax_all!B:V,8,0)</f>
        <v xml:space="preserve"> Mycetozoa</v>
      </c>
      <c r="J1008" t="str">
        <f>VLOOKUP(A1008,tax_all!B:V,9,0)</f>
        <v xml:space="preserve"> Dictyostelids</v>
      </c>
      <c r="K1008" t="str">
        <f>VLOOKUP(A1008,tax_all!B:V,10,0)</f>
        <v xml:space="preserve"> Acytosteliales</v>
      </c>
      <c r="L1008" t="str">
        <f>VLOOKUP(A1008,tax_all!B:V,11,0)</f>
        <v>Acytosteliaceae</v>
      </c>
      <c r="M1008" t="str">
        <f>VLOOKUP(A1008,tax_all!B:V,12,0)</f>
        <v xml:space="preserve"> Heterostelium.</v>
      </c>
      <c r="N1008">
        <f>VLOOKUP(A1008,tax_all!B:V,13,0)</f>
        <v>0</v>
      </c>
      <c r="O1008">
        <f>VLOOKUP(A1008,tax_all!B:V,14,0)</f>
        <v>0</v>
      </c>
      <c r="P1008">
        <f>VLOOKUP(A1008,tax_all!B:V,15,0)</f>
        <v>0</v>
      </c>
      <c r="Q1008">
        <f>VLOOKUP(A1008,tax_all!B:V,16,0)</f>
        <v>0</v>
      </c>
      <c r="R1008">
        <f>VLOOKUP(A1008,tax_all!B:V,17,0)</f>
        <v>0</v>
      </c>
    </row>
    <row r="1009" spans="1:18" x14ac:dyDescent="0.25">
      <c r="A1009" s="2" t="s">
        <v>2091</v>
      </c>
      <c r="B1009">
        <v>0</v>
      </c>
      <c r="C1009">
        <v>1</v>
      </c>
      <c r="D1009">
        <f>B1009+C1009</f>
        <v>1</v>
      </c>
      <c r="E1009">
        <f>VLOOKUP(A1009,'PF03067'!B:C,2,0)</f>
        <v>324</v>
      </c>
      <c r="G1009" t="str">
        <f>VLOOKUP(A1009,tax_all!B:V,6,0)</f>
        <v>Eukaryota</v>
      </c>
      <c r="H1009" t="str">
        <f>VLOOKUP(A1009,tax_all!B:V,7,0)</f>
        <v xml:space="preserve"> Amoebozoa</v>
      </c>
      <c r="I1009" t="str">
        <f>VLOOKUP(A1009,tax_all!B:V,8,0)</f>
        <v xml:space="preserve"> Mycetozoa</v>
      </c>
      <c r="J1009" t="str">
        <f>VLOOKUP(A1009,tax_all!B:V,9,0)</f>
        <v xml:space="preserve"> Dictyostelids</v>
      </c>
      <c r="K1009" t="str">
        <f>VLOOKUP(A1009,tax_all!B:V,10,0)</f>
        <v xml:space="preserve"> Acytosteliales</v>
      </c>
      <c r="L1009" t="str">
        <f>VLOOKUP(A1009,tax_all!B:V,11,0)</f>
        <v>Acytosteliaceae</v>
      </c>
      <c r="M1009" t="str">
        <f>VLOOKUP(A1009,tax_all!B:V,12,0)</f>
        <v xml:space="preserve"> Heterostelium.</v>
      </c>
      <c r="N1009">
        <f>VLOOKUP(A1009,tax_all!B:V,13,0)</f>
        <v>0</v>
      </c>
      <c r="O1009">
        <f>VLOOKUP(A1009,tax_all!B:V,14,0)</f>
        <v>0</v>
      </c>
      <c r="P1009">
        <f>VLOOKUP(A1009,tax_all!B:V,15,0)</f>
        <v>0</v>
      </c>
      <c r="Q1009">
        <f>VLOOKUP(A1009,tax_all!B:V,16,0)</f>
        <v>0</v>
      </c>
      <c r="R1009">
        <f>VLOOKUP(A1009,tax_all!B:V,17,0)</f>
        <v>0</v>
      </c>
    </row>
    <row r="1010" spans="1:18" x14ac:dyDescent="0.25">
      <c r="A1010" s="2" t="s">
        <v>2093</v>
      </c>
      <c r="B1010">
        <v>0</v>
      </c>
      <c r="C1010">
        <v>1</v>
      </c>
      <c r="D1010">
        <f>B1010+C1010</f>
        <v>1</v>
      </c>
      <c r="E1010">
        <f>VLOOKUP(A1010,'PF03067'!B:C,2,0)</f>
        <v>164</v>
      </c>
      <c r="G1010" t="str">
        <f>VLOOKUP(A1010,tax_all!B:V,6,0)</f>
        <v>Eukaryota</v>
      </c>
      <c r="H1010" t="str">
        <f>VLOOKUP(A1010,tax_all!B:V,7,0)</f>
        <v xml:space="preserve"> Amoebozoa</v>
      </c>
      <c r="I1010" t="str">
        <f>VLOOKUP(A1010,tax_all!B:V,8,0)</f>
        <v xml:space="preserve"> Mycetozoa</v>
      </c>
      <c r="J1010" t="str">
        <f>VLOOKUP(A1010,tax_all!B:V,9,0)</f>
        <v xml:space="preserve"> Dictyostelids</v>
      </c>
      <c r="K1010" t="str">
        <f>VLOOKUP(A1010,tax_all!B:V,10,0)</f>
        <v xml:space="preserve"> Acytosteliales</v>
      </c>
      <c r="L1010" t="str">
        <f>VLOOKUP(A1010,tax_all!B:V,11,0)</f>
        <v>Acytosteliaceae</v>
      </c>
      <c r="M1010" t="str">
        <f>VLOOKUP(A1010,tax_all!B:V,12,0)</f>
        <v xml:space="preserve"> Heterostelium.</v>
      </c>
      <c r="N1010">
        <f>VLOOKUP(A1010,tax_all!B:V,13,0)</f>
        <v>0</v>
      </c>
      <c r="O1010">
        <f>VLOOKUP(A1010,tax_all!B:V,14,0)</f>
        <v>0</v>
      </c>
      <c r="P1010">
        <f>VLOOKUP(A1010,tax_all!B:V,15,0)</f>
        <v>0</v>
      </c>
      <c r="Q1010">
        <f>VLOOKUP(A1010,tax_all!B:V,16,0)</f>
        <v>0</v>
      </c>
      <c r="R1010">
        <f>VLOOKUP(A1010,tax_all!B:V,17,0)</f>
        <v>0</v>
      </c>
    </row>
    <row r="1011" spans="1:18" x14ac:dyDescent="0.25">
      <c r="A1011" s="2" t="s">
        <v>2095</v>
      </c>
      <c r="B1011">
        <v>0</v>
      </c>
      <c r="C1011">
        <v>1</v>
      </c>
      <c r="D1011">
        <f>B1011+C1011</f>
        <v>1</v>
      </c>
      <c r="E1011">
        <f>VLOOKUP(A1011,'PF03067'!B:C,2,0)</f>
        <v>206</v>
      </c>
      <c r="G1011" t="str">
        <f>VLOOKUP(A1011,tax_all!B:V,6,0)</f>
        <v>Bacteria</v>
      </c>
      <c r="H1011" t="str">
        <f>VLOOKUP(A1011,tax_all!B:V,7,0)</f>
        <v xml:space="preserve"> Actinobacteria</v>
      </c>
      <c r="I1011" t="str">
        <f>VLOOKUP(A1011,tax_all!B:V,8,0)</f>
        <v xml:space="preserve"> Frankiales</v>
      </c>
      <c r="J1011" t="str">
        <f>VLOOKUP(A1011,tax_all!B:V,9,0)</f>
        <v xml:space="preserve"> Frankiaceae</v>
      </c>
      <c r="K1011" t="str">
        <f>VLOOKUP(A1011,tax_all!B:V,10,0)</f>
        <v xml:space="preserve"> Frankia.</v>
      </c>
      <c r="L1011">
        <f>VLOOKUP(A1011,tax_all!B:V,11,0)</f>
        <v>0</v>
      </c>
      <c r="M1011">
        <f>VLOOKUP(A1011,tax_all!B:V,12,0)</f>
        <v>0</v>
      </c>
      <c r="N1011">
        <f>VLOOKUP(A1011,tax_all!B:V,13,0)</f>
        <v>0</v>
      </c>
      <c r="O1011">
        <f>VLOOKUP(A1011,tax_all!B:V,14,0)</f>
        <v>0</v>
      </c>
      <c r="P1011">
        <f>VLOOKUP(A1011,tax_all!B:V,15,0)</f>
        <v>0</v>
      </c>
      <c r="Q1011">
        <f>VLOOKUP(A1011,tax_all!B:V,16,0)</f>
        <v>0</v>
      </c>
      <c r="R1011">
        <f>VLOOKUP(A1011,tax_all!B:V,17,0)</f>
        <v>0</v>
      </c>
    </row>
    <row r="1012" spans="1:18" x14ac:dyDescent="0.25">
      <c r="A1012" s="2" t="s">
        <v>2097</v>
      </c>
      <c r="B1012">
        <v>0</v>
      </c>
      <c r="C1012">
        <v>1</v>
      </c>
      <c r="D1012">
        <f>B1012+C1012</f>
        <v>1</v>
      </c>
      <c r="E1012">
        <f>VLOOKUP(A1012,'PF03067'!B:C,2,0)</f>
        <v>453</v>
      </c>
      <c r="G1012" t="str">
        <f>VLOOKUP(A1012,tax_all!B:V,6,0)</f>
        <v>Bacteria</v>
      </c>
      <c r="H1012" t="str">
        <f>VLOOKUP(A1012,tax_all!B:V,7,0)</f>
        <v xml:space="preserve"> Firmicutes</v>
      </c>
      <c r="I1012" t="str">
        <f>VLOOKUP(A1012,tax_all!B:V,8,0)</f>
        <v xml:space="preserve"> Bacilli</v>
      </c>
      <c r="J1012" t="str">
        <f>VLOOKUP(A1012,tax_all!B:V,9,0)</f>
        <v xml:space="preserve"> Bacillales</v>
      </c>
      <c r="K1012" t="str">
        <f>VLOOKUP(A1012,tax_all!B:V,10,0)</f>
        <v xml:space="preserve"> Paenibacillaceae</v>
      </c>
      <c r="L1012" t="str">
        <f>VLOOKUP(A1012,tax_all!B:V,11,0)</f>
        <v>Paenibacillus.</v>
      </c>
      <c r="M1012">
        <f>VLOOKUP(A1012,tax_all!B:V,12,0)</f>
        <v>0</v>
      </c>
      <c r="N1012">
        <f>VLOOKUP(A1012,tax_all!B:V,13,0)</f>
        <v>0</v>
      </c>
      <c r="O1012">
        <f>VLOOKUP(A1012,tax_all!B:V,14,0)</f>
        <v>0</v>
      </c>
      <c r="P1012">
        <f>VLOOKUP(A1012,tax_all!B:V,15,0)</f>
        <v>0</v>
      </c>
      <c r="Q1012">
        <f>VLOOKUP(A1012,tax_all!B:V,16,0)</f>
        <v>0</v>
      </c>
      <c r="R1012">
        <f>VLOOKUP(A1012,tax_all!B:V,17,0)</f>
        <v>0</v>
      </c>
    </row>
    <row r="1013" spans="1:18" x14ac:dyDescent="0.25">
      <c r="A1013" s="2" t="s">
        <v>2099</v>
      </c>
      <c r="B1013">
        <v>0</v>
      </c>
      <c r="C1013">
        <v>1</v>
      </c>
      <c r="D1013">
        <f>B1013+C1013</f>
        <v>1</v>
      </c>
      <c r="E1013">
        <f>VLOOKUP(A1013,'PF03067'!B:C,2,0)</f>
        <v>345</v>
      </c>
      <c r="G1013" t="str">
        <f>VLOOKUP(A1013,tax_all!B:V,6,0)</f>
        <v>Bacteria</v>
      </c>
      <c r="H1013" t="str">
        <f>VLOOKUP(A1013,tax_all!B:V,7,0)</f>
        <v xml:space="preserve"> Firmicutes</v>
      </c>
      <c r="I1013" t="str">
        <f>VLOOKUP(A1013,tax_all!B:V,8,0)</f>
        <v xml:space="preserve"> Bacilli</v>
      </c>
      <c r="J1013" t="str">
        <f>VLOOKUP(A1013,tax_all!B:V,9,0)</f>
        <v xml:space="preserve"> Bacillales</v>
      </c>
      <c r="K1013" t="str">
        <f>VLOOKUP(A1013,tax_all!B:V,10,0)</f>
        <v xml:space="preserve"> Paenibacillaceae</v>
      </c>
      <c r="L1013" t="str">
        <f>VLOOKUP(A1013,tax_all!B:V,11,0)</f>
        <v>Paenibacillus.</v>
      </c>
      <c r="M1013">
        <f>VLOOKUP(A1013,tax_all!B:V,12,0)</f>
        <v>0</v>
      </c>
      <c r="N1013">
        <f>VLOOKUP(A1013,tax_all!B:V,13,0)</f>
        <v>0</v>
      </c>
      <c r="O1013">
        <f>VLOOKUP(A1013,tax_all!B:V,14,0)</f>
        <v>0</v>
      </c>
      <c r="P1013">
        <f>VLOOKUP(A1013,tax_all!B:V,15,0)</f>
        <v>0</v>
      </c>
      <c r="Q1013">
        <f>VLOOKUP(A1013,tax_all!B:V,16,0)</f>
        <v>0</v>
      </c>
      <c r="R1013">
        <f>VLOOKUP(A1013,tax_all!B:V,17,0)</f>
        <v>0</v>
      </c>
    </row>
    <row r="1014" spans="1:18" x14ac:dyDescent="0.25">
      <c r="A1014" s="2" t="s">
        <v>2101</v>
      </c>
      <c r="B1014">
        <v>0</v>
      </c>
      <c r="C1014">
        <v>1</v>
      </c>
      <c r="D1014">
        <f>B1014+C1014</f>
        <v>1</v>
      </c>
      <c r="E1014">
        <f>VLOOKUP(A1014,'PF03067'!B:C,2,0)</f>
        <v>235</v>
      </c>
      <c r="G1014" t="str">
        <f>VLOOKUP(A1014,tax_all!B:V,6,0)</f>
        <v>Bacteria</v>
      </c>
      <c r="H1014" t="str">
        <f>VLOOKUP(A1014,tax_all!B:V,7,0)</f>
        <v xml:space="preserve"> Proteobacteria</v>
      </c>
      <c r="I1014" t="str">
        <f>VLOOKUP(A1014,tax_all!B:V,8,0)</f>
        <v xml:space="preserve"> Gammaproteobacteria</v>
      </c>
      <c r="J1014" t="str">
        <f>VLOOKUP(A1014,tax_all!B:V,9,0)</f>
        <v xml:space="preserve"> Legionellales</v>
      </c>
      <c r="K1014" t="str">
        <f>VLOOKUP(A1014,tax_all!B:V,10,0)</f>
        <v>Legionellaceae</v>
      </c>
      <c r="L1014" t="str">
        <f>VLOOKUP(A1014,tax_all!B:V,11,0)</f>
        <v xml:space="preserve"> Legionella.</v>
      </c>
      <c r="M1014">
        <f>VLOOKUP(A1014,tax_all!B:V,12,0)</f>
        <v>0</v>
      </c>
      <c r="N1014">
        <f>VLOOKUP(A1014,tax_all!B:V,13,0)</f>
        <v>0</v>
      </c>
      <c r="O1014">
        <f>VLOOKUP(A1014,tax_all!B:V,14,0)</f>
        <v>0</v>
      </c>
      <c r="P1014">
        <f>VLOOKUP(A1014,tax_all!B:V,15,0)</f>
        <v>0</v>
      </c>
      <c r="Q1014">
        <f>VLOOKUP(A1014,tax_all!B:V,16,0)</f>
        <v>0</v>
      </c>
      <c r="R1014">
        <f>VLOOKUP(A1014,tax_all!B:V,17,0)</f>
        <v>0</v>
      </c>
    </row>
    <row r="1015" spans="1:18" x14ac:dyDescent="0.25">
      <c r="A1015" s="2" t="s">
        <v>2103</v>
      </c>
      <c r="B1015">
        <v>0</v>
      </c>
      <c r="C1015">
        <v>1</v>
      </c>
      <c r="D1015">
        <f>B1015+C1015</f>
        <v>1</v>
      </c>
      <c r="E1015">
        <f>VLOOKUP(A1015,'PF03067'!B:C,2,0)</f>
        <v>201</v>
      </c>
      <c r="G1015" t="str">
        <f>VLOOKUP(A1015,tax_all!B:V,6,0)</f>
        <v>Bacteria</v>
      </c>
      <c r="H1015" t="str">
        <f>VLOOKUP(A1015,tax_all!B:V,7,0)</f>
        <v xml:space="preserve"> Actinobacteria</v>
      </c>
      <c r="I1015" t="str">
        <f>VLOOKUP(A1015,tax_all!B:V,8,0)</f>
        <v xml:space="preserve"> Glycomycetales</v>
      </c>
      <c r="J1015" t="str">
        <f>VLOOKUP(A1015,tax_all!B:V,9,0)</f>
        <v xml:space="preserve"> Glycomycetaceae</v>
      </c>
      <c r="K1015" t="str">
        <f>VLOOKUP(A1015,tax_all!B:V,10,0)</f>
        <v>Stackebrandtia.</v>
      </c>
      <c r="L1015">
        <f>VLOOKUP(A1015,tax_all!B:V,11,0)</f>
        <v>0</v>
      </c>
      <c r="M1015">
        <f>VLOOKUP(A1015,tax_all!B:V,12,0)</f>
        <v>0</v>
      </c>
      <c r="N1015">
        <f>VLOOKUP(A1015,tax_all!B:V,13,0)</f>
        <v>0</v>
      </c>
      <c r="O1015">
        <f>VLOOKUP(A1015,tax_all!B:V,14,0)</f>
        <v>0</v>
      </c>
      <c r="P1015">
        <f>VLOOKUP(A1015,tax_all!B:V,15,0)</f>
        <v>0</v>
      </c>
      <c r="Q1015">
        <f>VLOOKUP(A1015,tax_all!B:V,16,0)</f>
        <v>0</v>
      </c>
      <c r="R1015">
        <f>VLOOKUP(A1015,tax_all!B:V,17,0)</f>
        <v>0</v>
      </c>
    </row>
    <row r="1016" spans="1:18" x14ac:dyDescent="0.25">
      <c r="A1016" s="2" t="s">
        <v>2105</v>
      </c>
      <c r="B1016">
        <v>0</v>
      </c>
      <c r="C1016">
        <v>1</v>
      </c>
      <c r="D1016">
        <f>B1016+C1016</f>
        <v>1</v>
      </c>
      <c r="E1016">
        <f>VLOOKUP(A1016,'PF03067'!B:C,2,0)</f>
        <v>201</v>
      </c>
      <c r="G1016" t="str">
        <f>VLOOKUP(A1016,tax_all!B:V,6,0)</f>
        <v>Bacteria</v>
      </c>
      <c r="H1016" t="str">
        <f>VLOOKUP(A1016,tax_all!B:V,7,0)</f>
        <v xml:space="preserve"> Actinobacteria</v>
      </c>
      <c r="I1016" t="str">
        <f>VLOOKUP(A1016,tax_all!B:V,8,0)</f>
        <v xml:space="preserve"> Glycomycetales</v>
      </c>
      <c r="J1016" t="str">
        <f>VLOOKUP(A1016,tax_all!B:V,9,0)</f>
        <v xml:space="preserve"> Glycomycetaceae</v>
      </c>
      <c r="K1016" t="str">
        <f>VLOOKUP(A1016,tax_all!B:V,10,0)</f>
        <v>Stackebrandtia.</v>
      </c>
      <c r="L1016">
        <f>VLOOKUP(A1016,tax_all!B:V,11,0)</f>
        <v>0</v>
      </c>
      <c r="M1016">
        <f>VLOOKUP(A1016,tax_all!B:V,12,0)</f>
        <v>0</v>
      </c>
      <c r="N1016">
        <f>VLOOKUP(A1016,tax_all!B:V,13,0)</f>
        <v>0</v>
      </c>
      <c r="O1016">
        <f>VLOOKUP(A1016,tax_all!B:V,14,0)</f>
        <v>0</v>
      </c>
      <c r="P1016">
        <f>VLOOKUP(A1016,tax_all!B:V,15,0)</f>
        <v>0</v>
      </c>
      <c r="Q1016">
        <f>VLOOKUP(A1016,tax_all!B:V,16,0)</f>
        <v>0</v>
      </c>
      <c r="R1016">
        <f>VLOOKUP(A1016,tax_all!B:V,17,0)</f>
        <v>0</v>
      </c>
    </row>
    <row r="1017" spans="1:18" x14ac:dyDescent="0.25">
      <c r="A1017" s="2" t="s">
        <v>2107</v>
      </c>
      <c r="B1017">
        <v>0</v>
      </c>
      <c r="C1017">
        <v>1</v>
      </c>
      <c r="D1017">
        <f>B1017+C1017</f>
        <v>1</v>
      </c>
      <c r="E1017">
        <f>VLOOKUP(A1017,'PF03067'!B:C,2,0)</f>
        <v>306</v>
      </c>
      <c r="G1017" t="str">
        <f>VLOOKUP(A1017,tax_all!B:V,6,0)</f>
        <v>Bacteria</v>
      </c>
      <c r="H1017" t="str">
        <f>VLOOKUP(A1017,tax_all!B:V,7,0)</f>
        <v xml:space="preserve"> Actinobacteria</v>
      </c>
      <c r="I1017" t="str">
        <f>VLOOKUP(A1017,tax_all!B:V,8,0)</f>
        <v xml:space="preserve"> Glycomycetales</v>
      </c>
      <c r="J1017" t="str">
        <f>VLOOKUP(A1017,tax_all!B:V,9,0)</f>
        <v xml:space="preserve"> Glycomycetaceae</v>
      </c>
      <c r="K1017" t="str">
        <f>VLOOKUP(A1017,tax_all!B:V,10,0)</f>
        <v>Stackebrandtia.</v>
      </c>
      <c r="L1017">
        <f>VLOOKUP(A1017,tax_all!B:V,11,0)</f>
        <v>0</v>
      </c>
      <c r="M1017">
        <f>VLOOKUP(A1017,tax_all!B:V,12,0)</f>
        <v>0</v>
      </c>
      <c r="N1017">
        <f>VLOOKUP(A1017,tax_all!B:V,13,0)</f>
        <v>0</v>
      </c>
      <c r="O1017">
        <f>VLOOKUP(A1017,tax_all!B:V,14,0)</f>
        <v>0</v>
      </c>
      <c r="P1017">
        <f>VLOOKUP(A1017,tax_all!B:V,15,0)</f>
        <v>0</v>
      </c>
      <c r="Q1017">
        <f>VLOOKUP(A1017,tax_all!B:V,16,0)</f>
        <v>0</v>
      </c>
      <c r="R1017">
        <f>VLOOKUP(A1017,tax_all!B:V,17,0)</f>
        <v>0</v>
      </c>
    </row>
    <row r="1018" spans="1:18" x14ac:dyDescent="0.25">
      <c r="A1018" s="2" t="s">
        <v>2109</v>
      </c>
      <c r="B1018">
        <v>0</v>
      </c>
      <c r="C1018">
        <v>1</v>
      </c>
      <c r="D1018">
        <f>B1018+C1018</f>
        <v>1</v>
      </c>
      <c r="E1018">
        <f>VLOOKUP(A1018,'PF03067'!B:C,2,0)</f>
        <v>197</v>
      </c>
      <c r="G1018" t="str">
        <f>VLOOKUP(A1018,tax_all!B:V,6,0)</f>
        <v>Bacteria</v>
      </c>
      <c r="H1018" t="str">
        <f>VLOOKUP(A1018,tax_all!B:V,7,0)</f>
        <v xml:space="preserve"> Actinobacteria</v>
      </c>
      <c r="I1018" t="str">
        <f>VLOOKUP(A1018,tax_all!B:V,8,0)</f>
        <v xml:space="preserve"> Glycomycetales</v>
      </c>
      <c r="J1018" t="str">
        <f>VLOOKUP(A1018,tax_all!B:V,9,0)</f>
        <v xml:space="preserve"> Glycomycetaceae</v>
      </c>
      <c r="K1018" t="str">
        <f>VLOOKUP(A1018,tax_all!B:V,10,0)</f>
        <v>Stackebrandtia.</v>
      </c>
      <c r="L1018">
        <f>VLOOKUP(A1018,tax_all!B:V,11,0)</f>
        <v>0</v>
      </c>
      <c r="M1018">
        <f>VLOOKUP(A1018,tax_all!B:V,12,0)</f>
        <v>0</v>
      </c>
      <c r="N1018">
        <f>VLOOKUP(A1018,tax_all!B:V,13,0)</f>
        <v>0</v>
      </c>
      <c r="O1018">
        <f>VLOOKUP(A1018,tax_all!B:V,14,0)</f>
        <v>0</v>
      </c>
      <c r="P1018">
        <f>VLOOKUP(A1018,tax_all!B:V,15,0)</f>
        <v>0</v>
      </c>
      <c r="Q1018">
        <f>VLOOKUP(A1018,tax_all!B:V,16,0)</f>
        <v>0</v>
      </c>
      <c r="R1018">
        <f>VLOOKUP(A1018,tax_all!B:V,17,0)</f>
        <v>0</v>
      </c>
    </row>
    <row r="1019" spans="1:18" x14ac:dyDescent="0.25">
      <c r="A1019" s="2" t="s">
        <v>2111</v>
      </c>
      <c r="B1019">
        <v>0</v>
      </c>
      <c r="C1019">
        <v>1</v>
      </c>
      <c r="D1019">
        <f>B1019+C1019</f>
        <v>1</v>
      </c>
      <c r="E1019">
        <f>VLOOKUP(A1019,'PF03067'!B:C,2,0)</f>
        <v>197</v>
      </c>
      <c r="G1019" t="str">
        <f>VLOOKUP(A1019,tax_all!B:V,6,0)</f>
        <v>Bacteria</v>
      </c>
      <c r="H1019" t="str">
        <f>VLOOKUP(A1019,tax_all!B:V,7,0)</f>
        <v xml:space="preserve"> Proteobacteria</v>
      </c>
      <c r="I1019" t="str">
        <f>VLOOKUP(A1019,tax_all!B:V,8,0)</f>
        <v xml:space="preserve"> Gammaproteobacteria</v>
      </c>
      <c r="J1019" t="str">
        <f>VLOOKUP(A1019,tax_all!B:V,9,0)</f>
        <v xml:space="preserve"> Enterobacterales</v>
      </c>
      <c r="K1019" t="str">
        <f>VLOOKUP(A1019,tax_all!B:V,10,0)</f>
        <v>Morganellaceae</v>
      </c>
      <c r="L1019" t="str">
        <f>VLOOKUP(A1019,tax_all!B:V,11,0)</f>
        <v xml:space="preserve"> Xenorhabdus.</v>
      </c>
      <c r="M1019">
        <f>VLOOKUP(A1019,tax_all!B:V,12,0)</f>
        <v>0</v>
      </c>
      <c r="N1019">
        <f>VLOOKUP(A1019,tax_all!B:V,13,0)</f>
        <v>0</v>
      </c>
      <c r="O1019">
        <f>VLOOKUP(A1019,tax_all!B:V,14,0)</f>
        <v>0</v>
      </c>
      <c r="P1019">
        <f>VLOOKUP(A1019,tax_all!B:V,15,0)</f>
        <v>0</v>
      </c>
      <c r="Q1019">
        <f>VLOOKUP(A1019,tax_all!B:V,16,0)</f>
        <v>0</v>
      </c>
      <c r="R1019">
        <f>VLOOKUP(A1019,tax_all!B:V,17,0)</f>
        <v>0</v>
      </c>
    </row>
    <row r="1020" spans="1:18" x14ac:dyDescent="0.25">
      <c r="A1020" s="2" t="s">
        <v>2113</v>
      </c>
      <c r="B1020">
        <v>0</v>
      </c>
      <c r="C1020">
        <v>1</v>
      </c>
      <c r="D1020">
        <f>B1020+C1020</f>
        <v>1</v>
      </c>
      <c r="E1020">
        <f>VLOOKUP(A1020,'PF03067'!B:C,2,0)</f>
        <v>199</v>
      </c>
      <c r="G1020" t="str">
        <f>VLOOKUP(A1020,tax_all!B:V,6,0)</f>
        <v>Bacteria</v>
      </c>
      <c r="H1020" t="str">
        <f>VLOOKUP(A1020,tax_all!B:V,7,0)</f>
        <v xml:space="preserve"> Proteobacteria</v>
      </c>
      <c r="I1020" t="str">
        <f>VLOOKUP(A1020,tax_all!B:V,8,0)</f>
        <v xml:space="preserve"> Gammaproteobacteria</v>
      </c>
      <c r="J1020" t="str">
        <f>VLOOKUP(A1020,tax_all!B:V,9,0)</f>
        <v xml:space="preserve"> Enterobacterales</v>
      </c>
      <c r="K1020" t="str">
        <f>VLOOKUP(A1020,tax_all!B:V,10,0)</f>
        <v>Morganellaceae</v>
      </c>
      <c r="L1020" t="str">
        <f>VLOOKUP(A1020,tax_all!B:V,11,0)</f>
        <v xml:space="preserve"> Xenorhabdus.</v>
      </c>
      <c r="M1020">
        <f>VLOOKUP(A1020,tax_all!B:V,12,0)</f>
        <v>0</v>
      </c>
      <c r="N1020">
        <f>VLOOKUP(A1020,tax_all!B:V,13,0)</f>
        <v>0</v>
      </c>
      <c r="O1020">
        <f>VLOOKUP(A1020,tax_all!B:V,14,0)</f>
        <v>0</v>
      </c>
      <c r="P1020">
        <f>VLOOKUP(A1020,tax_all!B:V,15,0)</f>
        <v>0</v>
      </c>
      <c r="Q1020">
        <f>VLOOKUP(A1020,tax_all!B:V,16,0)</f>
        <v>0</v>
      </c>
      <c r="R1020">
        <f>VLOOKUP(A1020,tax_all!B:V,17,0)</f>
        <v>0</v>
      </c>
    </row>
    <row r="1021" spans="1:18" x14ac:dyDescent="0.25">
      <c r="A1021" s="2" t="s">
        <v>2115</v>
      </c>
      <c r="B1021">
        <v>0</v>
      </c>
      <c r="C1021">
        <v>1</v>
      </c>
      <c r="D1021">
        <f>B1021+C1021</f>
        <v>1</v>
      </c>
      <c r="E1021">
        <f>VLOOKUP(A1021,'PF03067'!B:C,2,0)</f>
        <v>472</v>
      </c>
      <c r="G1021" t="str">
        <f>VLOOKUP(A1021,tax_all!B:V,6,0)</f>
        <v>Bacteria</v>
      </c>
      <c r="H1021" t="str">
        <f>VLOOKUP(A1021,tax_all!B:V,7,0)</f>
        <v xml:space="preserve"> Proteobacteria</v>
      </c>
      <c r="I1021" t="str">
        <f>VLOOKUP(A1021,tax_all!B:V,8,0)</f>
        <v xml:space="preserve"> Gammaproteobacteria</v>
      </c>
      <c r="J1021" t="str">
        <f>VLOOKUP(A1021,tax_all!B:V,9,0)</f>
        <v xml:space="preserve"> Enterobacterales</v>
      </c>
      <c r="K1021" t="str">
        <f>VLOOKUP(A1021,tax_all!B:V,10,0)</f>
        <v>Yersiniaceae</v>
      </c>
      <c r="L1021" t="str">
        <f>VLOOKUP(A1021,tax_all!B:V,11,0)</f>
        <v xml:space="preserve"> Serratia.</v>
      </c>
      <c r="M1021">
        <f>VLOOKUP(A1021,tax_all!B:V,12,0)</f>
        <v>0</v>
      </c>
      <c r="N1021">
        <f>VLOOKUP(A1021,tax_all!B:V,13,0)</f>
        <v>0</v>
      </c>
      <c r="O1021">
        <f>VLOOKUP(A1021,tax_all!B:V,14,0)</f>
        <v>0</v>
      </c>
      <c r="P1021">
        <f>VLOOKUP(A1021,tax_all!B:V,15,0)</f>
        <v>0</v>
      </c>
      <c r="Q1021">
        <f>VLOOKUP(A1021,tax_all!B:V,16,0)</f>
        <v>0</v>
      </c>
      <c r="R1021">
        <f>VLOOKUP(A1021,tax_all!B:V,17,0)</f>
        <v>0</v>
      </c>
    </row>
    <row r="1022" spans="1:18" x14ac:dyDescent="0.25">
      <c r="A1022" s="2" t="s">
        <v>2117</v>
      </c>
      <c r="B1022">
        <v>0</v>
      </c>
      <c r="C1022">
        <v>1</v>
      </c>
      <c r="D1022">
        <f>B1022+C1022</f>
        <v>1</v>
      </c>
      <c r="E1022">
        <f>VLOOKUP(A1022,'PF03067'!B:C,2,0)</f>
        <v>218</v>
      </c>
      <c r="G1022" t="str">
        <f>VLOOKUP(A1022,tax_all!B:V,6,0)</f>
        <v>Bacteria</v>
      </c>
      <c r="H1022" t="str">
        <f>VLOOKUP(A1022,tax_all!B:V,7,0)</f>
        <v xml:space="preserve"> Proteobacteria</v>
      </c>
      <c r="I1022" t="str">
        <f>VLOOKUP(A1022,tax_all!B:V,8,0)</f>
        <v xml:space="preserve"> Gammaproteobacteria</v>
      </c>
      <c r="J1022" t="str">
        <f>VLOOKUP(A1022,tax_all!B:V,9,0)</f>
        <v xml:space="preserve"> Enterobacterales</v>
      </c>
      <c r="K1022" t="str">
        <f>VLOOKUP(A1022,tax_all!B:V,10,0)</f>
        <v>Yersiniaceae</v>
      </c>
      <c r="L1022" t="str">
        <f>VLOOKUP(A1022,tax_all!B:V,11,0)</f>
        <v xml:space="preserve"> Serratia.</v>
      </c>
      <c r="M1022">
        <f>VLOOKUP(A1022,tax_all!B:V,12,0)</f>
        <v>0</v>
      </c>
      <c r="N1022">
        <f>VLOOKUP(A1022,tax_all!B:V,13,0)</f>
        <v>0</v>
      </c>
      <c r="O1022">
        <f>VLOOKUP(A1022,tax_all!B:V,14,0)</f>
        <v>0</v>
      </c>
      <c r="P1022">
        <f>VLOOKUP(A1022,tax_all!B:V,15,0)</f>
        <v>0</v>
      </c>
      <c r="Q1022">
        <f>VLOOKUP(A1022,tax_all!B:V,16,0)</f>
        <v>0</v>
      </c>
      <c r="R1022">
        <f>VLOOKUP(A1022,tax_all!B:V,17,0)</f>
        <v>0</v>
      </c>
    </row>
    <row r="1023" spans="1:18" x14ac:dyDescent="0.25">
      <c r="A1023" s="2" t="s">
        <v>2119</v>
      </c>
      <c r="B1023">
        <v>0</v>
      </c>
      <c r="C1023">
        <v>1</v>
      </c>
      <c r="D1023">
        <f>B1023+C1023</f>
        <v>1</v>
      </c>
      <c r="E1023">
        <f>VLOOKUP(A1023,'PF03067'!B:C,2,0)</f>
        <v>478</v>
      </c>
      <c r="G1023" t="str">
        <f>VLOOKUP(A1023,tax_all!B:V,6,0)</f>
        <v>Bacteria</v>
      </c>
      <c r="H1023" t="str">
        <f>VLOOKUP(A1023,tax_all!B:V,7,0)</f>
        <v xml:space="preserve"> Proteobacteria</v>
      </c>
      <c r="I1023" t="str">
        <f>VLOOKUP(A1023,tax_all!B:V,8,0)</f>
        <v xml:space="preserve"> Gammaproteobacteria</v>
      </c>
      <c r="J1023" t="str">
        <f>VLOOKUP(A1023,tax_all!B:V,9,0)</f>
        <v xml:space="preserve"> Enterobacterales</v>
      </c>
      <c r="K1023" t="str">
        <f>VLOOKUP(A1023,tax_all!B:V,10,0)</f>
        <v>Erwiniaceae</v>
      </c>
      <c r="L1023" t="str">
        <f>VLOOKUP(A1023,tax_all!B:V,11,0)</f>
        <v xml:space="preserve"> Erwinia.</v>
      </c>
      <c r="M1023">
        <f>VLOOKUP(A1023,tax_all!B:V,12,0)</f>
        <v>0</v>
      </c>
      <c r="N1023">
        <f>VLOOKUP(A1023,tax_all!B:V,13,0)</f>
        <v>0</v>
      </c>
      <c r="O1023">
        <f>VLOOKUP(A1023,tax_all!B:V,14,0)</f>
        <v>0</v>
      </c>
      <c r="P1023">
        <f>VLOOKUP(A1023,tax_all!B:V,15,0)</f>
        <v>0</v>
      </c>
      <c r="Q1023">
        <f>VLOOKUP(A1023,tax_all!B:V,16,0)</f>
        <v>0</v>
      </c>
      <c r="R1023">
        <f>VLOOKUP(A1023,tax_all!B:V,17,0)</f>
        <v>0</v>
      </c>
    </row>
    <row r="1024" spans="1:18" x14ac:dyDescent="0.25">
      <c r="A1024" s="2" t="s">
        <v>2121</v>
      </c>
      <c r="B1024">
        <v>0</v>
      </c>
      <c r="C1024">
        <v>1</v>
      </c>
      <c r="D1024">
        <f>B1024+C1024</f>
        <v>1</v>
      </c>
      <c r="E1024">
        <f>VLOOKUP(A1024,'PF03067'!B:C,2,0)</f>
        <v>527</v>
      </c>
      <c r="G1024" t="str">
        <f>VLOOKUP(A1024,tax_all!B:V,6,0)</f>
        <v>Bacteria</v>
      </c>
      <c r="H1024" t="str">
        <f>VLOOKUP(A1024,tax_all!B:V,7,0)</f>
        <v xml:space="preserve"> Proteobacteria</v>
      </c>
      <c r="I1024" t="str">
        <f>VLOOKUP(A1024,tax_all!B:V,8,0)</f>
        <v xml:space="preserve"> Betaproteobacteria</v>
      </c>
      <c r="J1024" t="str">
        <f>VLOOKUP(A1024,tax_all!B:V,9,0)</f>
        <v xml:space="preserve"> Burkholderiales</v>
      </c>
      <c r="K1024" t="str">
        <f>VLOOKUP(A1024,tax_all!B:V,10,0)</f>
        <v>Alcaligenaceae</v>
      </c>
      <c r="L1024" t="str">
        <f>VLOOKUP(A1024,tax_all!B:V,11,0)</f>
        <v xml:space="preserve"> Achromobacter.</v>
      </c>
      <c r="M1024">
        <f>VLOOKUP(A1024,tax_all!B:V,12,0)</f>
        <v>0</v>
      </c>
      <c r="N1024">
        <f>VLOOKUP(A1024,tax_all!B:V,13,0)</f>
        <v>0</v>
      </c>
      <c r="O1024">
        <f>VLOOKUP(A1024,tax_all!B:V,14,0)</f>
        <v>0</v>
      </c>
      <c r="P1024">
        <f>VLOOKUP(A1024,tax_all!B:V,15,0)</f>
        <v>0</v>
      </c>
      <c r="Q1024">
        <f>VLOOKUP(A1024,tax_all!B:V,16,0)</f>
        <v>0</v>
      </c>
      <c r="R1024">
        <f>VLOOKUP(A1024,tax_all!B:V,17,0)</f>
        <v>0</v>
      </c>
    </row>
    <row r="1025" spans="1:18" x14ac:dyDescent="0.25">
      <c r="A1025" s="2" t="s">
        <v>2123</v>
      </c>
      <c r="B1025">
        <v>0</v>
      </c>
      <c r="C1025">
        <v>1</v>
      </c>
      <c r="D1025">
        <f>B1025+C1025</f>
        <v>1</v>
      </c>
      <c r="E1025">
        <f>VLOOKUP(A1025,'PF03067'!B:C,2,0)</f>
        <v>494</v>
      </c>
      <c r="G1025" t="str">
        <f>VLOOKUP(A1025,tax_all!B:V,6,0)</f>
        <v>Bacteria</v>
      </c>
      <c r="H1025" t="str">
        <f>VLOOKUP(A1025,tax_all!B:V,7,0)</f>
        <v xml:space="preserve"> Proteobacteria</v>
      </c>
      <c r="I1025" t="str">
        <f>VLOOKUP(A1025,tax_all!B:V,8,0)</f>
        <v xml:space="preserve"> Betaproteobacteria</v>
      </c>
      <c r="J1025" t="str">
        <f>VLOOKUP(A1025,tax_all!B:V,9,0)</f>
        <v xml:space="preserve"> Burkholderiales</v>
      </c>
      <c r="K1025" t="str">
        <f>VLOOKUP(A1025,tax_all!B:V,10,0)</f>
        <v>Alcaligenaceae</v>
      </c>
      <c r="L1025" t="str">
        <f>VLOOKUP(A1025,tax_all!B:V,11,0)</f>
        <v xml:space="preserve"> Achromobacter.</v>
      </c>
      <c r="M1025">
        <f>VLOOKUP(A1025,tax_all!B:V,12,0)</f>
        <v>0</v>
      </c>
      <c r="N1025">
        <f>VLOOKUP(A1025,tax_all!B:V,13,0)</f>
        <v>0</v>
      </c>
      <c r="O1025">
        <f>VLOOKUP(A1025,tax_all!B:V,14,0)</f>
        <v>0</v>
      </c>
      <c r="P1025">
        <f>VLOOKUP(A1025,tax_all!B:V,15,0)</f>
        <v>0</v>
      </c>
      <c r="Q1025">
        <f>VLOOKUP(A1025,tax_all!B:V,16,0)</f>
        <v>0</v>
      </c>
      <c r="R1025">
        <f>VLOOKUP(A1025,tax_all!B:V,17,0)</f>
        <v>0</v>
      </c>
    </row>
    <row r="1026" spans="1:18" x14ac:dyDescent="0.25">
      <c r="A1026" s="2" t="s">
        <v>2125</v>
      </c>
      <c r="B1026">
        <v>0</v>
      </c>
      <c r="C1026">
        <v>1</v>
      </c>
      <c r="D1026">
        <f>B1026+C1026</f>
        <v>1</v>
      </c>
      <c r="E1026">
        <f>VLOOKUP(A1026,'PF03067'!B:C,2,0)</f>
        <v>322</v>
      </c>
      <c r="G1026" t="str">
        <f>VLOOKUP(A1026,tax_all!B:V,6,0)</f>
        <v>Bacteria</v>
      </c>
      <c r="H1026" t="str">
        <f>VLOOKUP(A1026,tax_all!B:V,7,0)</f>
        <v xml:space="preserve"> Proteobacteria</v>
      </c>
      <c r="I1026" t="str">
        <f>VLOOKUP(A1026,tax_all!B:V,8,0)</f>
        <v xml:space="preserve"> Gammaproteobacteria</v>
      </c>
      <c r="J1026" t="str">
        <f>VLOOKUP(A1026,tax_all!B:V,9,0)</f>
        <v xml:space="preserve"> Alteromonadales</v>
      </c>
      <c r="K1026" t="str">
        <f>VLOOKUP(A1026,tax_all!B:V,10,0)</f>
        <v>Shewanellaceae</v>
      </c>
      <c r="L1026" t="str">
        <f>VLOOKUP(A1026,tax_all!B:V,11,0)</f>
        <v xml:space="preserve"> Shewanella.</v>
      </c>
      <c r="M1026">
        <f>VLOOKUP(A1026,tax_all!B:V,12,0)</f>
        <v>0</v>
      </c>
      <c r="N1026">
        <f>VLOOKUP(A1026,tax_all!B:V,13,0)</f>
        <v>0</v>
      </c>
      <c r="O1026">
        <f>VLOOKUP(A1026,tax_all!B:V,14,0)</f>
        <v>0</v>
      </c>
      <c r="P1026">
        <f>VLOOKUP(A1026,tax_all!B:V,15,0)</f>
        <v>0</v>
      </c>
      <c r="Q1026">
        <f>VLOOKUP(A1026,tax_all!B:V,16,0)</f>
        <v>0</v>
      </c>
      <c r="R1026">
        <f>VLOOKUP(A1026,tax_all!B:V,17,0)</f>
        <v>0</v>
      </c>
    </row>
    <row r="1027" spans="1:18" x14ac:dyDescent="0.25">
      <c r="A1027" s="2" t="s">
        <v>2127</v>
      </c>
      <c r="B1027">
        <v>0</v>
      </c>
      <c r="C1027">
        <v>1</v>
      </c>
      <c r="D1027">
        <f>B1027+C1027</f>
        <v>1</v>
      </c>
      <c r="E1027">
        <f>VLOOKUP(A1027,'PF03067'!B:C,2,0)</f>
        <v>407</v>
      </c>
      <c r="G1027" t="str">
        <f>VLOOKUP(A1027,tax_all!B:V,6,0)</f>
        <v>Eukaryota</v>
      </c>
      <c r="H1027" t="str">
        <f>VLOOKUP(A1027,tax_all!B:V,7,0)</f>
        <v xml:space="preserve"> Fungi</v>
      </c>
      <c r="I1027" t="str">
        <f>VLOOKUP(A1027,tax_all!B:V,8,0)</f>
        <v xml:space="preserve"> Dikarya</v>
      </c>
      <c r="J1027" t="str">
        <f>VLOOKUP(A1027,tax_all!B:V,9,0)</f>
        <v xml:space="preserve"> Ascomycota</v>
      </c>
      <c r="K1027" t="str">
        <f>VLOOKUP(A1027,tax_all!B:V,10,0)</f>
        <v xml:space="preserve"> Pezizomycotina</v>
      </c>
      <c r="L1027" t="str">
        <f>VLOOKUP(A1027,tax_all!B:V,11,0)</f>
        <v xml:space="preserve"> Pezizomycetes</v>
      </c>
      <c r="M1027" t="str">
        <f>VLOOKUP(A1027,tax_all!B:V,12,0)</f>
        <v>Pezizales</v>
      </c>
      <c r="N1027" t="str">
        <f>VLOOKUP(A1027,tax_all!B:V,13,0)</f>
        <v xml:space="preserve"> Tuberaceae</v>
      </c>
      <c r="O1027" t="str">
        <f>VLOOKUP(A1027,tax_all!B:V,14,0)</f>
        <v xml:space="preserve"> Tuber.</v>
      </c>
      <c r="P1027">
        <f>VLOOKUP(A1027,tax_all!B:V,15,0)</f>
        <v>0</v>
      </c>
      <c r="Q1027">
        <f>VLOOKUP(A1027,tax_all!B:V,16,0)</f>
        <v>0</v>
      </c>
      <c r="R1027">
        <f>VLOOKUP(A1027,tax_all!B:V,17,0)</f>
        <v>0</v>
      </c>
    </row>
    <row r="1028" spans="1:18" x14ac:dyDescent="0.25">
      <c r="A1028" s="2" t="s">
        <v>2129</v>
      </c>
      <c r="B1028">
        <v>1</v>
      </c>
      <c r="C1028">
        <v>1</v>
      </c>
      <c r="D1028">
        <f>B1028+C1028</f>
        <v>2</v>
      </c>
      <c r="E1028">
        <f>VLOOKUP(A1028,'PF03067'!B:C,2,0)</f>
        <v>362</v>
      </c>
      <c r="G1028" t="str">
        <f>VLOOKUP(A1028,tax_all!B:V,6,0)</f>
        <v>Bacteria</v>
      </c>
      <c r="H1028" t="str">
        <f>VLOOKUP(A1028,tax_all!B:V,7,0)</f>
        <v xml:space="preserve"> Actinobacteria</v>
      </c>
      <c r="I1028" t="str">
        <f>VLOOKUP(A1028,tax_all!B:V,8,0)</f>
        <v xml:space="preserve"> Micrococcales</v>
      </c>
      <c r="J1028" t="str">
        <f>VLOOKUP(A1028,tax_all!B:V,9,0)</f>
        <v xml:space="preserve"> Cellulomonadaceae</v>
      </c>
      <c r="K1028" t="str">
        <f>VLOOKUP(A1028,tax_all!B:V,10,0)</f>
        <v>Cellulomonas.</v>
      </c>
      <c r="L1028">
        <f>VLOOKUP(A1028,tax_all!B:V,11,0)</f>
        <v>0</v>
      </c>
      <c r="M1028">
        <f>VLOOKUP(A1028,tax_all!B:V,12,0)</f>
        <v>0</v>
      </c>
      <c r="N1028">
        <f>VLOOKUP(A1028,tax_all!B:V,13,0)</f>
        <v>0</v>
      </c>
      <c r="O1028">
        <f>VLOOKUP(A1028,tax_all!B:V,14,0)</f>
        <v>0</v>
      </c>
      <c r="P1028">
        <f>VLOOKUP(A1028,tax_all!B:V,15,0)</f>
        <v>0</v>
      </c>
      <c r="Q1028">
        <f>VLOOKUP(A1028,tax_all!B:V,16,0)</f>
        <v>0</v>
      </c>
      <c r="R1028">
        <f>VLOOKUP(A1028,tax_all!B:V,17,0)</f>
        <v>0</v>
      </c>
    </row>
    <row r="1029" spans="1:18" x14ac:dyDescent="0.25">
      <c r="A1029" s="2" t="s">
        <v>2131</v>
      </c>
      <c r="B1029">
        <v>1</v>
      </c>
      <c r="C1029">
        <v>1</v>
      </c>
      <c r="D1029">
        <f>B1029+C1029</f>
        <v>2</v>
      </c>
      <c r="E1029">
        <f>VLOOKUP(A1029,'PF03067'!B:C,2,0)</f>
        <v>400</v>
      </c>
      <c r="G1029" t="str">
        <f>VLOOKUP(A1029,tax_all!B:V,6,0)</f>
        <v>Bacteria</v>
      </c>
      <c r="H1029" t="str">
        <f>VLOOKUP(A1029,tax_all!B:V,7,0)</f>
        <v xml:space="preserve"> Actinobacteria</v>
      </c>
      <c r="I1029" t="str">
        <f>VLOOKUP(A1029,tax_all!B:V,8,0)</f>
        <v xml:space="preserve"> Micrococcales</v>
      </c>
      <c r="J1029" t="str">
        <f>VLOOKUP(A1029,tax_all!B:V,9,0)</f>
        <v xml:space="preserve"> Cellulomonadaceae</v>
      </c>
      <c r="K1029" t="str">
        <f>VLOOKUP(A1029,tax_all!B:V,10,0)</f>
        <v>Cellulomonas.</v>
      </c>
      <c r="L1029">
        <f>VLOOKUP(A1029,tax_all!B:V,11,0)</f>
        <v>0</v>
      </c>
      <c r="M1029">
        <f>VLOOKUP(A1029,tax_all!B:V,12,0)</f>
        <v>0</v>
      </c>
      <c r="N1029">
        <f>VLOOKUP(A1029,tax_all!B:V,13,0)</f>
        <v>0</v>
      </c>
      <c r="O1029">
        <f>VLOOKUP(A1029,tax_all!B:V,14,0)</f>
        <v>0</v>
      </c>
      <c r="P1029">
        <f>VLOOKUP(A1029,tax_all!B:V,15,0)</f>
        <v>0</v>
      </c>
      <c r="Q1029">
        <f>VLOOKUP(A1029,tax_all!B:V,16,0)</f>
        <v>0</v>
      </c>
      <c r="R1029">
        <f>VLOOKUP(A1029,tax_all!B:V,17,0)</f>
        <v>0</v>
      </c>
    </row>
    <row r="1030" spans="1:18" x14ac:dyDescent="0.25">
      <c r="A1030" s="2" t="s">
        <v>2133</v>
      </c>
      <c r="B1030">
        <v>1</v>
      </c>
      <c r="C1030">
        <v>1</v>
      </c>
      <c r="D1030">
        <f>B1030+C1030</f>
        <v>2</v>
      </c>
      <c r="E1030">
        <f>VLOOKUP(A1030,'PF03067'!B:C,2,0)</f>
        <v>368</v>
      </c>
      <c r="G1030" t="str">
        <f>VLOOKUP(A1030,tax_all!B:V,6,0)</f>
        <v>Bacteria</v>
      </c>
      <c r="H1030" t="str">
        <f>VLOOKUP(A1030,tax_all!B:V,7,0)</f>
        <v xml:space="preserve"> Actinobacteria</v>
      </c>
      <c r="I1030" t="str">
        <f>VLOOKUP(A1030,tax_all!B:V,8,0)</f>
        <v xml:space="preserve"> Micrococcales</v>
      </c>
      <c r="J1030" t="str">
        <f>VLOOKUP(A1030,tax_all!B:V,9,0)</f>
        <v xml:space="preserve"> Cellulomonadaceae</v>
      </c>
      <c r="K1030" t="str">
        <f>VLOOKUP(A1030,tax_all!B:V,10,0)</f>
        <v>Cellulomonas.</v>
      </c>
      <c r="L1030">
        <f>VLOOKUP(A1030,tax_all!B:V,11,0)</f>
        <v>0</v>
      </c>
      <c r="M1030">
        <f>VLOOKUP(A1030,tax_all!B:V,12,0)</f>
        <v>0</v>
      </c>
      <c r="N1030">
        <f>VLOOKUP(A1030,tax_all!B:V,13,0)</f>
        <v>0</v>
      </c>
      <c r="O1030">
        <f>VLOOKUP(A1030,tax_all!B:V,14,0)</f>
        <v>0</v>
      </c>
      <c r="P1030">
        <f>VLOOKUP(A1030,tax_all!B:V,15,0)</f>
        <v>0</v>
      </c>
      <c r="Q1030">
        <f>VLOOKUP(A1030,tax_all!B:V,16,0)</f>
        <v>0</v>
      </c>
      <c r="R1030">
        <f>VLOOKUP(A1030,tax_all!B:V,17,0)</f>
        <v>0</v>
      </c>
    </row>
    <row r="1031" spans="1:18" x14ac:dyDescent="0.25">
      <c r="A1031" s="2" t="s">
        <v>2135</v>
      </c>
      <c r="B1031">
        <v>1</v>
      </c>
      <c r="C1031">
        <v>1</v>
      </c>
      <c r="D1031">
        <f>B1031+C1031</f>
        <v>2</v>
      </c>
      <c r="E1031">
        <f>VLOOKUP(A1031,'PF03067'!B:C,2,0)</f>
        <v>313</v>
      </c>
      <c r="G1031" t="str">
        <f>VLOOKUP(A1031,tax_all!B:V,6,0)</f>
        <v>Bacteria</v>
      </c>
      <c r="H1031" t="str">
        <f>VLOOKUP(A1031,tax_all!B:V,7,0)</f>
        <v xml:space="preserve"> Actinobacteria</v>
      </c>
      <c r="I1031" t="str">
        <f>VLOOKUP(A1031,tax_all!B:V,8,0)</f>
        <v xml:space="preserve"> Micrococcales</v>
      </c>
      <c r="J1031" t="str">
        <f>VLOOKUP(A1031,tax_all!B:V,9,0)</f>
        <v xml:space="preserve"> Cellulomonadaceae</v>
      </c>
      <c r="K1031" t="str">
        <f>VLOOKUP(A1031,tax_all!B:V,10,0)</f>
        <v>Cellulomonas.</v>
      </c>
      <c r="L1031">
        <f>VLOOKUP(A1031,tax_all!B:V,11,0)</f>
        <v>0</v>
      </c>
      <c r="M1031">
        <f>VLOOKUP(A1031,tax_all!B:V,12,0)</f>
        <v>0</v>
      </c>
      <c r="N1031">
        <f>VLOOKUP(A1031,tax_all!B:V,13,0)</f>
        <v>0</v>
      </c>
      <c r="O1031">
        <f>VLOOKUP(A1031,tax_all!B:V,14,0)</f>
        <v>0</v>
      </c>
      <c r="P1031">
        <f>VLOOKUP(A1031,tax_all!B:V,15,0)</f>
        <v>0</v>
      </c>
      <c r="Q1031">
        <f>VLOOKUP(A1031,tax_all!B:V,16,0)</f>
        <v>0</v>
      </c>
      <c r="R1031">
        <f>VLOOKUP(A1031,tax_all!B:V,17,0)</f>
        <v>0</v>
      </c>
    </row>
    <row r="1032" spans="1:18" x14ac:dyDescent="0.25">
      <c r="A1032" s="2" t="s">
        <v>2137</v>
      </c>
      <c r="B1032">
        <v>0</v>
      </c>
      <c r="C1032">
        <v>1</v>
      </c>
      <c r="D1032">
        <f>B1032+C1032</f>
        <v>1</v>
      </c>
      <c r="E1032">
        <f>VLOOKUP(A1032,'PF03067'!B:C,2,0)</f>
        <v>319</v>
      </c>
      <c r="G1032" t="str">
        <f>VLOOKUP(A1032,tax_all!B:V,6,0)</f>
        <v>Bacteria</v>
      </c>
      <c r="H1032" t="str">
        <f>VLOOKUP(A1032,tax_all!B:V,7,0)</f>
        <v xml:space="preserve"> Actinobacteria</v>
      </c>
      <c r="I1032" t="str">
        <f>VLOOKUP(A1032,tax_all!B:V,8,0)</f>
        <v xml:space="preserve"> Streptomycetales</v>
      </c>
      <c r="J1032" t="str">
        <f>VLOOKUP(A1032,tax_all!B:V,9,0)</f>
        <v xml:space="preserve"> Streptomycetaceae</v>
      </c>
      <c r="K1032" t="str">
        <f>VLOOKUP(A1032,tax_all!B:V,10,0)</f>
        <v>Streptomyces.</v>
      </c>
      <c r="L1032">
        <f>VLOOKUP(A1032,tax_all!B:V,11,0)</f>
        <v>0</v>
      </c>
      <c r="M1032">
        <f>VLOOKUP(A1032,tax_all!B:V,12,0)</f>
        <v>0</v>
      </c>
      <c r="N1032">
        <f>VLOOKUP(A1032,tax_all!B:V,13,0)</f>
        <v>0</v>
      </c>
      <c r="O1032">
        <f>VLOOKUP(A1032,tax_all!B:V,14,0)</f>
        <v>0</v>
      </c>
      <c r="P1032">
        <f>VLOOKUP(A1032,tax_all!B:V,15,0)</f>
        <v>0</v>
      </c>
      <c r="Q1032">
        <f>VLOOKUP(A1032,tax_all!B:V,16,0)</f>
        <v>0</v>
      </c>
      <c r="R1032">
        <f>VLOOKUP(A1032,tax_all!B:V,17,0)</f>
        <v>0</v>
      </c>
    </row>
    <row r="1033" spans="1:18" x14ac:dyDescent="0.25">
      <c r="A1033" s="2" t="s">
        <v>2139</v>
      </c>
      <c r="B1033">
        <v>0</v>
      </c>
      <c r="C1033">
        <v>1</v>
      </c>
      <c r="D1033">
        <f>B1033+C1033</f>
        <v>1</v>
      </c>
      <c r="E1033">
        <f>VLOOKUP(A1033,'PF03067'!B:C,2,0)</f>
        <v>171</v>
      </c>
      <c r="G1033" t="str">
        <f>VLOOKUP(A1033,tax_all!B:V,6,0)</f>
        <v>Bacteria</v>
      </c>
      <c r="H1033" t="str">
        <f>VLOOKUP(A1033,tax_all!B:V,7,0)</f>
        <v xml:space="preserve"> Actinobacteria</v>
      </c>
      <c r="I1033" t="str">
        <f>VLOOKUP(A1033,tax_all!B:V,8,0)</f>
        <v xml:space="preserve"> Streptomycetales</v>
      </c>
      <c r="J1033" t="str">
        <f>VLOOKUP(A1033,tax_all!B:V,9,0)</f>
        <v xml:space="preserve"> Streptomycetaceae</v>
      </c>
      <c r="K1033" t="str">
        <f>VLOOKUP(A1033,tax_all!B:V,10,0)</f>
        <v>Streptomyces.</v>
      </c>
      <c r="L1033">
        <f>VLOOKUP(A1033,tax_all!B:V,11,0)</f>
        <v>0</v>
      </c>
      <c r="M1033">
        <f>VLOOKUP(A1033,tax_all!B:V,12,0)</f>
        <v>0</v>
      </c>
      <c r="N1033">
        <f>VLOOKUP(A1033,tax_all!B:V,13,0)</f>
        <v>0</v>
      </c>
      <c r="O1033">
        <f>VLOOKUP(A1033,tax_all!B:V,14,0)</f>
        <v>0</v>
      </c>
      <c r="P1033">
        <f>VLOOKUP(A1033,tax_all!B:V,15,0)</f>
        <v>0</v>
      </c>
      <c r="Q1033">
        <f>VLOOKUP(A1033,tax_all!B:V,16,0)</f>
        <v>0</v>
      </c>
      <c r="R1033">
        <f>VLOOKUP(A1033,tax_all!B:V,17,0)</f>
        <v>0</v>
      </c>
    </row>
    <row r="1034" spans="1:18" x14ac:dyDescent="0.25">
      <c r="A1034" s="2" t="s">
        <v>2141</v>
      </c>
      <c r="B1034">
        <v>0</v>
      </c>
      <c r="C1034">
        <v>1</v>
      </c>
      <c r="D1034">
        <f>B1034+C1034</f>
        <v>1</v>
      </c>
      <c r="E1034">
        <f>VLOOKUP(A1034,'PF03067'!B:C,2,0)</f>
        <v>224</v>
      </c>
      <c r="G1034" t="str">
        <f>VLOOKUP(A1034,tax_all!B:V,6,0)</f>
        <v>Bacteria</v>
      </c>
      <c r="H1034" t="str">
        <f>VLOOKUP(A1034,tax_all!B:V,7,0)</f>
        <v xml:space="preserve"> Actinobacteria</v>
      </c>
      <c r="I1034" t="str">
        <f>VLOOKUP(A1034,tax_all!B:V,8,0)</f>
        <v xml:space="preserve"> Streptomycetales</v>
      </c>
      <c r="J1034" t="str">
        <f>VLOOKUP(A1034,tax_all!B:V,9,0)</f>
        <v xml:space="preserve"> Streptomycetaceae</v>
      </c>
      <c r="K1034" t="str">
        <f>VLOOKUP(A1034,tax_all!B:V,10,0)</f>
        <v>Streptomyces.</v>
      </c>
      <c r="L1034">
        <f>VLOOKUP(A1034,tax_all!B:V,11,0)</f>
        <v>0</v>
      </c>
      <c r="M1034">
        <f>VLOOKUP(A1034,tax_all!B:V,12,0)</f>
        <v>0</v>
      </c>
      <c r="N1034">
        <f>VLOOKUP(A1034,tax_all!B:V,13,0)</f>
        <v>0</v>
      </c>
      <c r="O1034">
        <f>VLOOKUP(A1034,tax_all!B:V,14,0)</f>
        <v>0</v>
      </c>
      <c r="P1034">
        <f>VLOOKUP(A1034,tax_all!B:V,15,0)</f>
        <v>0</v>
      </c>
      <c r="Q1034">
        <f>VLOOKUP(A1034,tax_all!B:V,16,0)</f>
        <v>0</v>
      </c>
      <c r="R1034">
        <f>VLOOKUP(A1034,tax_all!B:V,17,0)</f>
        <v>0</v>
      </c>
    </row>
    <row r="1035" spans="1:18" x14ac:dyDescent="0.25">
      <c r="A1035" s="2" t="s">
        <v>2143</v>
      </c>
      <c r="B1035">
        <v>1</v>
      </c>
      <c r="C1035">
        <v>1</v>
      </c>
      <c r="D1035">
        <f>B1035+C1035</f>
        <v>2</v>
      </c>
      <c r="E1035">
        <f>VLOOKUP(A1035,'PF03067'!B:C,2,0)</f>
        <v>360</v>
      </c>
      <c r="G1035" t="str">
        <f>VLOOKUP(A1035,tax_all!B:V,6,0)</f>
        <v>Bacteria</v>
      </c>
      <c r="H1035" t="str">
        <f>VLOOKUP(A1035,tax_all!B:V,7,0)</f>
        <v xml:space="preserve"> Actinobacteria</v>
      </c>
      <c r="I1035" t="str">
        <f>VLOOKUP(A1035,tax_all!B:V,8,0)</f>
        <v xml:space="preserve"> Streptomycetales</v>
      </c>
      <c r="J1035" t="str">
        <f>VLOOKUP(A1035,tax_all!B:V,9,0)</f>
        <v xml:space="preserve"> Streptomycetaceae</v>
      </c>
      <c r="K1035" t="str">
        <f>VLOOKUP(A1035,tax_all!B:V,10,0)</f>
        <v>Streptomyces.</v>
      </c>
      <c r="L1035">
        <f>VLOOKUP(A1035,tax_all!B:V,11,0)</f>
        <v>0</v>
      </c>
      <c r="M1035">
        <f>VLOOKUP(A1035,tax_all!B:V,12,0)</f>
        <v>0</v>
      </c>
      <c r="N1035">
        <f>VLOOKUP(A1035,tax_all!B:V,13,0)</f>
        <v>0</v>
      </c>
      <c r="O1035">
        <f>VLOOKUP(A1035,tax_all!B:V,14,0)</f>
        <v>0</v>
      </c>
      <c r="P1035">
        <f>VLOOKUP(A1035,tax_all!B:V,15,0)</f>
        <v>0</v>
      </c>
      <c r="Q1035">
        <f>VLOOKUP(A1035,tax_all!B:V,16,0)</f>
        <v>0</v>
      </c>
      <c r="R1035">
        <f>VLOOKUP(A1035,tax_all!B:V,17,0)</f>
        <v>0</v>
      </c>
    </row>
    <row r="1036" spans="1:18" x14ac:dyDescent="0.25">
      <c r="A1036" s="2" t="s">
        <v>2145</v>
      </c>
      <c r="B1036">
        <v>0</v>
      </c>
      <c r="C1036">
        <v>1</v>
      </c>
      <c r="D1036">
        <f>B1036+C1036</f>
        <v>1</v>
      </c>
      <c r="E1036">
        <f>VLOOKUP(A1036,'PF03067'!B:C,2,0)</f>
        <v>201</v>
      </c>
      <c r="G1036" t="str">
        <f>VLOOKUP(A1036,tax_all!B:V,6,0)</f>
        <v>Bacteria</v>
      </c>
      <c r="H1036" t="str">
        <f>VLOOKUP(A1036,tax_all!B:V,7,0)</f>
        <v xml:space="preserve"> Actinobacteria</v>
      </c>
      <c r="I1036" t="str">
        <f>VLOOKUP(A1036,tax_all!B:V,8,0)</f>
        <v xml:space="preserve"> Streptomycetales</v>
      </c>
      <c r="J1036" t="str">
        <f>VLOOKUP(A1036,tax_all!B:V,9,0)</f>
        <v xml:space="preserve"> Streptomycetaceae</v>
      </c>
      <c r="K1036" t="str">
        <f>VLOOKUP(A1036,tax_all!B:V,10,0)</f>
        <v>Streptomyces.</v>
      </c>
      <c r="L1036">
        <f>VLOOKUP(A1036,tax_all!B:V,11,0)</f>
        <v>0</v>
      </c>
      <c r="M1036">
        <f>VLOOKUP(A1036,tax_all!B:V,12,0)</f>
        <v>0</v>
      </c>
      <c r="N1036">
        <f>VLOOKUP(A1036,tax_all!B:V,13,0)</f>
        <v>0</v>
      </c>
      <c r="O1036">
        <f>VLOOKUP(A1036,tax_all!B:V,14,0)</f>
        <v>0</v>
      </c>
      <c r="P1036">
        <f>VLOOKUP(A1036,tax_all!B:V,15,0)</f>
        <v>0</v>
      </c>
      <c r="Q1036">
        <f>VLOOKUP(A1036,tax_all!B:V,16,0)</f>
        <v>0</v>
      </c>
      <c r="R1036">
        <f>VLOOKUP(A1036,tax_all!B:V,17,0)</f>
        <v>0</v>
      </c>
    </row>
    <row r="1037" spans="1:18" x14ac:dyDescent="0.25">
      <c r="A1037" s="2" t="s">
        <v>2147</v>
      </c>
      <c r="B1037">
        <v>0</v>
      </c>
      <c r="C1037">
        <v>1</v>
      </c>
      <c r="D1037">
        <f>B1037+C1037</f>
        <v>1</v>
      </c>
      <c r="E1037">
        <f>VLOOKUP(A1037,'PF03067'!B:C,2,0)</f>
        <v>224</v>
      </c>
      <c r="G1037" t="str">
        <f>VLOOKUP(A1037,tax_all!B:V,6,0)</f>
        <v>Bacteria</v>
      </c>
      <c r="H1037" t="str">
        <f>VLOOKUP(A1037,tax_all!B:V,7,0)</f>
        <v xml:space="preserve"> Actinobacteria</v>
      </c>
      <c r="I1037" t="str">
        <f>VLOOKUP(A1037,tax_all!B:V,8,0)</f>
        <v xml:space="preserve"> Streptomycetales</v>
      </c>
      <c r="J1037" t="str">
        <f>VLOOKUP(A1037,tax_all!B:V,9,0)</f>
        <v xml:space="preserve"> Streptomycetaceae</v>
      </c>
      <c r="K1037" t="str">
        <f>VLOOKUP(A1037,tax_all!B:V,10,0)</f>
        <v>Streptomyces.</v>
      </c>
      <c r="L1037">
        <f>VLOOKUP(A1037,tax_all!B:V,11,0)</f>
        <v>0</v>
      </c>
      <c r="M1037">
        <f>VLOOKUP(A1037,tax_all!B:V,12,0)</f>
        <v>0</v>
      </c>
      <c r="N1037">
        <f>VLOOKUP(A1037,tax_all!B:V,13,0)</f>
        <v>0</v>
      </c>
      <c r="O1037">
        <f>VLOOKUP(A1037,tax_all!B:V,14,0)</f>
        <v>0</v>
      </c>
      <c r="P1037">
        <f>VLOOKUP(A1037,tax_all!B:V,15,0)</f>
        <v>0</v>
      </c>
      <c r="Q1037">
        <f>VLOOKUP(A1037,tax_all!B:V,16,0)</f>
        <v>0</v>
      </c>
      <c r="R1037">
        <f>VLOOKUP(A1037,tax_all!B:V,17,0)</f>
        <v>0</v>
      </c>
    </row>
    <row r="1038" spans="1:18" x14ac:dyDescent="0.25">
      <c r="A1038" s="2" t="s">
        <v>2149</v>
      </c>
      <c r="B1038">
        <v>0</v>
      </c>
      <c r="C1038">
        <v>1</v>
      </c>
      <c r="D1038">
        <f>B1038+C1038</f>
        <v>1</v>
      </c>
      <c r="E1038">
        <f>VLOOKUP(A1038,'PF03067'!B:C,2,0)</f>
        <v>226</v>
      </c>
      <c r="G1038" t="str">
        <f>VLOOKUP(A1038,tax_all!B:V,6,0)</f>
        <v>Bacteria</v>
      </c>
      <c r="H1038" t="str">
        <f>VLOOKUP(A1038,tax_all!B:V,7,0)</f>
        <v xml:space="preserve"> Actinobacteria</v>
      </c>
      <c r="I1038" t="str">
        <f>VLOOKUP(A1038,tax_all!B:V,8,0)</f>
        <v xml:space="preserve"> Streptomycetales</v>
      </c>
      <c r="J1038" t="str">
        <f>VLOOKUP(A1038,tax_all!B:V,9,0)</f>
        <v xml:space="preserve"> Streptomycetaceae</v>
      </c>
      <c r="K1038" t="str">
        <f>VLOOKUP(A1038,tax_all!B:V,10,0)</f>
        <v>Streptomyces.</v>
      </c>
      <c r="L1038">
        <f>VLOOKUP(A1038,tax_all!B:V,11,0)</f>
        <v>0</v>
      </c>
      <c r="M1038">
        <f>VLOOKUP(A1038,tax_all!B:V,12,0)</f>
        <v>0</v>
      </c>
      <c r="N1038">
        <f>VLOOKUP(A1038,tax_all!B:V,13,0)</f>
        <v>0</v>
      </c>
      <c r="O1038">
        <f>VLOOKUP(A1038,tax_all!B:V,14,0)</f>
        <v>0</v>
      </c>
      <c r="P1038">
        <f>VLOOKUP(A1038,tax_all!B:V,15,0)</f>
        <v>0</v>
      </c>
      <c r="Q1038">
        <f>VLOOKUP(A1038,tax_all!B:V,16,0)</f>
        <v>0</v>
      </c>
      <c r="R1038">
        <f>VLOOKUP(A1038,tax_all!B:V,17,0)</f>
        <v>0</v>
      </c>
    </row>
    <row r="1039" spans="1:18" x14ac:dyDescent="0.25">
      <c r="A1039" s="2" t="s">
        <v>2151</v>
      </c>
      <c r="B1039">
        <v>0</v>
      </c>
      <c r="C1039">
        <v>1</v>
      </c>
      <c r="D1039">
        <f>B1039+C1039</f>
        <v>1</v>
      </c>
      <c r="E1039">
        <f>VLOOKUP(A1039,'PF03067'!B:C,2,0)</f>
        <v>201</v>
      </c>
      <c r="G1039" t="str">
        <f>VLOOKUP(A1039,tax_all!B:V,6,0)</f>
        <v>Bacteria</v>
      </c>
      <c r="H1039" t="str">
        <f>VLOOKUP(A1039,tax_all!B:V,7,0)</f>
        <v xml:space="preserve"> Actinobacteria</v>
      </c>
      <c r="I1039" t="str">
        <f>VLOOKUP(A1039,tax_all!B:V,8,0)</f>
        <v xml:space="preserve"> Streptomycetales</v>
      </c>
      <c r="J1039" t="str">
        <f>VLOOKUP(A1039,tax_all!B:V,9,0)</f>
        <v xml:space="preserve"> Streptomycetaceae</v>
      </c>
      <c r="K1039" t="str">
        <f>VLOOKUP(A1039,tax_all!B:V,10,0)</f>
        <v>Streptomyces.</v>
      </c>
      <c r="L1039">
        <f>VLOOKUP(A1039,tax_all!B:V,11,0)</f>
        <v>0</v>
      </c>
      <c r="M1039">
        <f>VLOOKUP(A1039,tax_all!B:V,12,0)</f>
        <v>0</v>
      </c>
      <c r="N1039">
        <f>VLOOKUP(A1039,tax_all!B:V,13,0)</f>
        <v>0</v>
      </c>
      <c r="O1039">
        <f>VLOOKUP(A1039,tax_all!B:V,14,0)</f>
        <v>0</v>
      </c>
      <c r="P1039">
        <f>VLOOKUP(A1039,tax_all!B:V,15,0)</f>
        <v>0</v>
      </c>
      <c r="Q1039">
        <f>VLOOKUP(A1039,tax_all!B:V,16,0)</f>
        <v>0</v>
      </c>
      <c r="R1039">
        <f>VLOOKUP(A1039,tax_all!B:V,17,0)</f>
        <v>0</v>
      </c>
    </row>
    <row r="1040" spans="1:18" x14ac:dyDescent="0.25">
      <c r="A1040" s="2" t="s">
        <v>2153</v>
      </c>
      <c r="B1040">
        <v>0</v>
      </c>
      <c r="C1040">
        <v>1</v>
      </c>
      <c r="D1040">
        <f>B1040+C1040</f>
        <v>1</v>
      </c>
      <c r="E1040">
        <f>VLOOKUP(A1040,'PF03067'!B:C,2,0)</f>
        <v>243</v>
      </c>
      <c r="G1040" t="str">
        <f>VLOOKUP(A1040,tax_all!B:V,6,0)</f>
        <v>Bacteria</v>
      </c>
      <c r="H1040" t="str">
        <f>VLOOKUP(A1040,tax_all!B:V,7,0)</f>
        <v xml:space="preserve"> Actinobacteria</v>
      </c>
      <c r="I1040" t="str">
        <f>VLOOKUP(A1040,tax_all!B:V,8,0)</f>
        <v xml:space="preserve"> Streptomycetales</v>
      </c>
      <c r="J1040" t="str">
        <f>VLOOKUP(A1040,tax_all!B:V,9,0)</f>
        <v xml:space="preserve"> Streptomycetaceae</v>
      </c>
      <c r="K1040" t="str">
        <f>VLOOKUP(A1040,tax_all!B:V,10,0)</f>
        <v>Streptomyces.</v>
      </c>
      <c r="L1040">
        <f>VLOOKUP(A1040,tax_all!B:V,11,0)</f>
        <v>0</v>
      </c>
      <c r="M1040">
        <f>VLOOKUP(A1040,tax_all!B:V,12,0)</f>
        <v>0</v>
      </c>
      <c r="N1040">
        <f>VLOOKUP(A1040,tax_all!B:V,13,0)</f>
        <v>0</v>
      </c>
      <c r="O1040">
        <f>VLOOKUP(A1040,tax_all!B:V,14,0)</f>
        <v>0</v>
      </c>
      <c r="P1040">
        <f>VLOOKUP(A1040,tax_all!B:V,15,0)</f>
        <v>0</v>
      </c>
      <c r="Q1040">
        <f>VLOOKUP(A1040,tax_all!B:V,16,0)</f>
        <v>0</v>
      </c>
      <c r="R1040">
        <f>VLOOKUP(A1040,tax_all!B:V,17,0)</f>
        <v>0</v>
      </c>
    </row>
    <row r="1041" spans="1:18" x14ac:dyDescent="0.25">
      <c r="A1041" s="2" t="s">
        <v>2155</v>
      </c>
      <c r="B1041">
        <v>0</v>
      </c>
      <c r="C1041">
        <v>1</v>
      </c>
      <c r="D1041">
        <f>B1041+C1041</f>
        <v>1</v>
      </c>
      <c r="E1041">
        <f>VLOOKUP(A1041,'PF03067'!B:C,2,0)</f>
        <v>227</v>
      </c>
      <c r="G1041" t="str">
        <f>VLOOKUP(A1041,tax_all!B:V,6,0)</f>
        <v>Bacteria</v>
      </c>
      <c r="H1041" t="str">
        <f>VLOOKUP(A1041,tax_all!B:V,7,0)</f>
        <v xml:space="preserve"> Actinobacteria</v>
      </c>
      <c r="I1041" t="str">
        <f>VLOOKUP(A1041,tax_all!B:V,8,0)</f>
        <v xml:space="preserve"> Streptomycetales</v>
      </c>
      <c r="J1041" t="str">
        <f>VLOOKUP(A1041,tax_all!B:V,9,0)</f>
        <v xml:space="preserve"> Streptomycetaceae</v>
      </c>
      <c r="K1041" t="str">
        <f>VLOOKUP(A1041,tax_all!B:V,10,0)</f>
        <v>Streptomyces.</v>
      </c>
      <c r="L1041">
        <f>VLOOKUP(A1041,tax_all!B:V,11,0)</f>
        <v>0</v>
      </c>
      <c r="M1041">
        <f>VLOOKUP(A1041,tax_all!B:V,12,0)</f>
        <v>0</v>
      </c>
      <c r="N1041">
        <f>VLOOKUP(A1041,tax_all!B:V,13,0)</f>
        <v>0</v>
      </c>
      <c r="O1041">
        <f>VLOOKUP(A1041,tax_all!B:V,14,0)</f>
        <v>0</v>
      </c>
      <c r="P1041">
        <f>VLOOKUP(A1041,tax_all!B:V,15,0)</f>
        <v>0</v>
      </c>
      <c r="Q1041">
        <f>VLOOKUP(A1041,tax_all!B:V,16,0)</f>
        <v>0</v>
      </c>
      <c r="R1041">
        <f>VLOOKUP(A1041,tax_all!B:V,17,0)</f>
        <v>0</v>
      </c>
    </row>
    <row r="1042" spans="1:18" x14ac:dyDescent="0.25">
      <c r="A1042" s="2" t="s">
        <v>2157</v>
      </c>
      <c r="B1042">
        <v>1</v>
      </c>
      <c r="C1042">
        <v>1</v>
      </c>
      <c r="D1042">
        <f>B1042+C1042</f>
        <v>2</v>
      </c>
      <c r="E1042">
        <f>VLOOKUP(A1042,'PF03067'!B:C,2,0)</f>
        <v>346</v>
      </c>
      <c r="G1042" t="str">
        <f>VLOOKUP(A1042,tax_all!B:V,6,0)</f>
        <v>Bacteria</v>
      </c>
      <c r="H1042" t="str">
        <f>VLOOKUP(A1042,tax_all!B:V,7,0)</f>
        <v xml:space="preserve"> Actinobacteria</v>
      </c>
      <c r="I1042" t="str">
        <f>VLOOKUP(A1042,tax_all!B:V,8,0)</f>
        <v xml:space="preserve"> Streptomycetales</v>
      </c>
      <c r="J1042" t="str">
        <f>VLOOKUP(A1042,tax_all!B:V,9,0)</f>
        <v xml:space="preserve"> Streptomycetaceae</v>
      </c>
      <c r="K1042" t="str">
        <f>VLOOKUP(A1042,tax_all!B:V,10,0)</f>
        <v>Streptomyces.</v>
      </c>
      <c r="L1042">
        <f>VLOOKUP(A1042,tax_all!B:V,11,0)</f>
        <v>0</v>
      </c>
      <c r="M1042">
        <f>VLOOKUP(A1042,tax_all!B:V,12,0)</f>
        <v>0</v>
      </c>
      <c r="N1042">
        <f>VLOOKUP(A1042,tax_all!B:V,13,0)</f>
        <v>0</v>
      </c>
      <c r="O1042">
        <f>VLOOKUP(A1042,tax_all!B:V,14,0)</f>
        <v>0</v>
      </c>
      <c r="P1042">
        <f>VLOOKUP(A1042,tax_all!B:V,15,0)</f>
        <v>0</v>
      </c>
      <c r="Q1042">
        <f>VLOOKUP(A1042,tax_all!B:V,16,0)</f>
        <v>0</v>
      </c>
      <c r="R1042">
        <f>VLOOKUP(A1042,tax_all!B:V,17,0)</f>
        <v>0</v>
      </c>
    </row>
    <row r="1043" spans="1:18" x14ac:dyDescent="0.25">
      <c r="A1043" s="2" t="s">
        <v>2159</v>
      </c>
      <c r="B1043">
        <v>0</v>
      </c>
      <c r="C1043">
        <v>1</v>
      </c>
      <c r="D1043">
        <f>B1043+C1043</f>
        <v>1</v>
      </c>
      <c r="E1043">
        <f>VLOOKUP(A1043,'PF03067'!B:C,2,0)</f>
        <v>171</v>
      </c>
      <c r="G1043" t="str">
        <f>VLOOKUP(A1043,tax_all!B:V,6,0)</f>
        <v>Bacteria</v>
      </c>
      <c r="H1043" t="str">
        <f>VLOOKUP(A1043,tax_all!B:V,7,0)</f>
        <v xml:space="preserve"> Actinobacteria</v>
      </c>
      <c r="I1043" t="str">
        <f>VLOOKUP(A1043,tax_all!B:V,8,0)</f>
        <v xml:space="preserve"> Streptomycetales</v>
      </c>
      <c r="J1043" t="str">
        <f>VLOOKUP(A1043,tax_all!B:V,9,0)</f>
        <v xml:space="preserve"> Streptomycetaceae</v>
      </c>
      <c r="K1043" t="str">
        <f>VLOOKUP(A1043,tax_all!B:V,10,0)</f>
        <v>Streptomyces.</v>
      </c>
      <c r="L1043">
        <f>VLOOKUP(A1043,tax_all!B:V,11,0)</f>
        <v>0</v>
      </c>
      <c r="M1043">
        <f>VLOOKUP(A1043,tax_all!B:V,12,0)</f>
        <v>0</v>
      </c>
      <c r="N1043">
        <f>VLOOKUP(A1043,tax_all!B:V,13,0)</f>
        <v>0</v>
      </c>
      <c r="O1043">
        <f>VLOOKUP(A1043,tax_all!B:V,14,0)</f>
        <v>0</v>
      </c>
      <c r="P1043">
        <f>VLOOKUP(A1043,tax_all!B:V,15,0)</f>
        <v>0</v>
      </c>
      <c r="Q1043">
        <f>VLOOKUP(A1043,tax_all!B:V,16,0)</f>
        <v>0</v>
      </c>
      <c r="R1043">
        <f>VLOOKUP(A1043,tax_all!B:V,17,0)</f>
        <v>0</v>
      </c>
    </row>
    <row r="1044" spans="1:18" x14ac:dyDescent="0.25">
      <c r="A1044" s="2" t="s">
        <v>2161</v>
      </c>
      <c r="B1044">
        <v>0</v>
      </c>
      <c r="C1044">
        <v>1</v>
      </c>
      <c r="D1044">
        <f>B1044+C1044</f>
        <v>1</v>
      </c>
      <c r="E1044">
        <f>VLOOKUP(A1044,'PF03067'!B:C,2,0)</f>
        <v>274</v>
      </c>
      <c r="G1044" t="str">
        <f>VLOOKUP(A1044,tax_all!B:V,6,0)</f>
        <v>Eukaryota</v>
      </c>
      <c r="H1044" t="str">
        <f>VLOOKUP(A1044,tax_all!B:V,7,0)</f>
        <v xml:space="preserve"> Metazoa</v>
      </c>
      <c r="I1044" t="str">
        <f>VLOOKUP(A1044,tax_all!B:V,8,0)</f>
        <v xml:space="preserve"> Ecdysozoa</v>
      </c>
      <c r="J1044" t="str">
        <f>VLOOKUP(A1044,tax_all!B:V,9,0)</f>
        <v xml:space="preserve"> Arthropoda</v>
      </c>
      <c r="K1044" t="str">
        <f>VLOOKUP(A1044,tax_all!B:V,10,0)</f>
        <v xml:space="preserve"> Hexapoda</v>
      </c>
      <c r="L1044" t="str">
        <f>VLOOKUP(A1044,tax_all!B:V,11,0)</f>
        <v xml:space="preserve"> Insecta</v>
      </c>
      <c r="M1044" t="str">
        <f>VLOOKUP(A1044,tax_all!B:V,12,0)</f>
        <v>Pterygota</v>
      </c>
      <c r="N1044" t="str">
        <f>VLOOKUP(A1044,tax_all!B:V,13,0)</f>
        <v xml:space="preserve"> Neoptera</v>
      </c>
      <c r="O1044" t="str">
        <f>VLOOKUP(A1044,tax_all!B:V,14,0)</f>
        <v xml:space="preserve"> Holometabola</v>
      </c>
      <c r="P1044" t="str">
        <f>VLOOKUP(A1044,tax_all!B:V,15,0)</f>
        <v xml:space="preserve"> Coleoptera</v>
      </c>
      <c r="Q1044" t="str">
        <f>VLOOKUP(A1044,tax_all!B:V,16,0)</f>
        <v xml:space="preserve"> Polyphaga</v>
      </c>
      <c r="R1044" t="str">
        <f>VLOOKUP(A1044,tax_all!B:V,17,0)</f>
        <v>Cucujiformia</v>
      </c>
    </row>
    <row r="1045" spans="1:18" x14ac:dyDescent="0.25">
      <c r="A1045" s="2" t="s">
        <v>2163</v>
      </c>
      <c r="B1045">
        <v>0</v>
      </c>
      <c r="C1045">
        <v>1</v>
      </c>
      <c r="D1045">
        <f>B1045+C1045</f>
        <v>1</v>
      </c>
      <c r="E1045">
        <f>VLOOKUP(A1045,'PF03067'!B:C,2,0)</f>
        <v>209</v>
      </c>
      <c r="G1045" t="str">
        <f>VLOOKUP(A1045,tax_all!B:V,6,0)</f>
        <v>Eukaryota</v>
      </c>
      <c r="H1045" t="str">
        <f>VLOOKUP(A1045,tax_all!B:V,7,0)</f>
        <v xml:space="preserve"> Metazoa</v>
      </c>
      <c r="I1045" t="str">
        <f>VLOOKUP(A1045,tax_all!B:V,8,0)</f>
        <v xml:space="preserve"> Ecdysozoa</v>
      </c>
      <c r="J1045" t="str">
        <f>VLOOKUP(A1045,tax_all!B:V,9,0)</f>
        <v xml:space="preserve"> Arthropoda</v>
      </c>
      <c r="K1045" t="str">
        <f>VLOOKUP(A1045,tax_all!B:V,10,0)</f>
        <v xml:space="preserve"> Hexapoda</v>
      </c>
      <c r="L1045" t="str">
        <f>VLOOKUP(A1045,tax_all!B:V,11,0)</f>
        <v xml:space="preserve"> Insecta</v>
      </c>
      <c r="M1045" t="str">
        <f>VLOOKUP(A1045,tax_all!B:V,12,0)</f>
        <v>Pterygota</v>
      </c>
      <c r="N1045" t="str">
        <f>VLOOKUP(A1045,tax_all!B:V,13,0)</f>
        <v xml:space="preserve"> Neoptera</v>
      </c>
      <c r="O1045" t="str">
        <f>VLOOKUP(A1045,tax_all!B:V,14,0)</f>
        <v xml:space="preserve"> Holometabola</v>
      </c>
      <c r="P1045" t="str">
        <f>VLOOKUP(A1045,tax_all!B:V,15,0)</f>
        <v xml:space="preserve"> Coleoptera</v>
      </c>
      <c r="Q1045" t="str">
        <f>VLOOKUP(A1045,tax_all!B:V,16,0)</f>
        <v xml:space="preserve"> Polyphaga</v>
      </c>
      <c r="R1045" t="str">
        <f>VLOOKUP(A1045,tax_all!B:V,17,0)</f>
        <v>Cucujiformia</v>
      </c>
    </row>
    <row r="1046" spans="1:18" x14ac:dyDescent="0.25">
      <c r="A1046" s="2" t="s">
        <v>2165</v>
      </c>
      <c r="B1046">
        <v>0</v>
      </c>
      <c r="C1046">
        <v>1</v>
      </c>
      <c r="D1046">
        <f>B1046+C1046</f>
        <v>1</v>
      </c>
      <c r="E1046">
        <f>VLOOKUP(A1046,'PF03067'!B:C,2,0)</f>
        <v>216</v>
      </c>
      <c r="G1046" t="str">
        <f>VLOOKUP(A1046,tax_all!B:V,6,0)</f>
        <v>Eukaryota</v>
      </c>
      <c r="H1046" t="str">
        <f>VLOOKUP(A1046,tax_all!B:V,7,0)</f>
        <v xml:space="preserve"> Metazoa</v>
      </c>
      <c r="I1046" t="str">
        <f>VLOOKUP(A1046,tax_all!B:V,8,0)</f>
        <v xml:space="preserve"> Ecdysozoa</v>
      </c>
      <c r="J1046" t="str">
        <f>VLOOKUP(A1046,tax_all!B:V,9,0)</f>
        <v xml:space="preserve"> Arthropoda</v>
      </c>
      <c r="K1046" t="str">
        <f>VLOOKUP(A1046,tax_all!B:V,10,0)</f>
        <v xml:space="preserve"> Hexapoda</v>
      </c>
      <c r="L1046" t="str">
        <f>VLOOKUP(A1046,tax_all!B:V,11,0)</f>
        <v xml:space="preserve"> Insecta</v>
      </c>
      <c r="M1046" t="str">
        <f>VLOOKUP(A1046,tax_all!B:V,12,0)</f>
        <v>Pterygota</v>
      </c>
      <c r="N1046" t="str">
        <f>VLOOKUP(A1046,tax_all!B:V,13,0)</f>
        <v xml:space="preserve"> Neoptera</v>
      </c>
      <c r="O1046" t="str">
        <f>VLOOKUP(A1046,tax_all!B:V,14,0)</f>
        <v xml:space="preserve"> Holometabola</v>
      </c>
      <c r="P1046" t="str">
        <f>VLOOKUP(A1046,tax_all!B:V,15,0)</f>
        <v xml:space="preserve"> Coleoptera</v>
      </c>
      <c r="Q1046" t="str">
        <f>VLOOKUP(A1046,tax_all!B:V,16,0)</f>
        <v xml:space="preserve"> Polyphaga</v>
      </c>
      <c r="R1046" t="str">
        <f>VLOOKUP(A1046,tax_all!B:V,17,0)</f>
        <v>Cucujiformia</v>
      </c>
    </row>
    <row r="1047" spans="1:18" x14ac:dyDescent="0.25">
      <c r="A1047" s="2" t="s">
        <v>2167</v>
      </c>
      <c r="B1047">
        <v>0</v>
      </c>
      <c r="C1047">
        <v>1</v>
      </c>
      <c r="D1047">
        <f>B1047+C1047</f>
        <v>1</v>
      </c>
      <c r="E1047">
        <f>VLOOKUP(A1047,'PF03067'!B:C,2,0)</f>
        <v>209</v>
      </c>
      <c r="G1047" t="str">
        <f>VLOOKUP(A1047,tax_all!B:V,6,0)</f>
        <v>Eukaryota</v>
      </c>
      <c r="H1047" t="str">
        <f>VLOOKUP(A1047,tax_all!B:V,7,0)</f>
        <v xml:space="preserve"> Metazoa</v>
      </c>
      <c r="I1047" t="str">
        <f>VLOOKUP(A1047,tax_all!B:V,8,0)</f>
        <v xml:space="preserve"> Ecdysozoa</v>
      </c>
      <c r="J1047" t="str">
        <f>VLOOKUP(A1047,tax_all!B:V,9,0)</f>
        <v xml:space="preserve"> Arthropoda</v>
      </c>
      <c r="K1047" t="str">
        <f>VLOOKUP(A1047,tax_all!B:V,10,0)</f>
        <v xml:space="preserve"> Hexapoda</v>
      </c>
      <c r="L1047" t="str">
        <f>VLOOKUP(A1047,tax_all!B:V,11,0)</f>
        <v xml:space="preserve"> Insecta</v>
      </c>
      <c r="M1047" t="str">
        <f>VLOOKUP(A1047,tax_all!B:V,12,0)</f>
        <v>Pterygota</v>
      </c>
      <c r="N1047" t="str">
        <f>VLOOKUP(A1047,tax_all!B:V,13,0)</f>
        <v xml:space="preserve"> Neoptera</v>
      </c>
      <c r="O1047" t="str">
        <f>VLOOKUP(A1047,tax_all!B:V,14,0)</f>
        <v xml:space="preserve"> Holometabola</v>
      </c>
      <c r="P1047" t="str">
        <f>VLOOKUP(A1047,tax_all!B:V,15,0)</f>
        <v xml:space="preserve"> Coleoptera</v>
      </c>
      <c r="Q1047" t="str">
        <f>VLOOKUP(A1047,tax_all!B:V,16,0)</f>
        <v xml:space="preserve"> Polyphaga</v>
      </c>
      <c r="R1047" t="str">
        <f>VLOOKUP(A1047,tax_all!B:V,17,0)</f>
        <v>Cucujiformia</v>
      </c>
    </row>
    <row r="1048" spans="1:18" x14ac:dyDescent="0.25">
      <c r="A1048" s="2" t="s">
        <v>2169</v>
      </c>
      <c r="B1048">
        <v>0</v>
      </c>
      <c r="C1048">
        <v>1</v>
      </c>
      <c r="D1048">
        <f>B1048+C1048</f>
        <v>1</v>
      </c>
      <c r="E1048">
        <f>VLOOKUP(A1048,'PF03067'!B:C,2,0)</f>
        <v>210</v>
      </c>
      <c r="G1048" t="str">
        <f>VLOOKUP(A1048,tax_all!B:V,6,0)</f>
        <v>Eukaryota</v>
      </c>
      <c r="H1048" t="str">
        <f>VLOOKUP(A1048,tax_all!B:V,7,0)</f>
        <v xml:space="preserve"> Metazoa</v>
      </c>
      <c r="I1048" t="str">
        <f>VLOOKUP(A1048,tax_all!B:V,8,0)</f>
        <v xml:space="preserve"> Ecdysozoa</v>
      </c>
      <c r="J1048" t="str">
        <f>VLOOKUP(A1048,tax_all!B:V,9,0)</f>
        <v xml:space="preserve"> Arthropoda</v>
      </c>
      <c r="K1048" t="str">
        <f>VLOOKUP(A1048,tax_all!B:V,10,0)</f>
        <v xml:space="preserve"> Hexapoda</v>
      </c>
      <c r="L1048" t="str">
        <f>VLOOKUP(A1048,tax_all!B:V,11,0)</f>
        <v xml:space="preserve"> Insecta</v>
      </c>
      <c r="M1048" t="str">
        <f>VLOOKUP(A1048,tax_all!B:V,12,0)</f>
        <v>Pterygota</v>
      </c>
      <c r="N1048" t="str">
        <f>VLOOKUP(A1048,tax_all!B:V,13,0)</f>
        <v xml:space="preserve"> Neoptera</v>
      </c>
      <c r="O1048" t="str">
        <f>VLOOKUP(A1048,tax_all!B:V,14,0)</f>
        <v xml:space="preserve"> Holometabola</v>
      </c>
      <c r="P1048" t="str">
        <f>VLOOKUP(A1048,tax_all!B:V,15,0)</f>
        <v xml:space="preserve"> Coleoptera</v>
      </c>
      <c r="Q1048" t="str">
        <f>VLOOKUP(A1048,tax_all!B:V,16,0)</f>
        <v xml:space="preserve"> Polyphaga</v>
      </c>
      <c r="R1048" t="str">
        <f>VLOOKUP(A1048,tax_all!B:V,17,0)</f>
        <v>Cucujiformia</v>
      </c>
    </row>
    <row r="1049" spans="1:18" x14ac:dyDescent="0.25">
      <c r="A1049" s="2" t="s">
        <v>2171</v>
      </c>
      <c r="B1049">
        <v>0</v>
      </c>
      <c r="C1049">
        <v>1</v>
      </c>
      <c r="D1049">
        <f>B1049+C1049</f>
        <v>1</v>
      </c>
      <c r="E1049">
        <f>VLOOKUP(A1049,'PF03067'!B:C,2,0)</f>
        <v>191</v>
      </c>
      <c r="G1049" t="str">
        <f>VLOOKUP(A1049,tax_all!B:V,6,0)</f>
        <v>Eukaryota</v>
      </c>
      <c r="H1049" t="str">
        <f>VLOOKUP(A1049,tax_all!B:V,7,0)</f>
        <v xml:space="preserve"> Metazoa</v>
      </c>
      <c r="I1049" t="str">
        <f>VLOOKUP(A1049,tax_all!B:V,8,0)</f>
        <v xml:space="preserve"> Ecdysozoa</v>
      </c>
      <c r="J1049" t="str">
        <f>VLOOKUP(A1049,tax_all!B:V,9,0)</f>
        <v xml:space="preserve"> Arthropoda</v>
      </c>
      <c r="K1049" t="str">
        <f>VLOOKUP(A1049,tax_all!B:V,10,0)</f>
        <v xml:space="preserve"> Hexapoda</v>
      </c>
      <c r="L1049" t="str">
        <f>VLOOKUP(A1049,tax_all!B:V,11,0)</f>
        <v xml:space="preserve"> Insecta</v>
      </c>
      <c r="M1049" t="str">
        <f>VLOOKUP(A1049,tax_all!B:V,12,0)</f>
        <v>Pterygota</v>
      </c>
      <c r="N1049" t="str">
        <f>VLOOKUP(A1049,tax_all!B:V,13,0)</f>
        <v xml:space="preserve"> Neoptera</v>
      </c>
      <c r="O1049" t="str">
        <f>VLOOKUP(A1049,tax_all!B:V,14,0)</f>
        <v xml:space="preserve"> Holometabola</v>
      </c>
      <c r="P1049" t="str">
        <f>VLOOKUP(A1049,tax_all!B:V,15,0)</f>
        <v xml:space="preserve"> Coleoptera</v>
      </c>
      <c r="Q1049" t="str">
        <f>VLOOKUP(A1049,tax_all!B:V,16,0)</f>
        <v xml:space="preserve"> Polyphaga</v>
      </c>
      <c r="R1049" t="str">
        <f>VLOOKUP(A1049,tax_all!B:V,17,0)</f>
        <v>Cucujiformia</v>
      </c>
    </row>
    <row r="1050" spans="1:18" x14ac:dyDescent="0.25">
      <c r="A1050" s="2" t="s">
        <v>2173</v>
      </c>
      <c r="B1050">
        <v>0</v>
      </c>
      <c r="C1050">
        <v>1</v>
      </c>
      <c r="D1050">
        <f>B1050+C1050</f>
        <v>1</v>
      </c>
      <c r="E1050">
        <f>VLOOKUP(A1050,'PF03067'!B:C,2,0)</f>
        <v>213</v>
      </c>
      <c r="G1050" t="str">
        <f>VLOOKUP(A1050,tax_all!B:V,6,0)</f>
        <v>Eukaryota</v>
      </c>
      <c r="H1050" t="str">
        <f>VLOOKUP(A1050,tax_all!B:V,7,0)</f>
        <v xml:space="preserve"> Metazoa</v>
      </c>
      <c r="I1050" t="str">
        <f>VLOOKUP(A1050,tax_all!B:V,8,0)</f>
        <v xml:space="preserve"> Ecdysozoa</v>
      </c>
      <c r="J1050" t="str">
        <f>VLOOKUP(A1050,tax_all!B:V,9,0)</f>
        <v xml:space="preserve"> Arthropoda</v>
      </c>
      <c r="K1050" t="str">
        <f>VLOOKUP(A1050,tax_all!B:V,10,0)</f>
        <v xml:space="preserve"> Hexapoda</v>
      </c>
      <c r="L1050" t="str">
        <f>VLOOKUP(A1050,tax_all!B:V,11,0)</f>
        <v xml:space="preserve"> Insecta</v>
      </c>
      <c r="M1050" t="str">
        <f>VLOOKUP(A1050,tax_all!B:V,12,0)</f>
        <v>Pterygota</v>
      </c>
      <c r="N1050" t="str">
        <f>VLOOKUP(A1050,tax_all!B:V,13,0)</f>
        <v xml:space="preserve"> Neoptera</v>
      </c>
      <c r="O1050" t="str">
        <f>VLOOKUP(A1050,tax_all!B:V,14,0)</f>
        <v xml:space="preserve"> Holometabola</v>
      </c>
      <c r="P1050" t="str">
        <f>VLOOKUP(A1050,tax_all!B:V,15,0)</f>
        <v xml:space="preserve"> Coleoptera</v>
      </c>
      <c r="Q1050" t="str">
        <f>VLOOKUP(A1050,tax_all!B:V,16,0)</f>
        <v xml:space="preserve"> Polyphaga</v>
      </c>
      <c r="R1050" t="str">
        <f>VLOOKUP(A1050,tax_all!B:V,17,0)</f>
        <v>Cucujiformia</v>
      </c>
    </row>
    <row r="1051" spans="1:18" x14ac:dyDescent="0.25">
      <c r="A1051" s="2" t="s">
        <v>2175</v>
      </c>
      <c r="B1051">
        <v>0</v>
      </c>
      <c r="C1051">
        <v>1</v>
      </c>
      <c r="D1051">
        <f>B1051+C1051</f>
        <v>1</v>
      </c>
      <c r="E1051">
        <f>VLOOKUP(A1051,'PF03067'!B:C,2,0)</f>
        <v>1182</v>
      </c>
      <c r="G1051" t="str">
        <f>VLOOKUP(A1051,tax_all!B:V,6,0)</f>
        <v>Eukaryota</v>
      </c>
      <c r="H1051" t="str">
        <f>VLOOKUP(A1051,tax_all!B:V,7,0)</f>
        <v xml:space="preserve"> Metazoa</v>
      </c>
      <c r="I1051" t="str">
        <f>VLOOKUP(A1051,tax_all!B:V,8,0)</f>
        <v xml:space="preserve"> Ecdysozoa</v>
      </c>
      <c r="J1051" t="str">
        <f>VLOOKUP(A1051,tax_all!B:V,9,0)</f>
        <v xml:space="preserve"> Arthropoda</v>
      </c>
      <c r="K1051" t="str">
        <f>VLOOKUP(A1051,tax_all!B:V,10,0)</f>
        <v xml:space="preserve"> Hexapoda</v>
      </c>
      <c r="L1051" t="str">
        <f>VLOOKUP(A1051,tax_all!B:V,11,0)</f>
        <v xml:space="preserve"> Insecta</v>
      </c>
      <c r="M1051" t="str">
        <f>VLOOKUP(A1051,tax_all!B:V,12,0)</f>
        <v>Pterygota</v>
      </c>
      <c r="N1051" t="str">
        <f>VLOOKUP(A1051,tax_all!B:V,13,0)</f>
        <v xml:space="preserve"> Neoptera</v>
      </c>
      <c r="O1051" t="str">
        <f>VLOOKUP(A1051,tax_all!B:V,14,0)</f>
        <v xml:space="preserve"> Holometabola</v>
      </c>
      <c r="P1051" t="str">
        <f>VLOOKUP(A1051,tax_all!B:V,15,0)</f>
        <v xml:space="preserve"> Coleoptera</v>
      </c>
      <c r="Q1051" t="str">
        <f>VLOOKUP(A1051,tax_all!B:V,16,0)</f>
        <v xml:space="preserve"> Polyphaga</v>
      </c>
      <c r="R1051" t="str">
        <f>VLOOKUP(A1051,tax_all!B:V,17,0)</f>
        <v>Cucujiformia</v>
      </c>
    </row>
    <row r="1052" spans="1:18" x14ac:dyDescent="0.25">
      <c r="A1052" s="2" t="s">
        <v>2177</v>
      </c>
      <c r="B1052">
        <v>1</v>
      </c>
      <c r="C1052">
        <v>1</v>
      </c>
      <c r="D1052">
        <f>B1052+C1052</f>
        <v>2</v>
      </c>
      <c r="E1052">
        <f>VLOOKUP(A1052,'PF03067'!B:C,2,0)</f>
        <v>372</v>
      </c>
      <c r="G1052" t="str">
        <f>VLOOKUP(A1052,tax_all!B:V,6,0)</f>
        <v>Bacteria</v>
      </c>
      <c r="H1052" t="str">
        <f>VLOOKUP(A1052,tax_all!B:V,7,0)</f>
        <v xml:space="preserve"> Actinobacteria</v>
      </c>
      <c r="I1052" t="str">
        <f>VLOOKUP(A1052,tax_all!B:V,8,0)</f>
        <v xml:space="preserve"> Actinobacteria incertae sedis</v>
      </c>
      <c r="J1052" t="str">
        <f>VLOOKUP(A1052,tax_all!B:V,9,0)</f>
        <v>Thermobispora.</v>
      </c>
      <c r="K1052">
        <f>VLOOKUP(A1052,tax_all!B:V,10,0)</f>
        <v>0</v>
      </c>
      <c r="L1052">
        <f>VLOOKUP(A1052,tax_all!B:V,11,0)</f>
        <v>0</v>
      </c>
      <c r="M1052">
        <f>VLOOKUP(A1052,tax_all!B:V,12,0)</f>
        <v>0</v>
      </c>
      <c r="N1052">
        <f>VLOOKUP(A1052,tax_all!B:V,13,0)</f>
        <v>0</v>
      </c>
      <c r="O1052">
        <f>VLOOKUP(A1052,tax_all!B:V,14,0)</f>
        <v>0</v>
      </c>
      <c r="P1052">
        <f>VLOOKUP(A1052,tax_all!B:V,15,0)</f>
        <v>0</v>
      </c>
      <c r="Q1052">
        <f>VLOOKUP(A1052,tax_all!B:V,16,0)</f>
        <v>0</v>
      </c>
      <c r="R1052">
        <f>VLOOKUP(A1052,tax_all!B:V,17,0)</f>
        <v>0</v>
      </c>
    </row>
    <row r="1053" spans="1:18" x14ac:dyDescent="0.25">
      <c r="A1053" s="2" t="s">
        <v>2179</v>
      </c>
      <c r="B1053">
        <v>0</v>
      </c>
      <c r="C1053">
        <v>1</v>
      </c>
      <c r="D1053">
        <f>B1053+C1053</f>
        <v>1</v>
      </c>
      <c r="E1053">
        <f>VLOOKUP(A1053,'PF03067'!B:C,2,0)</f>
        <v>183</v>
      </c>
      <c r="G1053" t="str">
        <f>VLOOKUP(A1053,tax_all!B:V,6,0)</f>
        <v>Bacteria</v>
      </c>
      <c r="H1053" t="str">
        <f>VLOOKUP(A1053,tax_all!B:V,7,0)</f>
        <v xml:space="preserve"> Actinobacteria</v>
      </c>
      <c r="I1053" t="str">
        <f>VLOOKUP(A1053,tax_all!B:V,8,0)</f>
        <v xml:space="preserve"> Streptosporangiales</v>
      </c>
      <c r="J1053" t="str">
        <f>VLOOKUP(A1053,tax_all!B:V,9,0)</f>
        <v xml:space="preserve"> Nocardiopsaceae</v>
      </c>
      <c r="K1053" t="str">
        <f>VLOOKUP(A1053,tax_all!B:V,10,0)</f>
        <v>Nocardiopsis.</v>
      </c>
      <c r="L1053">
        <f>VLOOKUP(A1053,tax_all!B:V,11,0)</f>
        <v>0</v>
      </c>
      <c r="M1053">
        <f>VLOOKUP(A1053,tax_all!B:V,12,0)</f>
        <v>0</v>
      </c>
      <c r="N1053">
        <f>VLOOKUP(A1053,tax_all!B:V,13,0)</f>
        <v>0</v>
      </c>
      <c r="O1053">
        <f>VLOOKUP(A1053,tax_all!B:V,14,0)</f>
        <v>0</v>
      </c>
      <c r="P1053">
        <f>VLOOKUP(A1053,tax_all!B:V,15,0)</f>
        <v>0</v>
      </c>
      <c r="Q1053">
        <f>VLOOKUP(A1053,tax_all!B:V,16,0)</f>
        <v>0</v>
      </c>
      <c r="R1053">
        <f>VLOOKUP(A1053,tax_all!B:V,17,0)</f>
        <v>0</v>
      </c>
    </row>
    <row r="1054" spans="1:18" x14ac:dyDescent="0.25">
      <c r="A1054" s="2" t="s">
        <v>2181</v>
      </c>
      <c r="B1054">
        <v>1</v>
      </c>
      <c r="C1054">
        <v>1</v>
      </c>
      <c r="D1054">
        <f>B1054+C1054</f>
        <v>2</v>
      </c>
      <c r="E1054">
        <f>VLOOKUP(A1054,'PF03067'!B:C,2,0)</f>
        <v>354</v>
      </c>
      <c r="G1054" t="str">
        <f>VLOOKUP(A1054,tax_all!B:V,6,0)</f>
        <v>Bacteria</v>
      </c>
      <c r="H1054" t="str">
        <f>VLOOKUP(A1054,tax_all!B:V,7,0)</f>
        <v xml:space="preserve"> Actinobacteria</v>
      </c>
      <c r="I1054" t="str">
        <f>VLOOKUP(A1054,tax_all!B:V,8,0)</f>
        <v xml:space="preserve"> Streptosporangiales</v>
      </c>
      <c r="J1054" t="str">
        <f>VLOOKUP(A1054,tax_all!B:V,9,0)</f>
        <v xml:space="preserve"> Nocardiopsaceae</v>
      </c>
      <c r="K1054" t="str">
        <f>VLOOKUP(A1054,tax_all!B:V,10,0)</f>
        <v>Nocardiopsis.</v>
      </c>
      <c r="L1054">
        <f>VLOOKUP(A1054,tax_all!B:V,11,0)</f>
        <v>0</v>
      </c>
      <c r="M1054">
        <f>VLOOKUP(A1054,tax_all!B:V,12,0)</f>
        <v>0</v>
      </c>
      <c r="N1054">
        <f>VLOOKUP(A1054,tax_all!B:V,13,0)</f>
        <v>0</v>
      </c>
      <c r="O1054">
        <f>VLOOKUP(A1054,tax_all!B:V,14,0)</f>
        <v>0</v>
      </c>
      <c r="P1054">
        <f>VLOOKUP(A1054,tax_all!B:V,15,0)</f>
        <v>0</v>
      </c>
      <c r="Q1054">
        <f>VLOOKUP(A1054,tax_all!B:V,16,0)</f>
        <v>0</v>
      </c>
      <c r="R1054">
        <f>VLOOKUP(A1054,tax_all!B:V,17,0)</f>
        <v>0</v>
      </c>
    </row>
    <row r="1055" spans="1:18" x14ac:dyDescent="0.25">
      <c r="A1055" s="2" t="s">
        <v>2183</v>
      </c>
      <c r="B1055">
        <v>0</v>
      </c>
      <c r="C1055">
        <v>1</v>
      </c>
      <c r="D1055">
        <f>B1055+C1055</f>
        <v>1</v>
      </c>
      <c r="E1055">
        <f>VLOOKUP(A1055,'PF03067'!B:C,2,0)</f>
        <v>235</v>
      </c>
      <c r="G1055" t="str">
        <f>VLOOKUP(A1055,tax_all!B:V,6,0)</f>
        <v>Bacteria</v>
      </c>
      <c r="H1055" t="str">
        <f>VLOOKUP(A1055,tax_all!B:V,7,0)</f>
        <v xml:space="preserve"> Actinobacteria</v>
      </c>
      <c r="I1055" t="str">
        <f>VLOOKUP(A1055,tax_all!B:V,8,0)</f>
        <v xml:space="preserve"> Streptosporangiales</v>
      </c>
      <c r="J1055" t="str">
        <f>VLOOKUP(A1055,tax_all!B:V,9,0)</f>
        <v xml:space="preserve"> Nocardiopsaceae</v>
      </c>
      <c r="K1055" t="str">
        <f>VLOOKUP(A1055,tax_all!B:V,10,0)</f>
        <v>Nocardiopsis.</v>
      </c>
      <c r="L1055">
        <f>VLOOKUP(A1055,tax_all!B:V,11,0)</f>
        <v>0</v>
      </c>
      <c r="M1055">
        <f>VLOOKUP(A1055,tax_all!B:V,12,0)</f>
        <v>0</v>
      </c>
      <c r="N1055">
        <f>VLOOKUP(A1055,tax_all!B:V,13,0)</f>
        <v>0</v>
      </c>
      <c r="O1055">
        <f>VLOOKUP(A1055,tax_all!B:V,14,0)</f>
        <v>0</v>
      </c>
      <c r="P1055">
        <f>VLOOKUP(A1055,tax_all!B:V,15,0)</f>
        <v>0</v>
      </c>
      <c r="Q1055">
        <f>VLOOKUP(A1055,tax_all!B:V,16,0)</f>
        <v>0</v>
      </c>
      <c r="R1055">
        <f>VLOOKUP(A1055,tax_all!B:V,17,0)</f>
        <v>0</v>
      </c>
    </row>
    <row r="1056" spans="1:18" x14ac:dyDescent="0.25">
      <c r="A1056" s="2" t="s">
        <v>2185</v>
      </c>
      <c r="B1056">
        <v>0</v>
      </c>
      <c r="C1056">
        <v>1</v>
      </c>
      <c r="D1056">
        <f>B1056+C1056</f>
        <v>1</v>
      </c>
      <c r="E1056">
        <f>VLOOKUP(A1056,'PF03067'!B:C,2,0)</f>
        <v>172</v>
      </c>
      <c r="G1056" t="str">
        <f>VLOOKUP(A1056,tax_all!B:V,6,0)</f>
        <v>Bacteria</v>
      </c>
      <c r="H1056" t="str">
        <f>VLOOKUP(A1056,tax_all!B:V,7,0)</f>
        <v xml:space="preserve"> Actinobacteria</v>
      </c>
      <c r="I1056" t="str">
        <f>VLOOKUP(A1056,tax_all!B:V,8,0)</f>
        <v xml:space="preserve"> Streptosporangiales</v>
      </c>
      <c r="J1056" t="str">
        <f>VLOOKUP(A1056,tax_all!B:V,9,0)</f>
        <v xml:space="preserve"> Nocardiopsaceae</v>
      </c>
      <c r="K1056" t="str">
        <f>VLOOKUP(A1056,tax_all!B:V,10,0)</f>
        <v>Nocardiopsis.</v>
      </c>
      <c r="L1056">
        <f>VLOOKUP(A1056,tax_all!B:V,11,0)</f>
        <v>0</v>
      </c>
      <c r="M1056">
        <f>VLOOKUP(A1056,tax_all!B:V,12,0)</f>
        <v>0</v>
      </c>
      <c r="N1056">
        <f>VLOOKUP(A1056,tax_all!B:V,13,0)</f>
        <v>0</v>
      </c>
      <c r="O1056">
        <f>VLOOKUP(A1056,tax_all!B:V,14,0)</f>
        <v>0</v>
      </c>
      <c r="P1056">
        <f>VLOOKUP(A1056,tax_all!B:V,15,0)</f>
        <v>0</v>
      </c>
      <c r="Q1056">
        <f>VLOOKUP(A1056,tax_all!B:V,16,0)</f>
        <v>0</v>
      </c>
      <c r="R1056">
        <f>VLOOKUP(A1056,tax_all!B:V,17,0)</f>
        <v>0</v>
      </c>
    </row>
    <row r="1057" spans="1:18" x14ac:dyDescent="0.25">
      <c r="A1057" s="2" t="s">
        <v>2187</v>
      </c>
      <c r="B1057">
        <v>0</v>
      </c>
      <c r="C1057">
        <v>1</v>
      </c>
      <c r="D1057">
        <f>B1057+C1057</f>
        <v>1</v>
      </c>
      <c r="E1057">
        <f>VLOOKUP(A1057,'PF03067'!B:C,2,0)</f>
        <v>197</v>
      </c>
      <c r="G1057" t="str">
        <f>VLOOKUP(A1057,tax_all!B:V,6,0)</f>
        <v>Bacteria</v>
      </c>
      <c r="H1057" t="str">
        <f>VLOOKUP(A1057,tax_all!B:V,7,0)</f>
        <v xml:space="preserve"> Actinobacteria</v>
      </c>
      <c r="I1057" t="str">
        <f>VLOOKUP(A1057,tax_all!B:V,8,0)</f>
        <v xml:space="preserve"> Streptomycetales</v>
      </c>
      <c r="J1057" t="str">
        <f>VLOOKUP(A1057,tax_all!B:V,9,0)</f>
        <v xml:space="preserve"> Streptomycetaceae</v>
      </c>
      <c r="K1057" t="str">
        <f>VLOOKUP(A1057,tax_all!B:V,10,0)</f>
        <v>Streptomyces.</v>
      </c>
      <c r="L1057">
        <f>VLOOKUP(A1057,tax_all!B:V,11,0)</f>
        <v>0</v>
      </c>
      <c r="M1057">
        <f>VLOOKUP(A1057,tax_all!B:V,12,0)</f>
        <v>0</v>
      </c>
      <c r="N1057">
        <f>VLOOKUP(A1057,tax_all!B:V,13,0)</f>
        <v>0</v>
      </c>
      <c r="O1057">
        <f>VLOOKUP(A1057,tax_all!B:V,14,0)</f>
        <v>0</v>
      </c>
      <c r="P1057">
        <f>VLOOKUP(A1057,tax_all!B:V,15,0)</f>
        <v>0</v>
      </c>
      <c r="Q1057">
        <f>VLOOKUP(A1057,tax_all!B:V,16,0)</f>
        <v>0</v>
      </c>
      <c r="R1057">
        <f>VLOOKUP(A1057,tax_all!B:V,17,0)</f>
        <v>0</v>
      </c>
    </row>
    <row r="1058" spans="1:18" x14ac:dyDescent="0.25">
      <c r="A1058" s="2" t="s">
        <v>2189</v>
      </c>
      <c r="B1058">
        <v>0</v>
      </c>
      <c r="C1058">
        <v>1</v>
      </c>
      <c r="D1058">
        <f>B1058+C1058</f>
        <v>1</v>
      </c>
      <c r="E1058">
        <f>VLOOKUP(A1058,'PF03067'!B:C,2,0)</f>
        <v>225</v>
      </c>
      <c r="G1058" t="str">
        <f>VLOOKUP(A1058,tax_all!B:V,6,0)</f>
        <v>Bacteria</v>
      </c>
      <c r="H1058" t="str">
        <f>VLOOKUP(A1058,tax_all!B:V,7,0)</f>
        <v xml:space="preserve"> Actinobacteria</v>
      </c>
      <c r="I1058" t="str">
        <f>VLOOKUP(A1058,tax_all!B:V,8,0)</f>
        <v xml:space="preserve"> Streptomycetales</v>
      </c>
      <c r="J1058" t="str">
        <f>VLOOKUP(A1058,tax_all!B:V,9,0)</f>
        <v xml:space="preserve"> Streptomycetaceae</v>
      </c>
      <c r="K1058" t="str">
        <f>VLOOKUP(A1058,tax_all!B:V,10,0)</f>
        <v>Streptomyces.</v>
      </c>
      <c r="L1058">
        <f>VLOOKUP(A1058,tax_all!B:V,11,0)</f>
        <v>0</v>
      </c>
      <c r="M1058">
        <f>VLOOKUP(A1058,tax_all!B:V,12,0)</f>
        <v>0</v>
      </c>
      <c r="N1058">
        <f>VLOOKUP(A1058,tax_all!B:V,13,0)</f>
        <v>0</v>
      </c>
      <c r="O1058">
        <f>VLOOKUP(A1058,tax_all!B:V,14,0)</f>
        <v>0</v>
      </c>
      <c r="P1058">
        <f>VLOOKUP(A1058,tax_all!B:V,15,0)</f>
        <v>0</v>
      </c>
      <c r="Q1058">
        <f>VLOOKUP(A1058,tax_all!B:V,16,0)</f>
        <v>0</v>
      </c>
      <c r="R1058">
        <f>VLOOKUP(A1058,tax_all!B:V,17,0)</f>
        <v>0</v>
      </c>
    </row>
    <row r="1059" spans="1:18" x14ac:dyDescent="0.25">
      <c r="A1059" s="2" t="s">
        <v>2191</v>
      </c>
      <c r="B1059">
        <v>1</v>
      </c>
      <c r="C1059">
        <v>1</v>
      </c>
      <c r="D1059">
        <f>B1059+C1059</f>
        <v>2</v>
      </c>
      <c r="E1059">
        <f>VLOOKUP(A1059,'PF03067'!B:C,2,0)</f>
        <v>360</v>
      </c>
      <c r="G1059" t="str">
        <f>VLOOKUP(A1059,tax_all!B:V,6,0)</f>
        <v>Bacteria</v>
      </c>
      <c r="H1059" t="str">
        <f>VLOOKUP(A1059,tax_all!B:V,7,0)</f>
        <v xml:space="preserve"> Actinobacteria</v>
      </c>
      <c r="I1059" t="str">
        <f>VLOOKUP(A1059,tax_all!B:V,8,0)</f>
        <v xml:space="preserve"> Streptomycetales</v>
      </c>
      <c r="J1059" t="str">
        <f>VLOOKUP(A1059,tax_all!B:V,9,0)</f>
        <v xml:space="preserve"> Streptomycetaceae</v>
      </c>
      <c r="K1059" t="str">
        <f>VLOOKUP(A1059,tax_all!B:V,10,0)</f>
        <v>Streptomyces.</v>
      </c>
      <c r="L1059">
        <f>VLOOKUP(A1059,tax_all!B:V,11,0)</f>
        <v>0</v>
      </c>
      <c r="M1059">
        <f>VLOOKUP(A1059,tax_all!B:V,12,0)</f>
        <v>0</v>
      </c>
      <c r="N1059">
        <f>VLOOKUP(A1059,tax_all!B:V,13,0)</f>
        <v>0</v>
      </c>
      <c r="O1059">
        <f>VLOOKUP(A1059,tax_all!B:V,14,0)</f>
        <v>0</v>
      </c>
      <c r="P1059">
        <f>VLOOKUP(A1059,tax_all!B:V,15,0)</f>
        <v>0</v>
      </c>
      <c r="Q1059">
        <f>VLOOKUP(A1059,tax_all!B:V,16,0)</f>
        <v>0</v>
      </c>
      <c r="R1059">
        <f>VLOOKUP(A1059,tax_all!B:V,17,0)</f>
        <v>0</v>
      </c>
    </row>
    <row r="1060" spans="1:18" x14ac:dyDescent="0.25">
      <c r="A1060" s="2" t="s">
        <v>2193</v>
      </c>
      <c r="B1060">
        <v>0</v>
      </c>
      <c r="C1060">
        <v>1</v>
      </c>
      <c r="D1060">
        <f>B1060+C1060</f>
        <v>1</v>
      </c>
      <c r="E1060">
        <f>VLOOKUP(A1060,'PF03067'!B:C,2,0)</f>
        <v>222</v>
      </c>
      <c r="G1060" t="str">
        <f>VLOOKUP(A1060,tax_all!B:V,6,0)</f>
        <v>Bacteria</v>
      </c>
      <c r="H1060" t="str">
        <f>VLOOKUP(A1060,tax_all!B:V,7,0)</f>
        <v xml:space="preserve"> Actinobacteria</v>
      </c>
      <c r="I1060" t="str">
        <f>VLOOKUP(A1060,tax_all!B:V,8,0)</f>
        <v xml:space="preserve"> Streptomycetales</v>
      </c>
      <c r="J1060" t="str">
        <f>VLOOKUP(A1060,tax_all!B:V,9,0)</f>
        <v xml:space="preserve"> Streptomycetaceae</v>
      </c>
      <c r="K1060" t="str">
        <f>VLOOKUP(A1060,tax_all!B:V,10,0)</f>
        <v>Streptomyces.</v>
      </c>
      <c r="L1060">
        <f>VLOOKUP(A1060,tax_all!B:V,11,0)</f>
        <v>0</v>
      </c>
      <c r="M1060">
        <f>VLOOKUP(A1060,tax_all!B:V,12,0)</f>
        <v>0</v>
      </c>
      <c r="N1060">
        <f>VLOOKUP(A1060,tax_all!B:V,13,0)</f>
        <v>0</v>
      </c>
      <c r="O1060">
        <f>VLOOKUP(A1060,tax_all!B:V,14,0)</f>
        <v>0</v>
      </c>
      <c r="P1060">
        <f>VLOOKUP(A1060,tax_all!B:V,15,0)</f>
        <v>0</v>
      </c>
      <c r="Q1060">
        <f>VLOOKUP(A1060,tax_all!B:V,16,0)</f>
        <v>0</v>
      </c>
      <c r="R1060">
        <f>VLOOKUP(A1060,tax_all!B:V,17,0)</f>
        <v>0</v>
      </c>
    </row>
    <row r="1061" spans="1:18" x14ac:dyDescent="0.25">
      <c r="A1061" s="2" t="s">
        <v>2195</v>
      </c>
      <c r="B1061">
        <v>0</v>
      </c>
      <c r="C1061">
        <v>1</v>
      </c>
      <c r="D1061">
        <f>B1061+C1061</f>
        <v>1</v>
      </c>
      <c r="E1061">
        <f>VLOOKUP(A1061,'PF03067'!B:C,2,0)</f>
        <v>300</v>
      </c>
      <c r="G1061" t="str">
        <f>VLOOKUP(A1061,tax_all!B:V,6,0)</f>
        <v>Bacteria</v>
      </c>
      <c r="H1061" t="str">
        <f>VLOOKUP(A1061,tax_all!B:V,7,0)</f>
        <v xml:space="preserve"> Actinobacteria</v>
      </c>
      <c r="I1061" t="str">
        <f>VLOOKUP(A1061,tax_all!B:V,8,0)</f>
        <v xml:space="preserve"> Streptomycetales</v>
      </c>
      <c r="J1061" t="str">
        <f>VLOOKUP(A1061,tax_all!B:V,9,0)</f>
        <v xml:space="preserve"> Streptomycetaceae</v>
      </c>
      <c r="K1061" t="str">
        <f>VLOOKUP(A1061,tax_all!B:V,10,0)</f>
        <v>Streptomyces.</v>
      </c>
      <c r="L1061">
        <f>VLOOKUP(A1061,tax_all!B:V,11,0)</f>
        <v>0</v>
      </c>
      <c r="M1061">
        <f>VLOOKUP(A1061,tax_all!B:V,12,0)</f>
        <v>0</v>
      </c>
      <c r="N1061">
        <f>VLOOKUP(A1061,tax_all!B:V,13,0)</f>
        <v>0</v>
      </c>
      <c r="O1061">
        <f>VLOOKUP(A1061,tax_all!B:V,14,0)</f>
        <v>0</v>
      </c>
      <c r="P1061">
        <f>VLOOKUP(A1061,tax_all!B:V,15,0)</f>
        <v>0</v>
      </c>
      <c r="Q1061">
        <f>VLOOKUP(A1061,tax_all!B:V,16,0)</f>
        <v>0</v>
      </c>
      <c r="R1061">
        <f>VLOOKUP(A1061,tax_all!B:V,17,0)</f>
        <v>0</v>
      </c>
    </row>
    <row r="1062" spans="1:18" x14ac:dyDescent="0.25">
      <c r="A1062" s="2" t="s">
        <v>2197</v>
      </c>
      <c r="B1062">
        <v>0</v>
      </c>
      <c r="C1062">
        <v>1</v>
      </c>
      <c r="D1062">
        <f>B1062+C1062</f>
        <v>1</v>
      </c>
      <c r="E1062">
        <f>VLOOKUP(A1062,'PF03067'!B:C,2,0)</f>
        <v>337</v>
      </c>
      <c r="G1062" t="str">
        <f>VLOOKUP(A1062,tax_all!B:V,6,0)</f>
        <v>Eukaryota</v>
      </c>
      <c r="H1062" t="str">
        <f>VLOOKUP(A1062,tax_all!B:V,7,0)</f>
        <v xml:space="preserve"> Metazoa</v>
      </c>
      <c r="I1062" t="str">
        <f>VLOOKUP(A1062,tax_all!B:V,8,0)</f>
        <v xml:space="preserve"> Ecdysozoa</v>
      </c>
      <c r="J1062" t="str">
        <f>VLOOKUP(A1062,tax_all!B:V,9,0)</f>
        <v xml:space="preserve"> Arthropoda</v>
      </c>
      <c r="K1062" t="str">
        <f>VLOOKUP(A1062,tax_all!B:V,10,0)</f>
        <v xml:space="preserve"> Hexapoda</v>
      </c>
      <c r="L1062" t="str">
        <f>VLOOKUP(A1062,tax_all!B:V,11,0)</f>
        <v xml:space="preserve"> Insecta</v>
      </c>
      <c r="M1062" t="str">
        <f>VLOOKUP(A1062,tax_all!B:V,12,0)</f>
        <v>Pterygota</v>
      </c>
      <c r="N1062" t="str">
        <f>VLOOKUP(A1062,tax_all!B:V,13,0)</f>
        <v xml:space="preserve"> Neoptera</v>
      </c>
      <c r="O1062" t="str">
        <f>VLOOKUP(A1062,tax_all!B:V,14,0)</f>
        <v xml:space="preserve"> Holometabola</v>
      </c>
      <c r="P1062" t="str">
        <f>VLOOKUP(A1062,tax_all!B:V,15,0)</f>
        <v xml:space="preserve"> Coleoptera</v>
      </c>
      <c r="Q1062" t="str">
        <f>VLOOKUP(A1062,tax_all!B:V,16,0)</f>
        <v xml:space="preserve"> Polyphaga</v>
      </c>
      <c r="R1062" t="str">
        <f>VLOOKUP(A1062,tax_all!B:V,17,0)</f>
        <v>Cucujiformia</v>
      </c>
    </row>
    <row r="1063" spans="1:18" x14ac:dyDescent="0.25">
      <c r="A1063" s="2" t="s">
        <v>2199</v>
      </c>
      <c r="B1063">
        <v>0</v>
      </c>
      <c r="C1063">
        <v>1</v>
      </c>
      <c r="D1063">
        <f>B1063+C1063</f>
        <v>1</v>
      </c>
      <c r="E1063">
        <f>VLOOKUP(A1063,'PF03067'!B:C,2,0)</f>
        <v>404</v>
      </c>
      <c r="G1063" t="str">
        <f>VLOOKUP(A1063,tax_all!B:V,6,0)</f>
        <v>Eukaryota</v>
      </c>
      <c r="H1063" t="str">
        <f>VLOOKUP(A1063,tax_all!B:V,7,0)</f>
        <v xml:space="preserve"> Stramenopiles</v>
      </c>
      <c r="I1063" t="str">
        <f>VLOOKUP(A1063,tax_all!B:V,8,0)</f>
        <v xml:space="preserve"> PX clade</v>
      </c>
      <c r="J1063" t="str">
        <f>VLOOKUP(A1063,tax_all!B:V,9,0)</f>
        <v xml:space="preserve"> Phaeophyceae</v>
      </c>
      <c r="K1063" t="str">
        <f>VLOOKUP(A1063,tax_all!B:V,10,0)</f>
        <v xml:space="preserve"> Ectocarpales</v>
      </c>
      <c r="L1063" t="str">
        <f>VLOOKUP(A1063,tax_all!B:V,11,0)</f>
        <v>Ectocarpaceae</v>
      </c>
      <c r="M1063" t="str">
        <f>VLOOKUP(A1063,tax_all!B:V,12,0)</f>
        <v xml:space="preserve"> Ectocarpus.</v>
      </c>
      <c r="N1063">
        <f>VLOOKUP(A1063,tax_all!B:V,13,0)</f>
        <v>0</v>
      </c>
      <c r="O1063">
        <f>VLOOKUP(A1063,tax_all!B:V,14,0)</f>
        <v>0</v>
      </c>
      <c r="P1063">
        <f>VLOOKUP(A1063,tax_all!B:V,15,0)</f>
        <v>0</v>
      </c>
      <c r="Q1063">
        <f>VLOOKUP(A1063,tax_all!B:V,16,0)</f>
        <v>0</v>
      </c>
      <c r="R1063">
        <f>VLOOKUP(A1063,tax_all!B:V,17,0)</f>
        <v>0</v>
      </c>
    </row>
    <row r="1064" spans="1:18" x14ac:dyDescent="0.25">
      <c r="A1064" s="2" t="s">
        <v>2201</v>
      </c>
      <c r="B1064">
        <v>0</v>
      </c>
      <c r="C1064">
        <v>1</v>
      </c>
      <c r="D1064">
        <f>B1064+C1064</f>
        <v>1</v>
      </c>
      <c r="E1064">
        <f>VLOOKUP(A1064,'PF03067'!B:C,2,0)</f>
        <v>1544</v>
      </c>
      <c r="G1064" t="str">
        <f>VLOOKUP(A1064,tax_all!B:V,6,0)</f>
        <v>Eukaryota</v>
      </c>
      <c r="H1064" t="str">
        <f>VLOOKUP(A1064,tax_all!B:V,7,0)</f>
        <v xml:space="preserve"> Stramenopiles</v>
      </c>
      <c r="I1064" t="str">
        <f>VLOOKUP(A1064,tax_all!B:V,8,0)</f>
        <v xml:space="preserve"> PX clade</v>
      </c>
      <c r="J1064" t="str">
        <f>VLOOKUP(A1064,tax_all!B:V,9,0)</f>
        <v xml:space="preserve"> Phaeophyceae</v>
      </c>
      <c r="K1064" t="str">
        <f>VLOOKUP(A1064,tax_all!B:V,10,0)</f>
        <v xml:space="preserve"> Ectocarpales</v>
      </c>
      <c r="L1064" t="str">
        <f>VLOOKUP(A1064,tax_all!B:V,11,0)</f>
        <v>Ectocarpaceae</v>
      </c>
      <c r="M1064" t="str">
        <f>VLOOKUP(A1064,tax_all!B:V,12,0)</f>
        <v xml:space="preserve"> Ectocarpus.</v>
      </c>
      <c r="N1064">
        <f>VLOOKUP(A1064,tax_all!B:V,13,0)</f>
        <v>0</v>
      </c>
      <c r="O1064">
        <f>VLOOKUP(A1064,tax_all!B:V,14,0)</f>
        <v>0</v>
      </c>
      <c r="P1064">
        <f>VLOOKUP(A1064,tax_all!B:V,15,0)</f>
        <v>0</v>
      </c>
      <c r="Q1064">
        <f>VLOOKUP(A1064,tax_all!B:V,16,0)</f>
        <v>0</v>
      </c>
      <c r="R1064">
        <f>VLOOKUP(A1064,tax_all!B:V,17,0)</f>
        <v>0</v>
      </c>
    </row>
    <row r="1065" spans="1:18" x14ac:dyDescent="0.25">
      <c r="A1065" s="2" t="s">
        <v>2205</v>
      </c>
      <c r="B1065">
        <v>0</v>
      </c>
      <c r="C1065">
        <v>1</v>
      </c>
      <c r="D1065">
        <f>B1065+C1065</f>
        <v>1</v>
      </c>
      <c r="E1065">
        <f>VLOOKUP(A1065,'PF03067'!B:C,2,0)</f>
        <v>446</v>
      </c>
      <c r="G1065" t="str">
        <f>VLOOKUP(A1065,tax_all!B:V,6,0)</f>
        <v>Eukaryota</v>
      </c>
      <c r="H1065" t="str">
        <f>VLOOKUP(A1065,tax_all!B:V,7,0)</f>
        <v xml:space="preserve"> Stramenopiles</v>
      </c>
      <c r="I1065" t="str">
        <f>VLOOKUP(A1065,tax_all!B:V,8,0)</f>
        <v xml:space="preserve"> PX clade</v>
      </c>
      <c r="J1065" t="str">
        <f>VLOOKUP(A1065,tax_all!B:V,9,0)</f>
        <v xml:space="preserve"> Phaeophyceae</v>
      </c>
      <c r="K1065" t="str">
        <f>VLOOKUP(A1065,tax_all!B:V,10,0)</f>
        <v xml:space="preserve"> Ectocarpales</v>
      </c>
      <c r="L1065" t="str">
        <f>VLOOKUP(A1065,tax_all!B:V,11,0)</f>
        <v>Ectocarpaceae</v>
      </c>
      <c r="M1065" t="str">
        <f>VLOOKUP(A1065,tax_all!B:V,12,0)</f>
        <v xml:space="preserve"> Ectocarpus.</v>
      </c>
      <c r="N1065">
        <f>VLOOKUP(A1065,tax_all!B:V,13,0)</f>
        <v>0</v>
      </c>
      <c r="O1065">
        <f>VLOOKUP(A1065,tax_all!B:V,14,0)</f>
        <v>0</v>
      </c>
      <c r="P1065">
        <f>VLOOKUP(A1065,tax_all!B:V,15,0)</f>
        <v>0</v>
      </c>
      <c r="Q1065">
        <f>VLOOKUP(A1065,tax_all!B:V,16,0)</f>
        <v>0</v>
      </c>
      <c r="R1065">
        <f>VLOOKUP(A1065,tax_all!B:V,17,0)</f>
        <v>0</v>
      </c>
    </row>
    <row r="1066" spans="1:18" x14ac:dyDescent="0.25">
      <c r="A1066" s="2" t="s">
        <v>2207</v>
      </c>
      <c r="B1066">
        <v>0</v>
      </c>
      <c r="C1066">
        <v>1</v>
      </c>
      <c r="D1066">
        <f>B1066+C1066</f>
        <v>1</v>
      </c>
      <c r="E1066">
        <f>VLOOKUP(A1066,'PF03067'!B:C,2,0)</f>
        <v>769</v>
      </c>
      <c r="G1066" t="str">
        <f>VLOOKUP(A1066,tax_all!B:V,6,0)</f>
        <v>Eukaryota</v>
      </c>
      <c r="H1066" t="str">
        <f>VLOOKUP(A1066,tax_all!B:V,7,0)</f>
        <v xml:space="preserve"> Stramenopiles</v>
      </c>
      <c r="I1066" t="str">
        <f>VLOOKUP(A1066,tax_all!B:V,8,0)</f>
        <v xml:space="preserve"> PX clade</v>
      </c>
      <c r="J1066" t="str">
        <f>VLOOKUP(A1066,tax_all!B:V,9,0)</f>
        <v xml:space="preserve"> Phaeophyceae</v>
      </c>
      <c r="K1066" t="str">
        <f>VLOOKUP(A1066,tax_all!B:V,10,0)</f>
        <v xml:space="preserve"> Ectocarpales</v>
      </c>
      <c r="L1066" t="str">
        <f>VLOOKUP(A1066,tax_all!B:V,11,0)</f>
        <v>Ectocarpaceae</v>
      </c>
      <c r="M1066" t="str">
        <f>VLOOKUP(A1066,tax_all!B:V,12,0)</f>
        <v xml:space="preserve"> Ectocarpus.</v>
      </c>
      <c r="N1066">
        <f>VLOOKUP(A1066,tax_all!B:V,13,0)</f>
        <v>0</v>
      </c>
      <c r="O1066">
        <f>VLOOKUP(A1066,tax_all!B:V,14,0)</f>
        <v>0</v>
      </c>
      <c r="P1066">
        <f>VLOOKUP(A1066,tax_all!B:V,15,0)</f>
        <v>0</v>
      </c>
      <c r="Q1066">
        <f>VLOOKUP(A1066,tax_all!B:V,16,0)</f>
        <v>0</v>
      </c>
      <c r="R1066">
        <f>VLOOKUP(A1066,tax_all!B:V,17,0)</f>
        <v>0</v>
      </c>
    </row>
    <row r="1067" spans="1:18" x14ac:dyDescent="0.25">
      <c r="A1067" s="2" t="s">
        <v>2209</v>
      </c>
      <c r="B1067">
        <v>0</v>
      </c>
      <c r="C1067">
        <v>1</v>
      </c>
      <c r="D1067">
        <f>B1067+C1067</f>
        <v>1</v>
      </c>
      <c r="E1067">
        <f>VLOOKUP(A1067,'PF03067'!B:C,2,0)</f>
        <v>387</v>
      </c>
      <c r="G1067" t="str">
        <f>VLOOKUP(A1067,tax_all!B:V,6,0)</f>
        <v>Eukaryota</v>
      </c>
      <c r="H1067" t="str">
        <f>VLOOKUP(A1067,tax_all!B:V,7,0)</f>
        <v xml:space="preserve"> Stramenopiles</v>
      </c>
      <c r="I1067" t="str">
        <f>VLOOKUP(A1067,tax_all!B:V,8,0)</f>
        <v xml:space="preserve"> PX clade</v>
      </c>
      <c r="J1067" t="str">
        <f>VLOOKUP(A1067,tax_all!B:V,9,0)</f>
        <v xml:space="preserve"> Phaeophyceae</v>
      </c>
      <c r="K1067" t="str">
        <f>VLOOKUP(A1067,tax_all!B:V,10,0)</f>
        <v xml:space="preserve"> Ectocarpales</v>
      </c>
      <c r="L1067" t="str">
        <f>VLOOKUP(A1067,tax_all!B:V,11,0)</f>
        <v>Ectocarpaceae</v>
      </c>
      <c r="M1067" t="str">
        <f>VLOOKUP(A1067,tax_all!B:V,12,0)</f>
        <v xml:space="preserve"> Ectocarpus.</v>
      </c>
      <c r="N1067">
        <f>VLOOKUP(A1067,tax_all!B:V,13,0)</f>
        <v>0</v>
      </c>
      <c r="O1067">
        <f>VLOOKUP(A1067,tax_all!B:V,14,0)</f>
        <v>0</v>
      </c>
      <c r="P1067">
        <f>VLOOKUP(A1067,tax_all!B:V,15,0)</f>
        <v>0</v>
      </c>
      <c r="Q1067">
        <f>VLOOKUP(A1067,tax_all!B:V,16,0)</f>
        <v>0</v>
      </c>
      <c r="R1067">
        <f>VLOOKUP(A1067,tax_all!B:V,17,0)</f>
        <v>0</v>
      </c>
    </row>
    <row r="1068" spans="1:18" x14ac:dyDescent="0.25">
      <c r="A1068" s="2" t="s">
        <v>2211</v>
      </c>
      <c r="B1068">
        <v>0</v>
      </c>
      <c r="C1068">
        <v>1</v>
      </c>
      <c r="D1068">
        <f>B1068+C1068</f>
        <v>1</v>
      </c>
      <c r="E1068">
        <f>VLOOKUP(A1068,'PF03067'!B:C,2,0)</f>
        <v>301</v>
      </c>
      <c r="G1068" t="str">
        <f>VLOOKUP(A1068,tax_all!B:V,6,0)</f>
        <v>Eukaryota</v>
      </c>
      <c r="H1068" t="str">
        <f>VLOOKUP(A1068,tax_all!B:V,7,0)</f>
        <v xml:space="preserve"> Stramenopiles</v>
      </c>
      <c r="I1068" t="str">
        <f>VLOOKUP(A1068,tax_all!B:V,8,0)</f>
        <v xml:space="preserve"> PX clade</v>
      </c>
      <c r="J1068" t="str">
        <f>VLOOKUP(A1068,tax_all!B:V,9,0)</f>
        <v xml:space="preserve"> Phaeophyceae</v>
      </c>
      <c r="K1068" t="str">
        <f>VLOOKUP(A1068,tax_all!B:V,10,0)</f>
        <v xml:space="preserve"> Ectocarpales</v>
      </c>
      <c r="L1068" t="str">
        <f>VLOOKUP(A1068,tax_all!B:V,11,0)</f>
        <v>Ectocarpaceae</v>
      </c>
      <c r="M1068" t="str">
        <f>VLOOKUP(A1068,tax_all!B:V,12,0)</f>
        <v xml:space="preserve"> Ectocarpus.</v>
      </c>
      <c r="N1068">
        <f>VLOOKUP(A1068,tax_all!B:V,13,0)</f>
        <v>0</v>
      </c>
      <c r="O1068">
        <f>VLOOKUP(A1068,tax_all!B:V,14,0)</f>
        <v>0</v>
      </c>
      <c r="P1068">
        <f>VLOOKUP(A1068,tax_all!B:V,15,0)</f>
        <v>0</v>
      </c>
      <c r="Q1068">
        <f>VLOOKUP(A1068,tax_all!B:V,16,0)</f>
        <v>0</v>
      </c>
      <c r="R1068">
        <f>VLOOKUP(A1068,tax_all!B:V,17,0)</f>
        <v>0</v>
      </c>
    </row>
    <row r="1069" spans="1:18" x14ac:dyDescent="0.25">
      <c r="A1069" s="2" t="s">
        <v>2213</v>
      </c>
      <c r="B1069">
        <v>0</v>
      </c>
      <c r="C1069">
        <v>1</v>
      </c>
      <c r="D1069">
        <f>B1069+C1069</f>
        <v>1</v>
      </c>
      <c r="E1069">
        <f>VLOOKUP(A1069,'PF03067'!B:C,2,0)</f>
        <v>453</v>
      </c>
      <c r="G1069" t="str">
        <f>VLOOKUP(A1069,tax_all!B:V,6,0)</f>
        <v>Eukaryota</v>
      </c>
      <c r="H1069" t="str">
        <f>VLOOKUP(A1069,tax_all!B:V,7,0)</f>
        <v xml:space="preserve"> Stramenopiles</v>
      </c>
      <c r="I1069" t="str">
        <f>VLOOKUP(A1069,tax_all!B:V,8,0)</f>
        <v xml:space="preserve"> PX clade</v>
      </c>
      <c r="J1069" t="str">
        <f>VLOOKUP(A1069,tax_all!B:V,9,0)</f>
        <v xml:space="preserve"> Phaeophyceae</v>
      </c>
      <c r="K1069" t="str">
        <f>VLOOKUP(A1069,tax_all!B:V,10,0)</f>
        <v xml:space="preserve"> Ectocarpales</v>
      </c>
      <c r="L1069" t="str">
        <f>VLOOKUP(A1069,tax_all!B:V,11,0)</f>
        <v>Ectocarpaceae</v>
      </c>
      <c r="M1069" t="str">
        <f>VLOOKUP(A1069,tax_all!B:V,12,0)</f>
        <v xml:space="preserve"> Ectocarpus.</v>
      </c>
      <c r="N1069">
        <f>VLOOKUP(A1069,tax_all!B:V,13,0)</f>
        <v>0</v>
      </c>
      <c r="O1069">
        <f>VLOOKUP(A1069,tax_all!B:V,14,0)</f>
        <v>0</v>
      </c>
      <c r="P1069">
        <f>VLOOKUP(A1069,tax_all!B:V,15,0)</f>
        <v>0</v>
      </c>
      <c r="Q1069">
        <f>VLOOKUP(A1069,tax_all!B:V,16,0)</f>
        <v>0</v>
      </c>
      <c r="R1069">
        <f>VLOOKUP(A1069,tax_all!B:V,17,0)</f>
        <v>0</v>
      </c>
    </row>
    <row r="1070" spans="1:18" x14ac:dyDescent="0.25">
      <c r="A1070" s="2" t="s">
        <v>2215</v>
      </c>
      <c r="B1070">
        <v>0</v>
      </c>
      <c r="C1070">
        <v>1</v>
      </c>
      <c r="D1070">
        <f>B1070+C1070</f>
        <v>1</v>
      </c>
      <c r="E1070">
        <f>VLOOKUP(A1070,'PF03067'!B:C,2,0)</f>
        <v>510</v>
      </c>
      <c r="G1070" t="str">
        <f>VLOOKUP(A1070,tax_all!B:V,6,0)</f>
        <v>Eukaryota</v>
      </c>
      <c r="H1070" t="str">
        <f>VLOOKUP(A1070,tax_all!B:V,7,0)</f>
        <v xml:space="preserve"> Stramenopiles</v>
      </c>
      <c r="I1070" t="str">
        <f>VLOOKUP(A1070,tax_all!B:V,8,0)</f>
        <v xml:space="preserve"> PX clade</v>
      </c>
      <c r="J1070" t="str">
        <f>VLOOKUP(A1070,tax_all!B:V,9,0)</f>
        <v xml:space="preserve"> Phaeophyceae</v>
      </c>
      <c r="K1070" t="str">
        <f>VLOOKUP(A1070,tax_all!B:V,10,0)</f>
        <v xml:space="preserve"> Ectocarpales</v>
      </c>
      <c r="L1070" t="str">
        <f>VLOOKUP(A1070,tax_all!B:V,11,0)</f>
        <v>Ectocarpaceae</v>
      </c>
      <c r="M1070" t="str">
        <f>VLOOKUP(A1070,tax_all!B:V,12,0)</f>
        <v xml:space="preserve"> Ectocarpus.</v>
      </c>
      <c r="N1070">
        <f>VLOOKUP(A1070,tax_all!B:V,13,0)</f>
        <v>0</v>
      </c>
      <c r="O1070">
        <f>VLOOKUP(A1070,tax_all!B:V,14,0)</f>
        <v>0</v>
      </c>
      <c r="P1070">
        <f>VLOOKUP(A1070,tax_all!B:V,15,0)</f>
        <v>0</v>
      </c>
      <c r="Q1070">
        <f>VLOOKUP(A1070,tax_all!B:V,16,0)</f>
        <v>0</v>
      </c>
      <c r="R1070">
        <f>VLOOKUP(A1070,tax_all!B:V,17,0)</f>
        <v>0</v>
      </c>
    </row>
    <row r="1071" spans="1:18" x14ac:dyDescent="0.25">
      <c r="A1071" s="2" t="s">
        <v>2217</v>
      </c>
      <c r="B1071">
        <v>0</v>
      </c>
      <c r="C1071">
        <v>1</v>
      </c>
      <c r="D1071">
        <f>B1071+C1071</f>
        <v>1</v>
      </c>
      <c r="E1071">
        <f>VLOOKUP(A1071,'PF03067'!B:C,2,0)</f>
        <v>630</v>
      </c>
      <c r="G1071" t="str">
        <f>VLOOKUP(A1071,tax_all!B:V,6,0)</f>
        <v>Eukaryota</v>
      </c>
      <c r="H1071" t="str">
        <f>VLOOKUP(A1071,tax_all!B:V,7,0)</f>
        <v xml:space="preserve"> Stramenopiles</v>
      </c>
      <c r="I1071" t="str">
        <f>VLOOKUP(A1071,tax_all!B:V,8,0)</f>
        <v xml:space="preserve"> PX clade</v>
      </c>
      <c r="J1071" t="str">
        <f>VLOOKUP(A1071,tax_all!B:V,9,0)</f>
        <v xml:space="preserve"> Phaeophyceae</v>
      </c>
      <c r="K1071" t="str">
        <f>VLOOKUP(A1071,tax_all!B:V,10,0)</f>
        <v xml:space="preserve"> Ectocarpales</v>
      </c>
      <c r="L1071" t="str">
        <f>VLOOKUP(A1071,tax_all!B:V,11,0)</f>
        <v>Ectocarpaceae</v>
      </c>
      <c r="M1071" t="str">
        <f>VLOOKUP(A1071,tax_all!B:V,12,0)</f>
        <v xml:space="preserve"> Ectocarpus.</v>
      </c>
      <c r="N1071">
        <f>VLOOKUP(A1071,tax_all!B:V,13,0)</f>
        <v>0</v>
      </c>
      <c r="O1071">
        <f>VLOOKUP(A1071,tax_all!B:V,14,0)</f>
        <v>0</v>
      </c>
      <c r="P1071">
        <f>VLOOKUP(A1071,tax_all!B:V,15,0)</f>
        <v>0</v>
      </c>
      <c r="Q1071">
        <f>VLOOKUP(A1071,tax_all!B:V,16,0)</f>
        <v>0</v>
      </c>
      <c r="R1071">
        <f>VLOOKUP(A1071,tax_all!B:V,17,0)</f>
        <v>0</v>
      </c>
    </row>
    <row r="1072" spans="1:18" x14ac:dyDescent="0.25">
      <c r="A1072" s="2" t="s">
        <v>2219</v>
      </c>
      <c r="B1072">
        <v>0</v>
      </c>
      <c r="C1072">
        <v>1</v>
      </c>
      <c r="D1072">
        <f>B1072+C1072</f>
        <v>1</v>
      </c>
      <c r="E1072">
        <f>VLOOKUP(A1072,'PF03067'!B:C,2,0)</f>
        <v>905</v>
      </c>
      <c r="G1072" t="str">
        <f>VLOOKUP(A1072,tax_all!B:V,6,0)</f>
        <v>Eukaryota</v>
      </c>
      <c r="H1072" t="str">
        <f>VLOOKUP(A1072,tax_all!B:V,7,0)</f>
        <v xml:space="preserve"> Stramenopiles</v>
      </c>
      <c r="I1072" t="str">
        <f>VLOOKUP(A1072,tax_all!B:V,8,0)</f>
        <v xml:space="preserve"> PX clade</v>
      </c>
      <c r="J1072" t="str">
        <f>VLOOKUP(A1072,tax_all!B:V,9,0)</f>
        <v xml:space="preserve"> Phaeophyceae</v>
      </c>
      <c r="K1072" t="str">
        <f>VLOOKUP(A1072,tax_all!B:V,10,0)</f>
        <v xml:space="preserve"> Ectocarpales</v>
      </c>
      <c r="L1072" t="str">
        <f>VLOOKUP(A1072,tax_all!B:V,11,0)</f>
        <v>Ectocarpaceae</v>
      </c>
      <c r="M1072" t="str">
        <f>VLOOKUP(A1072,tax_all!B:V,12,0)</f>
        <v xml:space="preserve"> Ectocarpus.</v>
      </c>
      <c r="N1072">
        <f>VLOOKUP(A1072,tax_all!B:V,13,0)</f>
        <v>0</v>
      </c>
      <c r="O1072">
        <f>VLOOKUP(A1072,tax_all!B:V,14,0)</f>
        <v>0</v>
      </c>
      <c r="P1072">
        <f>VLOOKUP(A1072,tax_all!B:V,15,0)</f>
        <v>0</v>
      </c>
      <c r="Q1072">
        <f>VLOOKUP(A1072,tax_all!B:V,16,0)</f>
        <v>0</v>
      </c>
      <c r="R1072">
        <f>VLOOKUP(A1072,tax_all!B:V,17,0)</f>
        <v>0</v>
      </c>
    </row>
    <row r="1073" spans="1:18" x14ac:dyDescent="0.25">
      <c r="A1073" s="2" t="s">
        <v>2221</v>
      </c>
      <c r="B1073">
        <v>0</v>
      </c>
      <c r="C1073">
        <v>1</v>
      </c>
      <c r="D1073">
        <f>B1073+C1073</f>
        <v>1</v>
      </c>
      <c r="E1073">
        <f>VLOOKUP(A1073,'PF03067'!B:C,2,0)</f>
        <v>595</v>
      </c>
      <c r="G1073" t="str">
        <f>VLOOKUP(A1073,tax_all!B:V,6,0)</f>
        <v>Eukaryota</v>
      </c>
      <c r="H1073" t="str">
        <f>VLOOKUP(A1073,tax_all!B:V,7,0)</f>
        <v xml:space="preserve"> Stramenopiles</v>
      </c>
      <c r="I1073" t="str">
        <f>VLOOKUP(A1073,tax_all!B:V,8,0)</f>
        <v xml:space="preserve"> PX clade</v>
      </c>
      <c r="J1073" t="str">
        <f>VLOOKUP(A1073,tax_all!B:V,9,0)</f>
        <v xml:space="preserve"> Phaeophyceae</v>
      </c>
      <c r="K1073" t="str">
        <f>VLOOKUP(A1073,tax_all!B:V,10,0)</f>
        <v xml:space="preserve"> Ectocarpales</v>
      </c>
      <c r="L1073" t="str">
        <f>VLOOKUP(A1073,tax_all!B:V,11,0)</f>
        <v>Ectocarpaceae</v>
      </c>
      <c r="M1073" t="str">
        <f>VLOOKUP(A1073,tax_all!B:V,12,0)</f>
        <v xml:space="preserve"> Ectocarpus.</v>
      </c>
      <c r="N1073">
        <f>VLOOKUP(A1073,tax_all!B:V,13,0)</f>
        <v>0</v>
      </c>
      <c r="O1073">
        <f>VLOOKUP(A1073,tax_all!B:V,14,0)</f>
        <v>0</v>
      </c>
      <c r="P1073">
        <f>VLOOKUP(A1073,tax_all!B:V,15,0)</f>
        <v>0</v>
      </c>
      <c r="Q1073">
        <f>VLOOKUP(A1073,tax_all!B:V,16,0)</f>
        <v>0</v>
      </c>
      <c r="R1073">
        <f>VLOOKUP(A1073,tax_all!B:V,17,0)</f>
        <v>0</v>
      </c>
    </row>
    <row r="1074" spans="1:18" x14ac:dyDescent="0.25">
      <c r="A1074" s="2" t="s">
        <v>2223</v>
      </c>
      <c r="B1074">
        <v>0</v>
      </c>
      <c r="C1074">
        <v>1</v>
      </c>
      <c r="D1074">
        <f>B1074+C1074</f>
        <v>1</v>
      </c>
      <c r="E1074">
        <f>VLOOKUP(A1074,'PF03067'!B:C,2,0)</f>
        <v>734</v>
      </c>
      <c r="G1074" t="str">
        <f>VLOOKUP(A1074,tax_all!B:V,6,0)</f>
        <v>Eukaryota</v>
      </c>
      <c r="H1074" t="str">
        <f>VLOOKUP(A1074,tax_all!B:V,7,0)</f>
        <v xml:space="preserve"> Stramenopiles</v>
      </c>
      <c r="I1074" t="str">
        <f>VLOOKUP(A1074,tax_all!B:V,8,0)</f>
        <v xml:space="preserve"> PX clade</v>
      </c>
      <c r="J1074" t="str">
        <f>VLOOKUP(A1074,tax_all!B:V,9,0)</f>
        <v xml:space="preserve"> Phaeophyceae</v>
      </c>
      <c r="K1074" t="str">
        <f>VLOOKUP(A1074,tax_all!B:V,10,0)</f>
        <v xml:space="preserve"> Ectocarpales</v>
      </c>
      <c r="L1074" t="str">
        <f>VLOOKUP(A1074,tax_all!B:V,11,0)</f>
        <v>Ectocarpaceae</v>
      </c>
      <c r="M1074" t="str">
        <f>VLOOKUP(A1074,tax_all!B:V,12,0)</f>
        <v xml:space="preserve"> Ectocarpus.</v>
      </c>
      <c r="N1074">
        <f>VLOOKUP(A1074,tax_all!B:V,13,0)</f>
        <v>0</v>
      </c>
      <c r="O1074">
        <f>VLOOKUP(A1074,tax_all!B:V,14,0)</f>
        <v>0</v>
      </c>
      <c r="P1074">
        <f>VLOOKUP(A1074,tax_all!B:V,15,0)</f>
        <v>0</v>
      </c>
      <c r="Q1074">
        <f>VLOOKUP(A1074,tax_all!B:V,16,0)</f>
        <v>0</v>
      </c>
      <c r="R1074">
        <f>VLOOKUP(A1074,tax_all!B:V,17,0)</f>
        <v>0</v>
      </c>
    </row>
    <row r="1075" spans="1:18" x14ac:dyDescent="0.25">
      <c r="A1075" s="2" t="s">
        <v>2225</v>
      </c>
      <c r="B1075">
        <v>0</v>
      </c>
      <c r="C1075">
        <v>1</v>
      </c>
      <c r="D1075">
        <f>B1075+C1075</f>
        <v>1</v>
      </c>
      <c r="E1075">
        <f>VLOOKUP(A1075,'PF03067'!B:C,2,0)</f>
        <v>350</v>
      </c>
      <c r="G1075" t="str">
        <f>VLOOKUP(A1075,tax_all!B:V,6,0)</f>
        <v>Eukaryota</v>
      </c>
      <c r="H1075" t="str">
        <f>VLOOKUP(A1075,tax_all!B:V,7,0)</f>
        <v xml:space="preserve"> Stramenopiles</v>
      </c>
      <c r="I1075" t="str">
        <f>VLOOKUP(A1075,tax_all!B:V,8,0)</f>
        <v xml:space="preserve"> PX clade</v>
      </c>
      <c r="J1075" t="str">
        <f>VLOOKUP(A1075,tax_all!B:V,9,0)</f>
        <v xml:space="preserve"> Phaeophyceae</v>
      </c>
      <c r="K1075" t="str">
        <f>VLOOKUP(A1075,tax_all!B:V,10,0)</f>
        <v xml:space="preserve"> Ectocarpales</v>
      </c>
      <c r="L1075" t="str">
        <f>VLOOKUP(A1075,tax_all!B:V,11,0)</f>
        <v>Ectocarpaceae</v>
      </c>
      <c r="M1075" t="str">
        <f>VLOOKUP(A1075,tax_all!B:V,12,0)</f>
        <v xml:space="preserve"> Ectocarpus.</v>
      </c>
      <c r="N1075">
        <f>VLOOKUP(A1075,tax_all!B:V,13,0)</f>
        <v>0</v>
      </c>
      <c r="O1075">
        <f>VLOOKUP(A1075,tax_all!B:V,14,0)</f>
        <v>0</v>
      </c>
      <c r="P1075">
        <f>VLOOKUP(A1075,tax_all!B:V,15,0)</f>
        <v>0</v>
      </c>
      <c r="Q1075">
        <f>VLOOKUP(A1075,tax_all!B:V,16,0)</f>
        <v>0</v>
      </c>
      <c r="R1075">
        <f>VLOOKUP(A1075,tax_all!B:V,17,0)</f>
        <v>0</v>
      </c>
    </row>
    <row r="1076" spans="1:18" x14ac:dyDescent="0.25">
      <c r="A1076" s="2" t="s">
        <v>2227</v>
      </c>
      <c r="B1076">
        <v>0</v>
      </c>
      <c r="C1076">
        <v>1</v>
      </c>
      <c r="D1076">
        <f>B1076+C1076</f>
        <v>1</v>
      </c>
      <c r="E1076">
        <f>VLOOKUP(A1076,'PF03067'!B:C,2,0)</f>
        <v>540</v>
      </c>
      <c r="G1076" t="str">
        <f>VLOOKUP(A1076,tax_all!B:V,6,0)</f>
        <v>Eukaryota</v>
      </c>
      <c r="H1076" t="str">
        <f>VLOOKUP(A1076,tax_all!B:V,7,0)</f>
        <v xml:space="preserve"> Stramenopiles</v>
      </c>
      <c r="I1076" t="str">
        <f>VLOOKUP(A1076,tax_all!B:V,8,0)</f>
        <v xml:space="preserve"> PX clade</v>
      </c>
      <c r="J1076" t="str">
        <f>VLOOKUP(A1076,tax_all!B:V,9,0)</f>
        <v xml:space="preserve"> Phaeophyceae</v>
      </c>
      <c r="K1076" t="str">
        <f>VLOOKUP(A1076,tax_all!B:V,10,0)</f>
        <v xml:space="preserve"> Ectocarpales</v>
      </c>
      <c r="L1076" t="str">
        <f>VLOOKUP(A1076,tax_all!B:V,11,0)</f>
        <v>Ectocarpaceae</v>
      </c>
      <c r="M1076" t="str">
        <f>VLOOKUP(A1076,tax_all!B:V,12,0)</f>
        <v xml:space="preserve"> Ectocarpus.</v>
      </c>
      <c r="N1076">
        <f>VLOOKUP(A1076,tax_all!B:V,13,0)</f>
        <v>0</v>
      </c>
      <c r="O1076">
        <f>VLOOKUP(A1076,tax_all!B:V,14,0)</f>
        <v>0</v>
      </c>
      <c r="P1076">
        <f>VLOOKUP(A1076,tax_all!B:V,15,0)</f>
        <v>0</v>
      </c>
      <c r="Q1076">
        <f>VLOOKUP(A1076,tax_all!B:V,16,0)</f>
        <v>0</v>
      </c>
      <c r="R1076">
        <f>VLOOKUP(A1076,tax_all!B:V,17,0)</f>
        <v>0</v>
      </c>
    </row>
    <row r="1077" spans="1:18" x14ac:dyDescent="0.25">
      <c r="A1077" s="2" t="s">
        <v>2229</v>
      </c>
      <c r="B1077">
        <v>0</v>
      </c>
      <c r="C1077">
        <v>1</v>
      </c>
      <c r="D1077">
        <f>B1077+C1077</f>
        <v>1</v>
      </c>
      <c r="E1077">
        <f>VLOOKUP(A1077,'PF03067'!B:C,2,0)</f>
        <v>369</v>
      </c>
      <c r="G1077" t="str">
        <f>VLOOKUP(A1077,tax_all!B:V,6,0)</f>
        <v>Eukaryota</v>
      </c>
      <c r="H1077" t="str">
        <f>VLOOKUP(A1077,tax_all!B:V,7,0)</f>
        <v xml:space="preserve"> Stramenopiles</v>
      </c>
      <c r="I1077" t="str">
        <f>VLOOKUP(A1077,tax_all!B:V,8,0)</f>
        <v xml:space="preserve"> PX clade</v>
      </c>
      <c r="J1077" t="str">
        <f>VLOOKUP(A1077,tax_all!B:V,9,0)</f>
        <v xml:space="preserve"> Phaeophyceae</v>
      </c>
      <c r="K1077" t="str">
        <f>VLOOKUP(A1077,tax_all!B:V,10,0)</f>
        <v xml:space="preserve"> Ectocarpales</v>
      </c>
      <c r="L1077" t="str">
        <f>VLOOKUP(A1077,tax_all!B:V,11,0)</f>
        <v>Ectocarpaceae</v>
      </c>
      <c r="M1077" t="str">
        <f>VLOOKUP(A1077,tax_all!B:V,12,0)</f>
        <v xml:space="preserve"> Ectocarpus.</v>
      </c>
      <c r="N1077">
        <f>VLOOKUP(A1077,tax_all!B:V,13,0)</f>
        <v>0</v>
      </c>
      <c r="O1077">
        <f>VLOOKUP(A1077,tax_all!B:V,14,0)</f>
        <v>0</v>
      </c>
      <c r="P1077">
        <f>VLOOKUP(A1077,tax_all!B:V,15,0)</f>
        <v>0</v>
      </c>
      <c r="Q1077">
        <f>VLOOKUP(A1077,tax_all!B:V,16,0)</f>
        <v>0</v>
      </c>
      <c r="R1077">
        <f>VLOOKUP(A1077,tax_all!B:V,17,0)</f>
        <v>0</v>
      </c>
    </row>
    <row r="1078" spans="1:18" x14ac:dyDescent="0.25">
      <c r="A1078" s="2" t="s">
        <v>2231</v>
      </c>
      <c r="B1078">
        <v>0</v>
      </c>
      <c r="C1078">
        <v>1</v>
      </c>
      <c r="D1078">
        <f>B1078+C1078</f>
        <v>1</v>
      </c>
      <c r="E1078">
        <f>VLOOKUP(A1078,'PF03067'!B:C,2,0)</f>
        <v>208</v>
      </c>
      <c r="G1078" t="str">
        <f>VLOOKUP(A1078,tax_all!B:V,6,0)</f>
        <v>Eukaryota</v>
      </c>
      <c r="H1078" t="str">
        <f>VLOOKUP(A1078,tax_all!B:V,7,0)</f>
        <v xml:space="preserve"> Fungi</v>
      </c>
      <c r="I1078" t="str">
        <f>VLOOKUP(A1078,tax_all!B:V,8,0)</f>
        <v xml:space="preserve"> Dikarya</v>
      </c>
      <c r="J1078" t="str">
        <f>VLOOKUP(A1078,tax_all!B:V,9,0)</f>
        <v xml:space="preserve"> Basidiomycota</v>
      </c>
      <c r="K1078" t="str">
        <f>VLOOKUP(A1078,tax_all!B:V,10,0)</f>
        <v xml:space="preserve"> Agaricomycotina</v>
      </c>
      <c r="L1078" t="str">
        <f>VLOOKUP(A1078,tax_all!B:V,11,0)</f>
        <v>Agaricomycetes</v>
      </c>
      <c r="M1078" t="str">
        <f>VLOOKUP(A1078,tax_all!B:V,12,0)</f>
        <v xml:space="preserve"> Agaricomycetidae</v>
      </c>
      <c r="N1078" t="str">
        <f>VLOOKUP(A1078,tax_all!B:V,13,0)</f>
        <v xml:space="preserve"> Agaricales</v>
      </c>
      <c r="O1078" t="str">
        <f>VLOOKUP(A1078,tax_all!B:V,14,0)</f>
        <v xml:space="preserve"> Schizophyllaceae</v>
      </c>
      <c r="P1078" t="str">
        <f>VLOOKUP(A1078,tax_all!B:V,15,0)</f>
        <v>Schizophyllum.</v>
      </c>
      <c r="Q1078">
        <f>VLOOKUP(A1078,tax_all!B:V,16,0)</f>
        <v>0</v>
      </c>
      <c r="R1078">
        <f>VLOOKUP(A1078,tax_all!B:V,17,0)</f>
        <v>0</v>
      </c>
    </row>
    <row r="1079" spans="1:18" x14ac:dyDescent="0.25">
      <c r="A1079" s="2" t="s">
        <v>2233</v>
      </c>
      <c r="B1079">
        <v>0</v>
      </c>
      <c r="C1079">
        <v>1</v>
      </c>
      <c r="D1079">
        <f>B1079+C1079</f>
        <v>1</v>
      </c>
      <c r="E1079">
        <f>VLOOKUP(A1079,'PF03067'!B:C,2,0)</f>
        <v>446</v>
      </c>
      <c r="G1079" t="str">
        <f>VLOOKUP(A1079,tax_all!B:V,6,0)</f>
        <v>Eukaryota</v>
      </c>
      <c r="H1079" t="str">
        <f>VLOOKUP(A1079,tax_all!B:V,7,0)</f>
        <v xml:space="preserve"> Fungi</v>
      </c>
      <c r="I1079" t="str">
        <f>VLOOKUP(A1079,tax_all!B:V,8,0)</f>
        <v xml:space="preserve"> Dikarya</v>
      </c>
      <c r="J1079" t="str">
        <f>VLOOKUP(A1079,tax_all!B:V,9,0)</f>
        <v xml:space="preserve"> Basidiomycota</v>
      </c>
      <c r="K1079" t="str">
        <f>VLOOKUP(A1079,tax_all!B:V,10,0)</f>
        <v xml:space="preserve"> Agaricomycotina</v>
      </c>
      <c r="L1079" t="str">
        <f>VLOOKUP(A1079,tax_all!B:V,11,0)</f>
        <v>Agaricomycetes</v>
      </c>
      <c r="M1079" t="str">
        <f>VLOOKUP(A1079,tax_all!B:V,12,0)</f>
        <v xml:space="preserve"> Agaricomycetidae</v>
      </c>
      <c r="N1079" t="str">
        <f>VLOOKUP(A1079,tax_all!B:V,13,0)</f>
        <v xml:space="preserve"> Agaricales</v>
      </c>
      <c r="O1079" t="str">
        <f>VLOOKUP(A1079,tax_all!B:V,14,0)</f>
        <v xml:space="preserve"> Schizophyllaceae</v>
      </c>
      <c r="P1079" t="str">
        <f>VLOOKUP(A1079,tax_all!B:V,15,0)</f>
        <v>Schizophyllum.</v>
      </c>
      <c r="Q1079">
        <f>VLOOKUP(A1079,tax_all!B:V,16,0)</f>
        <v>0</v>
      </c>
      <c r="R1079">
        <f>VLOOKUP(A1079,tax_all!B:V,17,0)</f>
        <v>0</v>
      </c>
    </row>
    <row r="1080" spans="1:18" x14ac:dyDescent="0.25">
      <c r="A1080" s="2" t="s">
        <v>2235</v>
      </c>
      <c r="B1080">
        <v>0</v>
      </c>
      <c r="C1080">
        <v>1</v>
      </c>
      <c r="D1080">
        <f>B1080+C1080</f>
        <v>1</v>
      </c>
      <c r="E1080">
        <f>VLOOKUP(A1080,'PF03067'!B:C,2,0)</f>
        <v>193</v>
      </c>
      <c r="G1080" t="str">
        <f>VLOOKUP(A1080,tax_all!B:V,6,0)</f>
        <v>Eukaryota</v>
      </c>
      <c r="H1080" t="str">
        <f>VLOOKUP(A1080,tax_all!B:V,7,0)</f>
        <v xml:space="preserve"> Fungi</v>
      </c>
      <c r="I1080" t="str">
        <f>VLOOKUP(A1080,tax_all!B:V,8,0)</f>
        <v xml:space="preserve"> Dikarya</v>
      </c>
      <c r="J1080" t="str">
        <f>VLOOKUP(A1080,tax_all!B:V,9,0)</f>
        <v xml:space="preserve"> Basidiomycota</v>
      </c>
      <c r="K1080" t="str">
        <f>VLOOKUP(A1080,tax_all!B:V,10,0)</f>
        <v xml:space="preserve"> Agaricomycotina</v>
      </c>
      <c r="L1080" t="str">
        <f>VLOOKUP(A1080,tax_all!B:V,11,0)</f>
        <v>Agaricomycetes</v>
      </c>
      <c r="M1080" t="str">
        <f>VLOOKUP(A1080,tax_all!B:V,12,0)</f>
        <v xml:space="preserve"> Agaricomycetidae</v>
      </c>
      <c r="N1080" t="str">
        <f>VLOOKUP(A1080,tax_all!B:V,13,0)</f>
        <v xml:space="preserve"> Agaricales</v>
      </c>
      <c r="O1080" t="str">
        <f>VLOOKUP(A1080,tax_all!B:V,14,0)</f>
        <v xml:space="preserve"> Schizophyllaceae</v>
      </c>
      <c r="P1080" t="str">
        <f>VLOOKUP(A1080,tax_all!B:V,15,0)</f>
        <v>Schizophyllum.</v>
      </c>
      <c r="Q1080">
        <f>VLOOKUP(A1080,tax_all!B:V,16,0)</f>
        <v>0</v>
      </c>
      <c r="R1080">
        <f>VLOOKUP(A1080,tax_all!B:V,17,0)</f>
        <v>0</v>
      </c>
    </row>
    <row r="1081" spans="1:18" x14ac:dyDescent="0.25">
      <c r="A1081" s="2" t="s">
        <v>2237</v>
      </c>
      <c r="B1081">
        <v>0</v>
      </c>
      <c r="C1081">
        <v>1</v>
      </c>
      <c r="D1081">
        <f>B1081+C1081</f>
        <v>1</v>
      </c>
      <c r="E1081">
        <f>VLOOKUP(A1081,'PF03067'!B:C,2,0)</f>
        <v>271</v>
      </c>
      <c r="G1081" t="str">
        <f>VLOOKUP(A1081,tax_all!B:V,6,0)</f>
        <v>Eukaryota</v>
      </c>
      <c r="H1081" t="str">
        <f>VLOOKUP(A1081,tax_all!B:V,7,0)</f>
        <v xml:space="preserve"> Fungi</v>
      </c>
      <c r="I1081" t="str">
        <f>VLOOKUP(A1081,tax_all!B:V,8,0)</f>
        <v xml:space="preserve"> Dikarya</v>
      </c>
      <c r="J1081" t="str">
        <f>VLOOKUP(A1081,tax_all!B:V,9,0)</f>
        <v xml:space="preserve"> Basidiomycota</v>
      </c>
      <c r="K1081" t="str">
        <f>VLOOKUP(A1081,tax_all!B:V,10,0)</f>
        <v xml:space="preserve"> Agaricomycotina</v>
      </c>
      <c r="L1081" t="str">
        <f>VLOOKUP(A1081,tax_all!B:V,11,0)</f>
        <v>Agaricomycetes</v>
      </c>
      <c r="M1081" t="str">
        <f>VLOOKUP(A1081,tax_all!B:V,12,0)</f>
        <v xml:space="preserve"> Agaricomycetidae</v>
      </c>
      <c r="N1081" t="str">
        <f>VLOOKUP(A1081,tax_all!B:V,13,0)</f>
        <v xml:space="preserve"> Agaricales</v>
      </c>
      <c r="O1081" t="str">
        <f>VLOOKUP(A1081,tax_all!B:V,14,0)</f>
        <v xml:space="preserve"> Schizophyllaceae</v>
      </c>
      <c r="P1081" t="str">
        <f>VLOOKUP(A1081,tax_all!B:V,15,0)</f>
        <v>Schizophyllum.</v>
      </c>
      <c r="Q1081">
        <f>VLOOKUP(A1081,tax_all!B:V,16,0)</f>
        <v>0</v>
      </c>
      <c r="R1081">
        <f>VLOOKUP(A1081,tax_all!B:V,17,0)</f>
        <v>0</v>
      </c>
    </row>
    <row r="1082" spans="1:18" x14ac:dyDescent="0.25">
      <c r="A1082" s="2" t="s">
        <v>2239</v>
      </c>
      <c r="B1082">
        <v>0</v>
      </c>
      <c r="C1082">
        <v>1</v>
      </c>
      <c r="D1082">
        <f>B1082+C1082</f>
        <v>1</v>
      </c>
      <c r="E1082">
        <f>VLOOKUP(A1082,'PF03067'!B:C,2,0)</f>
        <v>188</v>
      </c>
      <c r="G1082" t="str">
        <f>VLOOKUP(A1082,tax_all!B:V,6,0)</f>
        <v>Eukaryota</v>
      </c>
      <c r="H1082" t="str">
        <f>VLOOKUP(A1082,tax_all!B:V,7,0)</f>
        <v xml:space="preserve"> Fungi</v>
      </c>
      <c r="I1082" t="str">
        <f>VLOOKUP(A1082,tax_all!B:V,8,0)</f>
        <v xml:space="preserve"> Dikarya</v>
      </c>
      <c r="J1082" t="str">
        <f>VLOOKUP(A1082,tax_all!B:V,9,0)</f>
        <v xml:space="preserve"> Basidiomycota</v>
      </c>
      <c r="K1082" t="str">
        <f>VLOOKUP(A1082,tax_all!B:V,10,0)</f>
        <v xml:space="preserve"> Agaricomycotina</v>
      </c>
      <c r="L1082" t="str">
        <f>VLOOKUP(A1082,tax_all!B:V,11,0)</f>
        <v>Agaricomycetes</v>
      </c>
      <c r="M1082" t="str">
        <f>VLOOKUP(A1082,tax_all!B:V,12,0)</f>
        <v xml:space="preserve"> Agaricomycetidae</v>
      </c>
      <c r="N1082" t="str">
        <f>VLOOKUP(A1082,tax_all!B:V,13,0)</f>
        <v xml:space="preserve"> Agaricales</v>
      </c>
      <c r="O1082" t="str">
        <f>VLOOKUP(A1082,tax_all!B:V,14,0)</f>
        <v xml:space="preserve"> Schizophyllaceae</v>
      </c>
      <c r="P1082" t="str">
        <f>VLOOKUP(A1082,tax_all!B:V,15,0)</f>
        <v>Schizophyllum.</v>
      </c>
      <c r="Q1082">
        <f>VLOOKUP(A1082,tax_all!B:V,16,0)</f>
        <v>0</v>
      </c>
      <c r="R1082">
        <f>VLOOKUP(A1082,tax_all!B:V,17,0)</f>
        <v>0</v>
      </c>
    </row>
    <row r="1083" spans="1:18" x14ac:dyDescent="0.25">
      <c r="A1083" s="2" t="s">
        <v>2241</v>
      </c>
      <c r="B1083">
        <v>1</v>
      </c>
      <c r="C1083">
        <v>1</v>
      </c>
      <c r="D1083">
        <f>B1083+C1083</f>
        <v>2</v>
      </c>
      <c r="E1083">
        <f>VLOOKUP(A1083,'PF03067'!B:C,2,0)</f>
        <v>366</v>
      </c>
      <c r="G1083" t="str">
        <f>VLOOKUP(A1083,tax_all!B:V,6,0)</f>
        <v>Bacteria</v>
      </c>
      <c r="H1083" t="str">
        <f>VLOOKUP(A1083,tax_all!B:V,7,0)</f>
        <v xml:space="preserve"> Actinobacteria</v>
      </c>
      <c r="I1083" t="str">
        <f>VLOOKUP(A1083,tax_all!B:V,8,0)</f>
        <v xml:space="preserve"> Micromonosporales</v>
      </c>
      <c r="J1083" t="str">
        <f>VLOOKUP(A1083,tax_all!B:V,9,0)</f>
        <v xml:space="preserve"> Micromonosporaceae</v>
      </c>
      <c r="K1083" t="str">
        <f>VLOOKUP(A1083,tax_all!B:V,10,0)</f>
        <v>Micromonospora.</v>
      </c>
      <c r="L1083">
        <f>VLOOKUP(A1083,tax_all!B:V,11,0)</f>
        <v>0</v>
      </c>
      <c r="M1083">
        <f>VLOOKUP(A1083,tax_all!B:V,12,0)</f>
        <v>0</v>
      </c>
      <c r="N1083">
        <f>VLOOKUP(A1083,tax_all!B:V,13,0)</f>
        <v>0</v>
      </c>
      <c r="O1083">
        <f>VLOOKUP(A1083,tax_all!B:V,14,0)</f>
        <v>0</v>
      </c>
      <c r="P1083">
        <f>VLOOKUP(A1083,tax_all!B:V,15,0)</f>
        <v>0</v>
      </c>
      <c r="Q1083">
        <f>VLOOKUP(A1083,tax_all!B:V,16,0)</f>
        <v>0</v>
      </c>
      <c r="R1083">
        <f>VLOOKUP(A1083,tax_all!B:V,17,0)</f>
        <v>0</v>
      </c>
    </row>
    <row r="1084" spans="1:18" x14ac:dyDescent="0.25">
      <c r="A1084" s="2" t="s">
        <v>2243</v>
      </c>
      <c r="B1084">
        <v>1</v>
      </c>
      <c r="C1084">
        <v>1</v>
      </c>
      <c r="D1084">
        <f>B1084+C1084</f>
        <v>2</v>
      </c>
      <c r="E1084">
        <f>VLOOKUP(A1084,'PF03067'!B:C,2,0)</f>
        <v>355</v>
      </c>
      <c r="G1084" t="str">
        <f>VLOOKUP(A1084,tax_all!B:V,6,0)</f>
        <v>Bacteria</v>
      </c>
      <c r="H1084" t="str">
        <f>VLOOKUP(A1084,tax_all!B:V,7,0)</f>
        <v xml:space="preserve"> Actinobacteria</v>
      </c>
      <c r="I1084" t="str">
        <f>VLOOKUP(A1084,tax_all!B:V,8,0)</f>
        <v xml:space="preserve"> Micromonosporales</v>
      </c>
      <c r="J1084" t="str">
        <f>VLOOKUP(A1084,tax_all!B:V,9,0)</f>
        <v xml:space="preserve"> Micromonosporaceae</v>
      </c>
      <c r="K1084" t="str">
        <f>VLOOKUP(A1084,tax_all!B:V,10,0)</f>
        <v>Micromonospora.</v>
      </c>
      <c r="L1084">
        <f>VLOOKUP(A1084,tax_all!B:V,11,0)</f>
        <v>0</v>
      </c>
      <c r="M1084">
        <f>VLOOKUP(A1084,tax_all!B:V,12,0)</f>
        <v>0</v>
      </c>
      <c r="N1084">
        <f>VLOOKUP(A1084,tax_all!B:V,13,0)</f>
        <v>0</v>
      </c>
      <c r="O1084">
        <f>VLOOKUP(A1084,tax_all!B:V,14,0)</f>
        <v>0</v>
      </c>
      <c r="P1084">
        <f>VLOOKUP(A1084,tax_all!B:V,15,0)</f>
        <v>0</v>
      </c>
      <c r="Q1084">
        <f>VLOOKUP(A1084,tax_all!B:V,16,0)</f>
        <v>0</v>
      </c>
      <c r="R1084">
        <f>VLOOKUP(A1084,tax_all!B:V,17,0)</f>
        <v>0</v>
      </c>
    </row>
    <row r="1085" spans="1:18" x14ac:dyDescent="0.25">
      <c r="A1085" s="2" t="s">
        <v>2245</v>
      </c>
      <c r="B1085">
        <v>1</v>
      </c>
      <c r="C1085">
        <v>1</v>
      </c>
      <c r="D1085">
        <f>B1085+C1085</f>
        <v>2</v>
      </c>
      <c r="E1085">
        <f>VLOOKUP(A1085,'PF03067'!B:C,2,0)</f>
        <v>375</v>
      </c>
      <c r="G1085" t="str">
        <f>VLOOKUP(A1085,tax_all!B:V,6,0)</f>
        <v>Bacteria</v>
      </c>
      <c r="H1085" t="str">
        <f>VLOOKUP(A1085,tax_all!B:V,7,0)</f>
        <v xml:space="preserve"> Actinobacteria</v>
      </c>
      <c r="I1085" t="str">
        <f>VLOOKUP(A1085,tax_all!B:V,8,0)</f>
        <v xml:space="preserve"> Micromonosporales</v>
      </c>
      <c r="J1085" t="str">
        <f>VLOOKUP(A1085,tax_all!B:V,9,0)</f>
        <v xml:space="preserve"> Micromonosporaceae</v>
      </c>
      <c r="K1085" t="str">
        <f>VLOOKUP(A1085,tax_all!B:V,10,0)</f>
        <v>Micromonospora.</v>
      </c>
      <c r="L1085">
        <f>VLOOKUP(A1085,tax_all!B:V,11,0)</f>
        <v>0</v>
      </c>
      <c r="M1085">
        <f>VLOOKUP(A1085,tax_all!B:V,12,0)</f>
        <v>0</v>
      </c>
      <c r="N1085">
        <f>VLOOKUP(A1085,tax_all!B:V,13,0)</f>
        <v>0</v>
      </c>
      <c r="O1085">
        <f>VLOOKUP(A1085,tax_all!B:V,14,0)</f>
        <v>0</v>
      </c>
      <c r="P1085">
        <f>VLOOKUP(A1085,tax_all!B:V,15,0)</f>
        <v>0</v>
      </c>
      <c r="Q1085">
        <f>VLOOKUP(A1085,tax_all!B:V,16,0)</f>
        <v>0</v>
      </c>
      <c r="R1085">
        <f>VLOOKUP(A1085,tax_all!B:V,17,0)</f>
        <v>0</v>
      </c>
    </row>
    <row r="1086" spans="1:18" x14ac:dyDescent="0.25">
      <c r="A1086" s="2" t="s">
        <v>2247</v>
      </c>
      <c r="B1086">
        <v>0</v>
      </c>
      <c r="C1086">
        <v>1</v>
      </c>
      <c r="D1086">
        <f>B1086+C1086</f>
        <v>1</v>
      </c>
      <c r="E1086">
        <f>VLOOKUP(A1086,'PF03067'!B:C,2,0)</f>
        <v>249</v>
      </c>
      <c r="G1086" t="str">
        <f>VLOOKUP(A1086,tax_all!B:V,6,0)</f>
        <v>Bacteria</v>
      </c>
      <c r="H1086" t="str">
        <f>VLOOKUP(A1086,tax_all!B:V,7,0)</f>
        <v xml:space="preserve"> Actinobacteria</v>
      </c>
      <c r="I1086" t="str">
        <f>VLOOKUP(A1086,tax_all!B:V,8,0)</f>
        <v xml:space="preserve"> Micromonosporales</v>
      </c>
      <c r="J1086" t="str">
        <f>VLOOKUP(A1086,tax_all!B:V,9,0)</f>
        <v xml:space="preserve"> Micromonosporaceae</v>
      </c>
      <c r="K1086" t="str">
        <f>VLOOKUP(A1086,tax_all!B:V,10,0)</f>
        <v>Micromonospora.</v>
      </c>
      <c r="L1086">
        <f>VLOOKUP(A1086,tax_all!B:V,11,0)</f>
        <v>0</v>
      </c>
      <c r="M1086">
        <f>VLOOKUP(A1086,tax_all!B:V,12,0)</f>
        <v>0</v>
      </c>
      <c r="N1086">
        <f>VLOOKUP(A1086,tax_all!B:V,13,0)</f>
        <v>0</v>
      </c>
      <c r="O1086">
        <f>VLOOKUP(A1086,tax_all!B:V,14,0)</f>
        <v>0</v>
      </c>
      <c r="P1086">
        <f>VLOOKUP(A1086,tax_all!B:V,15,0)</f>
        <v>0</v>
      </c>
      <c r="Q1086">
        <f>VLOOKUP(A1086,tax_all!B:V,16,0)</f>
        <v>0</v>
      </c>
      <c r="R1086">
        <f>VLOOKUP(A1086,tax_all!B:V,17,0)</f>
        <v>0</v>
      </c>
    </row>
    <row r="1087" spans="1:18" x14ac:dyDescent="0.25">
      <c r="A1087" s="2" t="s">
        <v>2249</v>
      </c>
      <c r="B1087">
        <v>0</v>
      </c>
      <c r="C1087">
        <v>1</v>
      </c>
      <c r="D1087">
        <f>B1087+C1087</f>
        <v>1</v>
      </c>
      <c r="E1087">
        <f>VLOOKUP(A1087,'PF03067'!B:C,2,0)</f>
        <v>298</v>
      </c>
      <c r="G1087" t="str">
        <f>VLOOKUP(A1087,tax_all!B:V,6,0)</f>
        <v>Bacteria</v>
      </c>
      <c r="H1087" t="str">
        <f>VLOOKUP(A1087,tax_all!B:V,7,0)</f>
        <v xml:space="preserve"> Actinobacteria</v>
      </c>
      <c r="I1087" t="str">
        <f>VLOOKUP(A1087,tax_all!B:V,8,0)</f>
        <v xml:space="preserve"> Micromonosporales</v>
      </c>
      <c r="J1087" t="str">
        <f>VLOOKUP(A1087,tax_all!B:V,9,0)</f>
        <v xml:space="preserve"> Micromonosporaceae</v>
      </c>
      <c r="K1087" t="str">
        <f>VLOOKUP(A1087,tax_all!B:V,10,0)</f>
        <v>Micromonospora.</v>
      </c>
      <c r="L1087">
        <f>VLOOKUP(A1087,tax_all!B:V,11,0)</f>
        <v>0</v>
      </c>
      <c r="M1087">
        <f>VLOOKUP(A1087,tax_all!B:V,12,0)</f>
        <v>0</v>
      </c>
      <c r="N1087">
        <f>VLOOKUP(A1087,tax_all!B:V,13,0)</f>
        <v>0</v>
      </c>
      <c r="O1087">
        <f>VLOOKUP(A1087,tax_all!B:V,14,0)</f>
        <v>0</v>
      </c>
      <c r="P1087">
        <f>VLOOKUP(A1087,tax_all!B:V,15,0)</f>
        <v>0</v>
      </c>
      <c r="Q1087">
        <f>VLOOKUP(A1087,tax_all!B:V,16,0)</f>
        <v>0</v>
      </c>
      <c r="R1087">
        <f>VLOOKUP(A1087,tax_all!B:V,17,0)</f>
        <v>0</v>
      </c>
    </row>
    <row r="1088" spans="1:18" x14ac:dyDescent="0.25">
      <c r="A1088" s="2" t="s">
        <v>2251</v>
      </c>
      <c r="B1088">
        <v>0</v>
      </c>
      <c r="C1088">
        <v>1</v>
      </c>
      <c r="D1088">
        <f>B1088+C1088</f>
        <v>1</v>
      </c>
      <c r="E1088">
        <f>VLOOKUP(A1088,'PF03067'!B:C,2,0)</f>
        <v>172</v>
      </c>
      <c r="G1088" t="str">
        <f>VLOOKUP(A1088,tax_all!B:V,6,0)</f>
        <v>Bacteria</v>
      </c>
      <c r="H1088" t="str">
        <f>VLOOKUP(A1088,tax_all!B:V,7,0)</f>
        <v xml:space="preserve"> Actinobacteria</v>
      </c>
      <c r="I1088" t="str">
        <f>VLOOKUP(A1088,tax_all!B:V,8,0)</f>
        <v xml:space="preserve"> Streptomycetales</v>
      </c>
      <c r="J1088" t="str">
        <f>VLOOKUP(A1088,tax_all!B:V,9,0)</f>
        <v xml:space="preserve"> Streptomycetaceae</v>
      </c>
      <c r="K1088" t="str">
        <f>VLOOKUP(A1088,tax_all!B:V,10,0)</f>
        <v>Streptomyces.</v>
      </c>
      <c r="L1088">
        <f>VLOOKUP(A1088,tax_all!B:V,11,0)</f>
        <v>0</v>
      </c>
      <c r="M1088">
        <f>VLOOKUP(A1088,tax_all!B:V,12,0)</f>
        <v>0</v>
      </c>
      <c r="N1088">
        <f>VLOOKUP(A1088,tax_all!B:V,13,0)</f>
        <v>0</v>
      </c>
      <c r="O1088">
        <f>VLOOKUP(A1088,tax_all!B:V,14,0)</f>
        <v>0</v>
      </c>
      <c r="P1088">
        <f>VLOOKUP(A1088,tax_all!B:V,15,0)</f>
        <v>0</v>
      </c>
      <c r="Q1088">
        <f>VLOOKUP(A1088,tax_all!B:V,16,0)</f>
        <v>0</v>
      </c>
      <c r="R1088">
        <f>VLOOKUP(A1088,tax_all!B:V,17,0)</f>
        <v>0</v>
      </c>
    </row>
    <row r="1089" spans="1:18" x14ac:dyDescent="0.25">
      <c r="A1089" s="2" t="s">
        <v>2253</v>
      </c>
      <c r="B1089">
        <v>0</v>
      </c>
      <c r="C1089">
        <v>1</v>
      </c>
      <c r="D1089">
        <f>B1089+C1089</f>
        <v>1</v>
      </c>
      <c r="E1089">
        <f>VLOOKUP(A1089,'PF03067'!B:C,2,0)</f>
        <v>214</v>
      </c>
      <c r="G1089" t="str">
        <f>VLOOKUP(A1089,tax_all!B:V,6,0)</f>
        <v>Bacteria</v>
      </c>
      <c r="H1089" t="str">
        <f>VLOOKUP(A1089,tax_all!B:V,7,0)</f>
        <v xml:space="preserve"> Actinobacteria</v>
      </c>
      <c r="I1089" t="str">
        <f>VLOOKUP(A1089,tax_all!B:V,8,0)</f>
        <v xml:space="preserve"> Streptomycetales</v>
      </c>
      <c r="J1089" t="str">
        <f>VLOOKUP(A1089,tax_all!B:V,9,0)</f>
        <v xml:space="preserve"> Streptomycetaceae</v>
      </c>
      <c r="K1089" t="str">
        <f>VLOOKUP(A1089,tax_all!B:V,10,0)</f>
        <v>Streptomyces.</v>
      </c>
      <c r="L1089">
        <f>VLOOKUP(A1089,tax_all!B:V,11,0)</f>
        <v>0</v>
      </c>
      <c r="M1089">
        <f>VLOOKUP(A1089,tax_all!B:V,12,0)</f>
        <v>0</v>
      </c>
      <c r="N1089">
        <f>VLOOKUP(A1089,tax_all!B:V,13,0)</f>
        <v>0</v>
      </c>
      <c r="O1089">
        <f>VLOOKUP(A1089,tax_all!B:V,14,0)</f>
        <v>0</v>
      </c>
      <c r="P1089">
        <f>VLOOKUP(A1089,tax_all!B:V,15,0)</f>
        <v>0</v>
      </c>
      <c r="Q1089">
        <f>VLOOKUP(A1089,tax_all!B:V,16,0)</f>
        <v>0</v>
      </c>
      <c r="R1089">
        <f>VLOOKUP(A1089,tax_all!B:V,17,0)</f>
        <v>0</v>
      </c>
    </row>
    <row r="1090" spans="1:18" x14ac:dyDescent="0.25">
      <c r="A1090" s="2" t="s">
        <v>2255</v>
      </c>
      <c r="B1090">
        <v>0</v>
      </c>
      <c r="C1090">
        <v>1</v>
      </c>
      <c r="D1090">
        <f>B1090+C1090</f>
        <v>1</v>
      </c>
      <c r="E1090">
        <f>VLOOKUP(A1090,'PF03067'!B:C,2,0)</f>
        <v>171</v>
      </c>
      <c r="G1090" t="str">
        <f>VLOOKUP(A1090,tax_all!B:V,6,0)</f>
        <v>Bacteria</v>
      </c>
      <c r="H1090" t="str">
        <f>VLOOKUP(A1090,tax_all!B:V,7,0)</f>
        <v xml:space="preserve"> Actinobacteria</v>
      </c>
      <c r="I1090" t="str">
        <f>VLOOKUP(A1090,tax_all!B:V,8,0)</f>
        <v xml:space="preserve"> Streptomycetales</v>
      </c>
      <c r="J1090" t="str">
        <f>VLOOKUP(A1090,tax_all!B:V,9,0)</f>
        <v xml:space="preserve"> Streptomycetaceae</v>
      </c>
      <c r="K1090" t="str">
        <f>VLOOKUP(A1090,tax_all!B:V,10,0)</f>
        <v>Streptomyces.</v>
      </c>
      <c r="L1090">
        <f>VLOOKUP(A1090,tax_all!B:V,11,0)</f>
        <v>0</v>
      </c>
      <c r="M1090">
        <f>VLOOKUP(A1090,tax_all!B:V,12,0)</f>
        <v>0</v>
      </c>
      <c r="N1090">
        <f>VLOOKUP(A1090,tax_all!B:V,13,0)</f>
        <v>0</v>
      </c>
      <c r="O1090">
        <f>VLOOKUP(A1090,tax_all!B:V,14,0)</f>
        <v>0</v>
      </c>
      <c r="P1090">
        <f>VLOOKUP(A1090,tax_all!B:V,15,0)</f>
        <v>0</v>
      </c>
      <c r="Q1090">
        <f>VLOOKUP(A1090,tax_all!B:V,16,0)</f>
        <v>0</v>
      </c>
      <c r="R1090">
        <f>VLOOKUP(A1090,tax_all!B:V,17,0)</f>
        <v>0</v>
      </c>
    </row>
    <row r="1091" spans="1:18" x14ac:dyDescent="0.25">
      <c r="A1091" s="2" t="s">
        <v>2257</v>
      </c>
      <c r="B1091">
        <v>0</v>
      </c>
      <c r="C1091">
        <v>1</v>
      </c>
      <c r="D1091">
        <f>B1091+C1091</f>
        <v>1</v>
      </c>
      <c r="E1091">
        <f>VLOOKUP(A1091,'PF03067'!B:C,2,0)</f>
        <v>196</v>
      </c>
      <c r="G1091" t="str">
        <f>VLOOKUP(A1091,tax_all!B:V,6,0)</f>
        <v>Bacteria</v>
      </c>
      <c r="H1091" t="str">
        <f>VLOOKUP(A1091,tax_all!B:V,7,0)</f>
        <v xml:space="preserve"> Actinobacteria</v>
      </c>
      <c r="I1091" t="str">
        <f>VLOOKUP(A1091,tax_all!B:V,8,0)</f>
        <v xml:space="preserve"> Streptomycetales</v>
      </c>
      <c r="J1091" t="str">
        <f>VLOOKUP(A1091,tax_all!B:V,9,0)</f>
        <v xml:space="preserve"> Streptomycetaceae</v>
      </c>
      <c r="K1091" t="str">
        <f>VLOOKUP(A1091,tax_all!B:V,10,0)</f>
        <v>Streptomyces.</v>
      </c>
      <c r="L1091">
        <f>VLOOKUP(A1091,tax_all!B:V,11,0)</f>
        <v>0</v>
      </c>
      <c r="M1091">
        <f>VLOOKUP(A1091,tax_all!B:V,12,0)</f>
        <v>0</v>
      </c>
      <c r="N1091">
        <f>VLOOKUP(A1091,tax_all!B:V,13,0)</f>
        <v>0</v>
      </c>
      <c r="O1091">
        <f>VLOOKUP(A1091,tax_all!B:V,14,0)</f>
        <v>0</v>
      </c>
      <c r="P1091">
        <f>VLOOKUP(A1091,tax_all!B:V,15,0)</f>
        <v>0</v>
      </c>
      <c r="Q1091">
        <f>VLOOKUP(A1091,tax_all!B:V,16,0)</f>
        <v>0</v>
      </c>
      <c r="R1091">
        <f>VLOOKUP(A1091,tax_all!B:V,17,0)</f>
        <v>0</v>
      </c>
    </row>
    <row r="1092" spans="1:18" x14ac:dyDescent="0.25">
      <c r="A1092" s="2" t="s">
        <v>2259</v>
      </c>
      <c r="B1092">
        <v>1</v>
      </c>
      <c r="C1092">
        <v>1</v>
      </c>
      <c r="D1092">
        <f>B1092+C1092</f>
        <v>2</v>
      </c>
      <c r="E1092">
        <f>VLOOKUP(A1092,'PF03067'!B:C,2,0)</f>
        <v>367</v>
      </c>
      <c r="G1092" t="str">
        <f>VLOOKUP(A1092,tax_all!B:V,6,0)</f>
        <v>Bacteria</v>
      </c>
      <c r="H1092" t="str">
        <f>VLOOKUP(A1092,tax_all!B:V,7,0)</f>
        <v xml:space="preserve"> Actinobacteria</v>
      </c>
      <c r="I1092" t="str">
        <f>VLOOKUP(A1092,tax_all!B:V,8,0)</f>
        <v xml:space="preserve"> Streptomycetales</v>
      </c>
      <c r="J1092" t="str">
        <f>VLOOKUP(A1092,tax_all!B:V,9,0)</f>
        <v xml:space="preserve"> Streptomycetaceae</v>
      </c>
      <c r="K1092" t="str">
        <f>VLOOKUP(A1092,tax_all!B:V,10,0)</f>
        <v>Streptomyces.</v>
      </c>
      <c r="L1092">
        <f>VLOOKUP(A1092,tax_all!B:V,11,0)</f>
        <v>0</v>
      </c>
      <c r="M1092">
        <f>VLOOKUP(A1092,tax_all!B:V,12,0)</f>
        <v>0</v>
      </c>
      <c r="N1092">
        <f>VLOOKUP(A1092,tax_all!B:V,13,0)</f>
        <v>0</v>
      </c>
      <c r="O1092">
        <f>VLOOKUP(A1092,tax_all!B:V,14,0)</f>
        <v>0</v>
      </c>
      <c r="P1092">
        <f>VLOOKUP(A1092,tax_all!B:V,15,0)</f>
        <v>0</v>
      </c>
      <c r="Q1092">
        <f>VLOOKUP(A1092,tax_all!B:V,16,0)</f>
        <v>0</v>
      </c>
      <c r="R1092">
        <f>VLOOKUP(A1092,tax_all!B:V,17,0)</f>
        <v>0</v>
      </c>
    </row>
    <row r="1093" spans="1:18" x14ac:dyDescent="0.25">
      <c r="A1093" s="2" t="s">
        <v>2261</v>
      </c>
      <c r="B1093">
        <v>0</v>
      </c>
      <c r="C1093">
        <v>1</v>
      </c>
      <c r="D1093">
        <f>B1093+C1093</f>
        <v>1</v>
      </c>
      <c r="E1093">
        <f>VLOOKUP(A1093,'PF03067'!B:C,2,0)</f>
        <v>222</v>
      </c>
      <c r="G1093" t="str">
        <f>VLOOKUP(A1093,tax_all!B:V,6,0)</f>
        <v>Bacteria</v>
      </c>
      <c r="H1093" t="str">
        <f>VLOOKUP(A1093,tax_all!B:V,7,0)</f>
        <v xml:space="preserve"> Actinobacteria</v>
      </c>
      <c r="I1093" t="str">
        <f>VLOOKUP(A1093,tax_all!B:V,8,0)</f>
        <v xml:space="preserve"> Streptomycetales</v>
      </c>
      <c r="J1093" t="str">
        <f>VLOOKUP(A1093,tax_all!B:V,9,0)</f>
        <v xml:space="preserve"> Streptomycetaceae</v>
      </c>
      <c r="K1093" t="str">
        <f>VLOOKUP(A1093,tax_all!B:V,10,0)</f>
        <v>Streptomyces.</v>
      </c>
      <c r="L1093">
        <f>VLOOKUP(A1093,tax_all!B:V,11,0)</f>
        <v>0</v>
      </c>
      <c r="M1093">
        <f>VLOOKUP(A1093,tax_all!B:V,12,0)</f>
        <v>0</v>
      </c>
      <c r="N1093">
        <f>VLOOKUP(A1093,tax_all!B:V,13,0)</f>
        <v>0</v>
      </c>
      <c r="O1093">
        <f>VLOOKUP(A1093,tax_all!B:V,14,0)</f>
        <v>0</v>
      </c>
      <c r="P1093">
        <f>VLOOKUP(A1093,tax_all!B:V,15,0)</f>
        <v>0</v>
      </c>
      <c r="Q1093">
        <f>VLOOKUP(A1093,tax_all!B:V,16,0)</f>
        <v>0</v>
      </c>
      <c r="R1093">
        <f>VLOOKUP(A1093,tax_all!B:V,17,0)</f>
        <v>0</v>
      </c>
    </row>
    <row r="1094" spans="1:18" x14ac:dyDescent="0.25">
      <c r="A1094" s="2" t="s">
        <v>2263</v>
      </c>
      <c r="B1094">
        <v>0</v>
      </c>
      <c r="C1094">
        <v>1</v>
      </c>
      <c r="D1094">
        <f>B1094+C1094</f>
        <v>1</v>
      </c>
      <c r="E1094">
        <f>VLOOKUP(A1094,'PF03067'!B:C,2,0)</f>
        <v>197</v>
      </c>
      <c r="G1094" t="str">
        <f>VLOOKUP(A1094,tax_all!B:V,6,0)</f>
        <v>Bacteria</v>
      </c>
      <c r="H1094" t="str">
        <f>VLOOKUP(A1094,tax_all!B:V,7,0)</f>
        <v xml:space="preserve"> Actinobacteria</v>
      </c>
      <c r="I1094" t="str">
        <f>VLOOKUP(A1094,tax_all!B:V,8,0)</f>
        <v xml:space="preserve"> Streptomycetales</v>
      </c>
      <c r="J1094" t="str">
        <f>VLOOKUP(A1094,tax_all!B:V,9,0)</f>
        <v xml:space="preserve"> Streptomycetaceae</v>
      </c>
      <c r="K1094" t="str">
        <f>VLOOKUP(A1094,tax_all!B:V,10,0)</f>
        <v>Streptomyces.</v>
      </c>
      <c r="L1094">
        <f>VLOOKUP(A1094,tax_all!B:V,11,0)</f>
        <v>0</v>
      </c>
      <c r="M1094">
        <f>VLOOKUP(A1094,tax_all!B:V,12,0)</f>
        <v>0</v>
      </c>
      <c r="N1094">
        <f>VLOOKUP(A1094,tax_all!B:V,13,0)</f>
        <v>0</v>
      </c>
      <c r="O1094">
        <f>VLOOKUP(A1094,tax_all!B:V,14,0)</f>
        <v>0</v>
      </c>
      <c r="P1094">
        <f>VLOOKUP(A1094,tax_all!B:V,15,0)</f>
        <v>0</v>
      </c>
      <c r="Q1094">
        <f>VLOOKUP(A1094,tax_all!B:V,16,0)</f>
        <v>0</v>
      </c>
      <c r="R1094">
        <f>VLOOKUP(A1094,tax_all!B:V,17,0)</f>
        <v>0</v>
      </c>
    </row>
    <row r="1095" spans="1:18" x14ac:dyDescent="0.25">
      <c r="A1095" s="2" t="s">
        <v>2265</v>
      </c>
      <c r="B1095">
        <v>0</v>
      </c>
      <c r="C1095">
        <v>1</v>
      </c>
      <c r="D1095">
        <f>B1095+C1095</f>
        <v>1</v>
      </c>
      <c r="E1095">
        <f>VLOOKUP(A1095,'PF03067'!B:C,2,0)</f>
        <v>213</v>
      </c>
      <c r="G1095" t="str">
        <f>VLOOKUP(A1095,tax_all!B:V,6,0)</f>
        <v>Bacteria</v>
      </c>
      <c r="H1095" t="str">
        <f>VLOOKUP(A1095,tax_all!B:V,7,0)</f>
        <v xml:space="preserve"> Actinobacteria</v>
      </c>
      <c r="I1095" t="str">
        <f>VLOOKUP(A1095,tax_all!B:V,8,0)</f>
        <v xml:space="preserve"> Streptomycetales</v>
      </c>
      <c r="J1095" t="str">
        <f>VLOOKUP(A1095,tax_all!B:V,9,0)</f>
        <v xml:space="preserve"> Streptomycetaceae</v>
      </c>
      <c r="K1095" t="str">
        <f>VLOOKUP(A1095,tax_all!B:V,10,0)</f>
        <v>Streptomyces.</v>
      </c>
      <c r="L1095">
        <f>VLOOKUP(A1095,tax_all!B:V,11,0)</f>
        <v>0</v>
      </c>
      <c r="M1095">
        <f>VLOOKUP(A1095,tax_all!B:V,12,0)</f>
        <v>0</v>
      </c>
      <c r="N1095">
        <f>VLOOKUP(A1095,tax_all!B:V,13,0)</f>
        <v>0</v>
      </c>
      <c r="O1095">
        <f>VLOOKUP(A1095,tax_all!B:V,14,0)</f>
        <v>0</v>
      </c>
      <c r="P1095">
        <f>VLOOKUP(A1095,tax_all!B:V,15,0)</f>
        <v>0</v>
      </c>
      <c r="Q1095">
        <f>VLOOKUP(A1095,tax_all!B:V,16,0)</f>
        <v>0</v>
      </c>
      <c r="R1095">
        <f>VLOOKUP(A1095,tax_all!B:V,17,0)</f>
        <v>0</v>
      </c>
    </row>
    <row r="1096" spans="1:18" x14ac:dyDescent="0.25">
      <c r="A1096" s="2" t="s">
        <v>2267</v>
      </c>
      <c r="B1096">
        <v>0</v>
      </c>
      <c r="C1096">
        <v>1</v>
      </c>
      <c r="D1096">
        <f>B1096+C1096</f>
        <v>1</v>
      </c>
      <c r="E1096">
        <f>VLOOKUP(A1096,'PF03067'!B:C,2,0)</f>
        <v>219</v>
      </c>
      <c r="G1096" t="str">
        <f>VLOOKUP(A1096,tax_all!B:V,6,0)</f>
        <v>Bacteria</v>
      </c>
      <c r="H1096" t="str">
        <f>VLOOKUP(A1096,tax_all!B:V,7,0)</f>
        <v xml:space="preserve"> Actinobacteria</v>
      </c>
      <c r="I1096" t="str">
        <f>VLOOKUP(A1096,tax_all!B:V,8,0)</f>
        <v xml:space="preserve"> Streptomycetales</v>
      </c>
      <c r="J1096" t="str">
        <f>VLOOKUP(A1096,tax_all!B:V,9,0)</f>
        <v xml:space="preserve"> Streptomycetaceae</v>
      </c>
      <c r="K1096" t="str">
        <f>VLOOKUP(A1096,tax_all!B:V,10,0)</f>
        <v>Streptomyces.</v>
      </c>
      <c r="L1096">
        <f>VLOOKUP(A1096,tax_all!B:V,11,0)</f>
        <v>0</v>
      </c>
      <c r="M1096">
        <f>VLOOKUP(A1096,tax_all!B:V,12,0)</f>
        <v>0</v>
      </c>
      <c r="N1096">
        <f>VLOOKUP(A1096,tax_all!B:V,13,0)</f>
        <v>0</v>
      </c>
      <c r="O1096">
        <f>VLOOKUP(A1096,tax_all!B:V,14,0)</f>
        <v>0</v>
      </c>
      <c r="P1096">
        <f>VLOOKUP(A1096,tax_all!B:V,15,0)</f>
        <v>0</v>
      </c>
      <c r="Q1096">
        <f>VLOOKUP(A1096,tax_all!B:V,16,0)</f>
        <v>0</v>
      </c>
      <c r="R1096">
        <f>VLOOKUP(A1096,tax_all!B:V,17,0)</f>
        <v>0</v>
      </c>
    </row>
    <row r="1097" spans="1:18" x14ac:dyDescent="0.25">
      <c r="A1097" s="2" t="s">
        <v>2269</v>
      </c>
      <c r="B1097">
        <v>0</v>
      </c>
      <c r="C1097">
        <v>1</v>
      </c>
      <c r="D1097">
        <f>B1097+C1097</f>
        <v>1</v>
      </c>
      <c r="E1097">
        <f>VLOOKUP(A1097,'PF03067'!B:C,2,0)</f>
        <v>336</v>
      </c>
      <c r="G1097" t="str">
        <f>VLOOKUP(A1097,tax_all!B:V,6,0)</f>
        <v>Bacteria</v>
      </c>
      <c r="H1097" t="str">
        <f>VLOOKUP(A1097,tax_all!B:V,7,0)</f>
        <v xml:space="preserve"> Actinobacteria</v>
      </c>
      <c r="I1097" t="str">
        <f>VLOOKUP(A1097,tax_all!B:V,8,0)</f>
        <v xml:space="preserve"> Streptomycetales</v>
      </c>
      <c r="J1097" t="str">
        <f>VLOOKUP(A1097,tax_all!B:V,9,0)</f>
        <v xml:space="preserve"> Streptomycetaceae</v>
      </c>
      <c r="K1097" t="str">
        <f>VLOOKUP(A1097,tax_all!B:V,10,0)</f>
        <v>Streptomyces.</v>
      </c>
      <c r="L1097">
        <f>VLOOKUP(A1097,tax_all!B:V,11,0)</f>
        <v>0</v>
      </c>
      <c r="M1097">
        <f>VLOOKUP(A1097,tax_all!B:V,12,0)</f>
        <v>0</v>
      </c>
      <c r="N1097">
        <f>VLOOKUP(A1097,tax_all!B:V,13,0)</f>
        <v>0</v>
      </c>
      <c r="O1097">
        <f>VLOOKUP(A1097,tax_all!B:V,14,0)</f>
        <v>0</v>
      </c>
      <c r="P1097">
        <f>VLOOKUP(A1097,tax_all!B:V,15,0)</f>
        <v>0</v>
      </c>
      <c r="Q1097">
        <f>VLOOKUP(A1097,tax_all!B:V,16,0)</f>
        <v>0</v>
      </c>
      <c r="R1097">
        <f>VLOOKUP(A1097,tax_all!B:V,17,0)</f>
        <v>0</v>
      </c>
    </row>
    <row r="1098" spans="1:18" x14ac:dyDescent="0.25">
      <c r="A1098" s="2" t="s">
        <v>2271</v>
      </c>
      <c r="B1098">
        <v>1</v>
      </c>
      <c r="C1098">
        <v>1</v>
      </c>
      <c r="D1098">
        <f>B1098+C1098</f>
        <v>2</v>
      </c>
      <c r="E1098">
        <f>VLOOKUP(A1098,'PF03067'!B:C,2,0)</f>
        <v>354</v>
      </c>
      <c r="G1098" t="str">
        <f>VLOOKUP(A1098,tax_all!B:V,6,0)</f>
        <v>Bacteria</v>
      </c>
      <c r="H1098" t="str">
        <f>VLOOKUP(A1098,tax_all!B:V,7,0)</f>
        <v xml:space="preserve"> Actinobacteria</v>
      </c>
      <c r="I1098" t="str">
        <f>VLOOKUP(A1098,tax_all!B:V,8,0)</f>
        <v xml:space="preserve"> Streptomycetales</v>
      </c>
      <c r="J1098" t="str">
        <f>VLOOKUP(A1098,tax_all!B:V,9,0)</f>
        <v xml:space="preserve"> Streptomycetaceae</v>
      </c>
      <c r="K1098" t="str">
        <f>VLOOKUP(A1098,tax_all!B:V,10,0)</f>
        <v>Streptomyces.</v>
      </c>
      <c r="L1098">
        <f>VLOOKUP(A1098,tax_all!B:V,11,0)</f>
        <v>0</v>
      </c>
      <c r="M1098">
        <f>VLOOKUP(A1098,tax_all!B:V,12,0)</f>
        <v>0</v>
      </c>
      <c r="N1098">
        <f>VLOOKUP(A1098,tax_all!B:V,13,0)</f>
        <v>0</v>
      </c>
      <c r="O1098">
        <f>VLOOKUP(A1098,tax_all!B:V,14,0)</f>
        <v>0</v>
      </c>
      <c r="P1098">
        <f>VLOOKUP(A1098,tax_all!B:V,15,0)</f>
        <v>0</v>
      </c>
      <c r="Q1098">
        <f>VLOOKUP(A1098,tax_all!B:V,16,0)</f>
        <v>0</v>
      </c>
      <c r="R1098">
        <f>VLOOKUP(A1098,tax_all!B:V,17,0)</f>
        <v>0</v>
      </c>
    </row>
    <row r="1099" spans="1:18" x14ac:dyDescent="0.25">
      <c r="A1099" s="2" t="s">
        <v>2273</v>
      </c>
      <c r="B1099">
        <v>0</v>
      </c>
      <c r="C1099">
        <v>1</v>
      </c>
      <c r="D1099">
        <f>B1099+C1099</f>
        <v>1</v>
      </c>
      <c r="E1099">
        <f>VLOOKUP(A1099,'PF03067'!B:C,2,0)</f>
        <v>201</v>
      </c>
      <c r="G1099" t="str">
        <f>VLOOKUP(A1099,tax_all!B:V,6,0)</f>
        <v>Bacteria</v>
      </c>
      <c r="H1099" t="str">
        <f>VLOOKUP(A1099,tax_all!B:V,7,0)</f>
        <v xml:space="preserve"> Actinobacteria</v>
      </c>
      <c r="I1099" t="str">
        <f>VLOOKUP(A1099,tax_all!B:V,8,0)</f>
        <v xml:space="preserve"> Streptomycetales</v>
      </c>
      <c r="J1099" t="str">
        <f>VLOOKUP(A1099,tax_all!B:V,9,0)</f>
        <v xml:space="preserve"> Streptomycetaceae</v>
      </c>
      <c r="K1099" t="str">
        <f>VLOOKUP(A1099,tax_all!B:V,10,0)</f>
        <v>Streptomyces.</v>
      </c>
      <c r="L1099">
        <f>VLOOKUP(A1099,tax_all!B:V,11,0)</f>
        <v>0</v>
      </c>
      <c r="M1099">
        <f>VLOOKUP(A1099,tax_all!B:V,12,0)</f>
        <v>0</v>
      </c>
      <c r="N1099">
        <f>VLOOKUP(A1099,tax_all!B:V,13,0)</f>
        <v>0</v>
      </c>
      <c r="O1099">
        <f>VLOOKUP(A1099,tax_all!B:V,14,0)</f>
        <v>0</v>
      </c>
      <c r="P1099">
        <f>VLOOKUP(A1099,tax_all!B:V,15,0)</f>
        <v>0</v>
      </c>
      <c r="Q1099">
        <f>VLOOKUP(A1099,tax_all!B:V,16,0)</f>
        <v>0</v>
      </c>
      <c r="R1099">
        <f>VLOOKUP(A1099,tax_all!B:V,17,0)</f>
        <v>0</v>
      </c>
    </row>
    <row r="1100" spans="1:18" x14ac:dyDescent="0.25">
      <c r="A1100" s="2" t="s">
        <v>2275</v>
      </c>
      <c r="B1100">
        <v>0</v>
      </c>
      <c r="C1100">
        <v>1</v>
      </c>
      <c r="D1100">
        <f>B1100+C1100</f>
        <v>1</v>
      </c>
      <c r="E1100">
        <f>VLOOKUP(A1100,'PF03067'!B:C,2,0)</f>
        <v>224</v>
      </c>
      <c r="G1100" t="str">
        <f>VLOOKUP(A1100,tax_all!B:V,6,0)</f>
        <v>Bacteria</v>
      </c>
      <c r="H1100" t="str">
        <f>VLOOKUP(A1100,tax_all!B:V,7,0)</f>
        <v xml:space="preserve"> Actinobacteria</v>
      </c>
      <c r="I1100" t="str">
        <f>VLOOKUP(A1100,tax_all!B:V,8,0)</f>
        <v xml:space="preserve"> Streptomycetales</v>
      </c>
      <c r="J1100" t="str">
        <f>VLOOKUP(A1100,tax_all!B:V,9,0)</f>
        <v xml:space="preserve"> Streptomycetaceae</v>
      </c>
      <c r="K1100" t="str">
        <f>VLOOKUP(A1100,tax_all!B:V,10,0)</f>
        <v>Streptomyces.</v>
      </c>
      <c r="L1100">
        <f>VLOOKUP(A1100,tax_all!B:V,11,0)</f>
        <v>0</v>
      </c>
      <c r="M1100">
        <f>VLOOKUP(A1100,tax_all!B:V,12,0)</f>
        <v>0</v>
      </c>
      <c r="N1100">
        <f>VLOOKUP(A1100,tax_all!B:V,13,0)</f>
        <v>0</v>
      </c>
      <c r="O1100">
        <f>VLOOKUP(A1100,tax_all!B:V,14,0)</f>
        <v>0</v>
      </c>
      <c r="P1100">
        <f>VLOOKUP(A1100,tax_all!B:V,15,0)</f>
        <v>0</v>
      </c>
      <c r="Q1100">
        <f>VLOOKUP(A1100,tax_all!B:V,16,0)</f>
        <v>0</v>
      </c>
      <c r="R1100">
        <f>VLOOKUP(A1100,tax_all!B:V,17,0)</f>
        <v>0</v>
      </c>
    </row>
    <row r="1101" spans="1:18" x14ac:dyDescent="0.25">
      <c r="A1101" s="2" t="s">
        <v>2277</v>
      </c>
      <c r="B1101">
        <v>0</v>
      </c>
      <c r="C1101">
        <v>1</v>
      </c>
      <c r="D1101">
        <f>B1101+C1101</f>
        <v>1</v>
      </c>
      <c r="E1101">
        <f>VLOOKUP(A1101,'PF03067'!B:C,2,0)</f>
        <v>218</v>
      </c>
      <c r="G1101" t="str">
        <f>VLOOKUP(A1101,tax_all!B:V,6,0)</f>
        <v>Bacteria</v>
      </c>
      <c r="H1101" t="str">
        <f>VLOOKUP(A1101,tax_all!B:V,7,0)</f>
        <v xml:space="preserve"> Actinobacteria</v>
      </c>
      <c r="I1101" t="str">
        <f>VLOOKUP(A1101,tax_all!B:V,8,0)</f>
        <v xml:space="preserve"> Streptomycetales</v>
      </c>
      <c r="J1101" t="str">
        <f>VLOOKUP(A1101,tax_all!B:V,9,0)</f>
        <v xml:space="preserve"> Streptomycetaceae</v>
      </c>
      <c r="K1101" t="str">
        <f>VLOOKUP(A1101,tax_all!B:V,10,0)</f>
        <v>Streptomyces.</v>
      </c>
      <c r="L1101">
        <f>VLOOKUP(A1101,tax_all!B:V,11,0)</f>
        <v>0</v>
      </c>
      <c r="M1101">
        <f>VLOOKUP(A1101,tax_all!B:V,12,0)</f>
        <v>0</v>
      </c>
      <c r="N1101">
        <f>VLOOKUP(A1101,tax_all!B:V,13,0)</f>
        <v>0</v>
      </c>
      <c r="O1101">
        <f>VLOOKUP(A1101,tax_all!B:V,14,0)</f>
        <v>0</v>
      </c>
      <c r="P1101">
        <f>VLOOKUP(A1101,tax_all!B:V,15,0)</f>
        <v>0</v>
      </c>
      <c r="Q1101">
        <f>VLOOKUP(A1101,tax_all!B:V,16,0)</f>
        <v>0</v>
      </c>
      <c r="R1101">
        <f>VLOOKUP(A1101,tax_all!B:V,17,0)</f>
        <v>0</v>
      </c>
    </row>
    <row r="1102" spans="1:18" x14ac:dyDescent="0.25">
      <c r="A1102" s="2" t="s">
        <v>2279</v>
      </c>
      <c r="B1102">
        <v>1</v>
      </c>
      <c r="C1102">
        <v>1</v>
      </c>
      <c r="D1102">
        <f>B1102+C1102</f>
        <v>2</v>
      </c>
      <c r="E1102">
        <f>VLOOKUP(A1102,'PF03067'!B:C,2,0)</f>
        <v>360</v>
      </c>
      <c r="G1102" t="str">
        <f>VLOOKUP(A1102,tax_all!B:V,6,0)</f>
        <v>Bacteria</v>
      </c>
      <c r="H1102" t="str">
        <f>VLOOKUP(A1102,tax_all!B:V,7,0)</f>
        <v xml:space="preserve"> Actinobacteria</v>
      </c>
      <c r="I1102" t="str">
        <f>VLOOKUP(A1102,tax_all!B:V,8,0)</f>
        <v xml:space="preserve"> Streptomycetales</v>
      </c>
      <c r="J1102" t="str">
        <f>VLOOKUP(A1102,tax_all!B:V,9,0)</f>
        <v xml:space="preserve"> Streptomycetaceae</v>
      </c>
      <c r="K1102" t="str">
        <f>VLOOKUP(A1102,tax_all!B:V,10,0)</f>
        <v>Streptomyces.</v>
      </c>
      <c r="L1102">
        <f>VLOOKUP(A1102,tax_all!B:V,11,0)</f>
        <v>0</v>
      </c>
      <c r="M1102">
        <f>VLOOKUP(A1102,tax_all!B:V,12,0)</f>
        <v>0</v>
      </c>
      <c r="N1102">
        <f>VLOOKUP(A1102,tax_all!B:V,13,0)</f>
        <v>0</v>
      </c>
      <c r="O1102">
        <f>VLOOKUP(A1102,tax_all!B:V,14,0)</f>
        <v>0</v>
      </c>
      <c r="P1102">
        <f>VLOOKUP(A1102,tax_all!B:V,15,0)</f>
        <v>0</v>
      </c>
      <c r="Q1102">
        <f>VLOOKUP(A1102,tax_all!B:V,16,0)</f>
        <v>0</v>
      </c>
      <c r="R1102">
        <f>VLOOKUP(A1102,tax_all!B:V,17,0)</f>
        <v>0</v>
      </c>
    </row>
    <row r="1103" spans="1:18" x14ac:dyDescent="0.25">
      <c r="A1103" s="2" t="s">
        <v>2281</v>
      </c>
      <c r="B1103">
        <v>0</v>
      </c>
      <c r="C1103">
        <v>1</v>
      </c>
      <c r="D1103">
        <f>B1103+C1103</f>
        <v>1</v>
      </c>
      <c r="E1103">
        <f>VLOOKUP(A1103,'PF03067'!B:C,2,0)</f>
        <v>236</v>
      </c>
      <c r="G1103" t="str">
        <f>VLOOKUP(A1103,tax_all!B:V,6,0)</f>
        <v>Bacteria</v>
      </c>
      <c r="H1103" t="str">
        <f>VLOOKUP(A1103,tax_all!B:V,7,0)</f>
        <v xml:space="preserve"> Actinobacteria</v>
      </c>
      <c r="I1103" t="str">
        <f>VLOOKUP(A1103,tax_all!B:V,8,0)</f>
        <v xml:space="preserve"> Streptomycetales</v>
      </c>
      <c r="J1103" t="str">
        <f>VLOOKUP(A1103,tax_all!B:V,9,0)</f>
        <v xml:space="preserve"> Streptomycetaceae</v>
      </c>
      <c r="K1103" t="str">
        <f>VLOOKUP(A1103,tax_all!B:V,10,0)</f>
        <v>Streptomyces.</v>
      </c>
      <c r="L1103">
        <f>VLOOKUP(A1103,tax_all!B:V,11,0)</f>
        <v>0</v>
      </c>
      <c r="M1103">
        <f>VLOOKUP(A1103,tax_all!B:V,12,0)</f>
        <v>0</v>
      </c>
      <c r="N1103">
        <f>VLOOKUP(A1103,tax_all!B:V,13,0)</f>
        <v>0</v>
      </c>
      <c r="O1103">
        <f>VLOOKUP(A1103,tax_all!B:V,14,0)</f>
        <v>0</v>
      </c>
      <c r="P1103">
        <f>VLOOKUP(A1103,tax_all!B:V,15,0)</f>
        <v>0</v>
      </c>
      <c r="Q1103">
        <f>VLOOKUP(A1103,tax_all!B:V,16,0)</f>
        <v>0</v>
      </c>
      <c r="R1103">
        <f>VLOOKUP(A1103,tax_all!B:V,17,0)</f>
        <v>0</v>
      </c>
    </row>
    <row r="1104" spans="1:18" x14ac:dyDescent="0.25">
      <c r="A1104" s="2" t="s">
        <v>2283</v>
      </c>
      <c r="B1104">
        <v>0</v>
      </c>
      <c r="C1104">
        <v>1</v>
      </c>
      <c r="D1104">
        <f>B1104+C1104</f>
        <v>1</v>
      </c>
      <c r="E1104">
        <f>VLOOKUP(A1104,'PF03067'!B:C,2,0)</f>
        <v>201</v>
      </c>
      <c r="G1104" t="str">
        <f>VLOOKUP(A1104,tax_all!B:V,6,0)</f>
        <v>Bacteria</v>
      </c>
      <c r="H1104" t="str">
        <f>VLOOKUP(A1104,tax_all!B:V,7,0)</f>
        <v xml:space="preserve"> Actinobacteria</v>
      </c>
      <c r="I1104" t="str">
        <f>VLOOKUP(A1104,tax_all!B:V,8,0)</f>
        <v xml:space="preserve"> Streptomycetales</v>
      </c>
      <c r="J1104" t="str">
        <f>VLOOKUP(A1104,tax_all!B:V,9,0)</f>
        <v xml:space="preserve"> Streptomycetaceae</v>
      </c>
      <c r="K1104" t="str">
        <f>VLOOKUP(A1104,tax_all!B:V,10,0)</f>
        <v>Streptomyces.</v>
      </c>
      <c r="L1104">
        <f>VLOOKUP(A1104,tax_all!B:V,11,0)</f>
        <v>0</v>
      </c>
      <c r="M1104">
        <f>VLOOKUP(A1104,tax_all!B:V,12,0)</f>
        <v>0</v>
      </c>
      <c r="N1104">
        <f>VLOOKUP(A1104,tax_all!B:V,13,0)</f>
        <v>0</v>
      </c>
      <c r="O1104">
        <f>VLOOKUP(A1104,tax_all!B:V,14,0)</f>
        <v>0</v>
      </c>
      <c r="P1104">
        <f>VLOOKUP(A1104,tax_all!B:V,15,0)</f>
        <v>0</v>
      </c>
      <c r="Q1104">
        <f>VLOOKUP(A1104,tax_all!B:V,16,0)</f>
        <v>0</v>
      </c>
      <c r="R1104">
        <f>VLOOKUP(A1104,tax_all!B:V,17,0)</f>
        <v>0</v>
      </c>
    </row>
    <row r="1105" spans="1:18" x14ac:dyDescent="0.25">
      <c r="A1105" s="2" t="s">
        <v>2285</v>
      </c>
      <c r="B1105">
        <v>1</v>
      </c>
      <c r="C1105">
        <v>1</v>
      </c>
      <c r="D1105">
        <f>B1105+C1105</f>
        <v>2</v>
      </c>
      <c r="E1105">
        <f>VLOOKUP(A1105,'PF03067'!B:C,2,0)</f>
        <v>362</v>
      </c>
      <c r="G1105" t="str">
        <f>VLOOKUP(A1105,tax_all!B:V,6,0)</f>
        <v>Bacteria</v>
      </c>
      <c r="H1105" t="str">
        <f>VLOOKUP(A1105,tax_all!B:V,7,0)</f>
        <v xml:space="preserve"> Actinobacteria</v>
      </c>
      <c r="I1105" t="str">
        <f>VLOOKUP(A1105,tax_all!B:V,8,0)</f>
        <v xml:space="preserve"> Streptomycetales</v>
      </c>
      <c r="J1105" t="str">
        <f>VLOOKUP(A1105,tax_all!B:V,9,0)</f>
        <v xml:space="preserve"> Streptomycetaceae</v>
      </c>
      <c r="K1105" t="str">
        <f>VLOOKUP(A1105,tax_all!B:V,10,0)</f>
        <v>Streptomyces.</v>
      </c>
      <c r="L1105">
        <f>VLOOKUP(A1105,tax_all!B:V,11,0)</f>
        <v>0</v>
      </c>
      <c r="M1105">
        <f>VLOOKUP(A1105,tax_all!B:V,12,0)</f>
        <v>0</v>
      </c>
      <c r="N1105">
        <f>VLOOKUP(A1105,tax_all!B:V,13,0)</f>
        <v>0</v>
      </c>
      <c r="O1105">
        <f>VLOOKUP(A1105,tax_all!B:V,14,0)</f>
        <v>0</v>
      </c>
      <c r="P1105">
        <f>VLOOKUP(A1105,tax_all!B:V,15,0)</f>
        <v>0</v>
      </c>
      <c r="Q1105">
        <f>VLOOKUP(A1105,tax_all!B:V,16,0)</f>
        <v>0</v>
      </c>
      <c r="R1105">
        <f>VLOOKUP(A1105,tax_all!B:V,17,0)</f>
        <v>0</v>
      </c>
    </row>
    <row r="1106" spans="1:18" x14ac:dyDescent="0.25">
      <c r="A1106" s="2" t="s">
        <v>2287</v>
      </c>
      <c r="B1106">
        <v>0</v>
      </c>
      <c r="C1106">
        <v>1</v>
      </c>
      <c r="D1106">
        <f>B1106+C1106</f>
        <v>1</v>
      </c>
      <c r="E1106">
        <f>VLOOKUP(A1106,'PF03067'!B:C,2,0)</f>
        <v>410</v>
      </c>
      <c r="G1106" t="str">
        <f>VLOOKUP(A1106,tax_all!B:V,6,0)</f>
        <v>Bacteria</v>
      </c>
      <c r="H1106" t="str">
        <f>VLOOKUP(A1106,tax_all!B:V,7,0)</f>
        <v xml:space="preserve"> Firmicutes</v>
      </c>
      <c r="I1106" t="str">
        <f>VLOOKUP(A1106,tax_all!B:V,8,0)</f>
        <v xml:space="preserve"> Bacilli</v>
      </c>
      <c r="J1106" t="str">
        <f>VLOOKUP(A1106,tax_all!B:V,9,0)</f>
        <v xml:space="preserve"> Bacillales</v>
      </c>
      <c r="K1106" t="str">
        <f>VLOOKUP(A1106,tax_all!B:V,10,0)</f>
        <v xml:space="preserve"> Paenibacillaceae</v>
      </c>
      <c r="L1106" t="str">
        <f>VLOOKUP(A1106,tax_all!B:V,11,0)</f>
        <v>Paenibacillus.</v>
      </c>
      <c r="M1106">
        <f>VLOOKUP(A1106,tax_all!B:V,12,0)</f>
        <v>0</v>
      </c>
      <c r="N1106">
        <f>VLOOKUP(A1106,tax_all!B:V,13,0)</f>
        <v>0</v>
      </c>
      <c r="O1106">
        <f>VLOOKUP(A1106,tax_all!B:V,14,0)</f>
        <v>0</v>
      </c>
      <c r="P1106">
        <f>VLOOKUP(A1106,tax_all!B:V,15,0)</f>
        <v>0</v>
      </c>
      <c r="Q1106">
        <f>VLOOKUP(A1106,tax_all!B:V,16,0)</f>
        <v>0</v>
      </c>
      <c r="R1106">
        <f>VLOOKUP(A1106,tax_all!B:V,17,0)</f>
        <v>0</v>
      </c>
    </row>
    <row r="1107" spans="1:18" x14ac:dyDescent="0.25">
      <c r="A1107" s="2" t="s">
        <v>2289</v>
      </c>
      <c r="B1107">
        <v>0</v>
      </c>
      <c r="C1107">
        <v>1</v>
      </c>
      <c r="D1107">
        <f>B1107+C1107</f>
        <v>1</v>
      </c>
      <c r="E1107">
        <f>VLOOKUP(A1107,'PF03067'!B:C,2,0)</f>
        <v>199</v>
      </c>
      <c r="G1107" t="str">
        <f>VLOOKUP(A1107,tax_all!B:V,6,0)</f>
        <v>Bacteria</v>
      </c>
      <c r="H1107" t="str">
        <f>VLOOKUP(A1107,tax_all!B:V,7,0)</f>
        <v xml:space="preserve"> Firmicutes</v>
      </c>
      <c r="I1107" t="str">
        <f>VLOOKUP(A1107,tax_all!B:V,8,0)</f>
        <v xml:space="preserve"> Bacilli</v>
      </c>
      <c r="J1107" t="str">
        <f>VLOOKUP(A1107,tax_all!B:V,9,0)</f>
        <v xml:space="preserve"> Lactobacillales</v>
      </c>
      <c r="K1107" t="str">
        <f>VLOOKUP(A1107,tax_all!B:V,10,0)</f>
        <v xml:space="preserve"> Lactobacillaceae</v>
      </c>
      <c r="L1107" t="str">
        <f>VLOOKUP(A1107,tax_all!B:V,11,0)</f>
        <v>Pediococcus</v>
      </c>
      <c r="M1107" t="str">
        <f>VLOOKUP(A1107,tax_all!B:V,12,0)</f>
        <v xml:space="preserve"> Pediococcus acidilactici group.</v>
      </c>
      <c r="N1107">
        <f>VLOOKUP(A1107,tax_all!B:V,13,0)</f>
        <v>0</v>
      </c>
      <c r="O1107">
        <f>VLOOKUP(A1107,tax_all!B:V,14,0)</f>
        <v>0</v>
      </c>
      <c r="P1107">
        <f>VLOOKUP(A1107,tax_all!B:V,15,0)</f>
        <v>0</v>
      </c>
      <c r="Q1107">
        <f>VLOOKUP(A1107,tax_all!B:V,16,0)</f>
        <v>0</v>
      </c>
      <c r="R1107">
        <f>VLOOKUP(A1107,tax_all!B:V,17,0)</f>
        <v>0</v>
      </c>
    </row>
    <row r="1108" spans="1:18" x14ac:dyDescent="0.25">
      <c r="A1108" s="2" t="s">
        <v>2291</v>
      </c>
      <c r="B1108">
        <v>0</v>
      </c>
      <c r="C1108">
        <v>1</v>
      </c>
      <c r="D1108">
        <f>B1108+C1108</f>
        <v>1</v>
      </c>
      <c r="E1108">
        <f>VLOOKUP(A1108,'PF03067'!B:C,2,0)</f>
        <v>301</v>
      </c>
      <c r="G1108" t="str">
        <f>VLOOKUP(A1108,tax_all!B:V,6,0)</f>
        <v>Eukaryota</v>
      </c>
      <c r="H1108" t="str">
        <f>VLOOKUP(A1108,tax_all!B:V,7,0)</f>
        <v xml:space="preserve"> Metazoa</v>
      </c>
      <c r="I1108" t="str">
        <f>VLOOKUP(A1108,tax_all!B:V,8,0)</f>
        <v xml:space="preserve"> Ecdysozoa</v>
      </c>
      <c r="J1108" t="str">
        <f>VLOOKUP(A1108,tax_all!B:V,9,0)</f>
        <v xml:space="preserve"> Arthropoda</v>
      </c>
      <c r="K1108" t="str">
        <f>VLOOKUP(A1108,tax_all!B:V,10,0)</f>
        <v xml:space="preserve"> Hexapoda</v>
      </c>
      <c r="L1108" t="str">
        <f>VLOOKUP(A1108,tax_all!B:V,11,0)</f>
        <v xml:space="preserve"> Insecta</v>
      </c>
      <c r="M1108" t="str">
        <f>VLOOKUP(A1108,tax_all!B:V,12,0)</f>
        <v>Pterygota</v>
      </c>
      <c r="N1108" t="str">
        <f>VLOOKUP(A1108,tax_all!B:V,13,0)</f>
        <v xml:space="preserve"> Neoptera</v>
      </c>
      <c r="O1108" t="str">
        <f>VLOOKUP(A1108,tax_all!B:V,14,0)</f>
        <v xml:space="preserve"> Paraneoptera</v>
      </c>
      <c r="P1108" t="str">
        <f>VLOOKUP(A1108,tax_all!B:V,15,0)</f>
        <v xml:space="preserve"> Psocodea</v>
      </c>
      <c r="Q1108" t="str">
        <f>VLOOKUP(A1108,tax_all!B:V,16,0)</f>
        <v xml:space="preserve"> Phthiraptera</v>
      </c>
      <c r="R1108" t="str">
        <f>VLOOKUP(A1108,tax_all!B:V,17,0)</f>
        <v xml:space="preserve"> Anoplura</v>
      </c>
    </row>
    <row r="1109" spans="1:18" x14ac:dyDescent="0.25">
      <c r="A1109" s="2" t="s">
        <v>2293</v>
      </c>
      <c r="B1109">
        <v>0</v>
      </c>
      <c r="C1109">
        <v>1</v>
      </c>
      <c r="D1109">
        <f>B1109+C1109</f>
        <v>1</v>
      </c>
      <c r="E1109">
        <f>VLOOKUP(A1109,'PF03067'!B:C,2,0)</f>
        <v>1250</v>
      </c>
      <c r="G1109" t="str">
        <f>VLOOKUP(A1109,tax_all!B:V,6,0)</f>
        <v>Eukaryota</v>
      </c>
      <c r="H1109" t="str">
        <f>VLOOKUP(A1109,tax_all!B:V,7,0)</f>
        <v xml:space="preserve"> Metazoa</v>
      </c>
      <c r="I1109" t="str">
        <f>VLOOKUP(A1109,tax_all!B:V,8,0)</f>
        <v xml:space="preserve"> Ecdysozoa</v>
      </c>
      <c r="J1109" t="str">
        <f>VLOOKUP(A1109,tax_all!B:V,9,0)</f>
        <v xml:space="preserve"> Arthropoda</v>
      </c>
      <c r="K1109" t="str">
        <f>VLOOKUP(A1109,tax_all!B:V,10,0)</f>
        <v xml:space="preserve"> Hexapoda</v>
      </c>
      <c r="L1109" t="str">
        <f>VLOOKUP(A1109,tax_all!B:V,11,0)</f>
        <v xml:space="preserve"> Insecta</v>
      </c>
      <c r="M1109" t="str">
        <f>VLOOKUP(A1109,tax_all!B:V,12,0)</f>
        <v>Pterygota</v>
      </c>
      <c r="N1109" t="str">
        <f>VLOOKUP(A1109,tax_all!B:V,13,0)</f>
        <v xml:space="preserve"> Neoptera</v>
      </c>
      <c r="O1109" t="str">
        <f>VLOOKUP(A1109,tax_all!B:V,14,0)</f>
        <v xml:space="preserve"> Paraneoptera</v>
      </c>
      <c r="P1109" t="str">
        <f>VLOOKUP(A1109,tax_all!B:V,15,0)</f>
        <v xml:space="preserve"> Psocodea</v>
      </c>
      <c r="Q1109" t="str">
        <f>VLOOKUP(A1109,tax_all!B:V,16,0)</f>
        <v xml:space="preserve"> Phthiraptera</v>
      </c>
      <c r="R1109" t="str">
        <f>VLOOKUP(A1109,tax_all!B:V,17,0)</f>
        <v xml:space="preserve"> Anoplura</v>
      </c>
    </row>
    <row r="1110" spans="1:18" x14ac:dyDescent="0.25">
      <c r="A1110" s="2" t="s">
        <v>2295</v>
      </c>
      <c r="B1110">
        <v>0</v>
      </c>
      <c r="C1110">
        <v>1</v>
      </c>
      <c r="D1110">
        <f>B1110+C1110</f>
        <v>1</v>
      </c>
      <c r="E1110">
        <f>VLOOKUP(A1110,'PF03067'!B:C,2,0)</f>
        <v>376</v>
      </c>
      <c r="G1110" t="str">
        <f>VLOOKUP(A1110,tax_all!B:V,6,0)</f>
        <v>Eukaryota</v>
      </c>
      <c r="H1110" t="str">
        <f>VLOOKUP(A1110,tax_all!B:V,7,0)</f>
        <v xml:space="preserve"> Metazoa</v>
      </c>
      <c r="I1110" t="str">
        <f>VLOOKUP(A1110,tax_all!B:V,8,0)</f>
        <v xml:space="preserve"> Ecdysozoa</v>
      </c>
      <c r="J1110" t="str">
        <f>VLOOKUP(A1110,tax_all!B:V,9,0)</f>
        <v xml:space="preserve"> Arthropoda</v>
      </c>
      <c r="K1110" t="str">
        <f>VLOOKUP(A1110,tax_all!B:V,10,0)</f>
        <v xml:space="preserve"> Hexapoda</v>
      </c>
      <c r="L1110" t="str">
        <f>VLOOKUP(A1110,tax_all!B:V,11,0)</f>
        <v xml:space="preserve"> Insecta</v>
      </c>
      <c r="M1110" t="str">
        <f>VLOOKUP(A1110,tax_all!B:V,12,0)</f>
        <v>Pterygota</v>
      </c>
      <c r="N1110" t="str">
        <f>VLOOKUP(A1110,tax_all!B:V,13,0)</f>
        <v xml:space="preserve"> Neoptera</v>
      </c>
      <c r="O1110" t="str">
        <f>VLOOKUP(A1110,tax_all!B:V,14,0)</f>
        <v xml:space="preserve"> Paraneoptera</v>
      </c>
      <c r="P1110" t="str">
        <f>VLOOKUP(A1110,tax_all!B:V,15,0)</f>
        <v xml:space="preserve"> Psocodea</v>
      </c>
      <c r="Q1110" t="str">
        <f>VLOOKUP(A1110,tax_all!B:V,16,0)</f>
        <v xml:space="preserve"> Phthiraptera</v>
      </c>
      <c r="R1110" t="str">
        <f>VLOOKUP(A1110,tax_all!B:V,17,0)</f>
        <v xml:space="preserve"> Anoplura</v>
      </c>
    </row>
    <row r="1111" spans="1:18" x14ac:dyDescent="0.25">
      <c r="A1111" s="2" t="s">
        <v>2297</v>
      </c>
      <c r="B1111">
        <v>0</v>
      </c>
      <c r="C1111">
        <v>1</v>
      </c>
      <c r="D1111">
        <f>B1111+C1111</f>
        <v>1</v>
      </c>
      <c r="E1111">
        <f>VLOOKUP(A1111,'PF03067'!B:C,2,0)</f>
        <v>455</v>
      </c>
      <c r="G1111" t="str">
        <f>VLOOKUP(A1111,tax_all!B:V,6,0)</f>
        <v>Bacteria</v>
      </c>
      <c r="H1111" t="str">
        <f>VLOOKUP(A1111,tax_all!B:V,7,0)</f>
        <v xml:space="preserve"> Proteobacteria</v>
      </c>
      <c r="I1111" t="str">
        <f>VLOOKUP(A1111,tax_all!B:V,8,0)</f>
        <v xml:space="preserve"> Gammaproteobacteria</v>
      </c>
      <c r="J1111" t="str">
        <f>VLOOKUP(A1111,tax_all!B:V,9,0)</f>
        <v xml:space="preserve"> Alteromonadales</v>
      </c>
      <c r="K1111" t="str">
        <f>VLOOKUP(A1111,tax_all!B:V,10,0)</f>
        <v>Ferrimonadaceae</v>
      </c>
      <c r="L1111" t="str">
        <f>VLOOKUP(A1111,tax_all!B:V,11,0)</f>
        <v xml:space="preserve"> Ferrimonas.</v>
      </c>
      <c r="M1111">
        <f>VLOOKUP(A1111,tax_all!B:V,12,0)</f>
        <v>0</v>
      </c>
      <c r="N1111">
        <f>VLOOKUP(A1111,tax_all!B:V,13,0)</f>
        <v>0</v>
      </c>
      <c r="O1111">
        <f>VLOOKUP(A1111,tax_all!B:V,14,0)</f>
        <v>0</v>
      </c>
      <c r="P1111">
        <f>VLOOKUP(A1111,tax_all!B:V,15,0)</f>
        <v>0</v>
      </c>
      <c r="Q1111">
        <f>VLOOKUP(A1111,tax_all!B:V,16,0)</f>
        <v>0</v>
      </c>
      <c r="R1111">
        <f>VLOOKUP(A1111,tax_all!B:V,17,0)</f>
        <v>0</v>
      </c>
    </row>
    <row r="1112" spans="1:18" x14ac:dyDescent="0.25">
      <c r="A1112" s="2" t="s">
        <v>2299</v>
      </c>
      <c r="B1112">
        <v>0</v>
      </c>
      <c r="C1112">
        <v>1</v>
      </c>
      <c r="D1112">
        <f>B1112+C1112</f>
        <v>1</v>
      </c>
      <c r="E1112">
        <f>VLOOKUP(A1112,'PF03067'!B:C,2,0)</f>
        <v>635</v>
      </c>
      <c r="G1112" t="str">
        <f>VLOOKUP(A1112,tax_all!B:V,6,0)</f>
        <v>Eukaryota</v>
      </c>
      <c r="H1112" t="str">
        <f>VLOOKUP(A1112,tax_all!B:V,7,0)</f>
        <v xml:space="preserve"> Viridiplantae</v>
      </c>
      <c r="I1112" t="str">
        <f>VLOOKUP(A1112,tax_all!B:V,8,0)</f>
        <v xml:space="preserve"> Chlorophyta</v>
      </c>
      <c r="J1112" t="str">
        <f>VLOOKUP(A1112,tax_all!B:V,9,0)</f>
        <v xml:space="preserve"> Trebouxiophyceae</v>
      </c>
      <c r="K1112" t="str">
        <f>VLOOKUP(A1112,tax_all!B:V,10,0)</f>
        <v xml:space="preserve"> Chlorellales</v>
      </c>
      <c r="L1112" t="str">
        <f>VLOOKUP(A1112,tax_all!B:V,11,0)</f>
        <v>Chlorellaceae</v>
      </c>
      <c r="M1112" t="str">
        <f>VLOOKUP(A1112,tax_all!B:V,12,0)</f>
        <v xml:space="preserve"> Chlorella.</v>
      </c>
      <c r="N1112">
        <f>VLOOKUP(A1112,tax_all!B:V,13,0)</f>
        <v>0</v>
      </c>
      <c r="O1112">
        <f>VLOOKUP(A1112,tax_all!B:V,14,0)</f>
        <v>0</v>
      </c>
      <c r="P1112">
        <f>VLOOKUP(A1112,tax_all!B:V,15,0)</f>
        <v>0</v>
      </c>
      <c r="Q1112">
        <f>VLOOKUP(A1112,tax_all!B:V,16,0)</f>
        <v>0</v>
      </c>
      <c r="R1112">
        <f>VLOOKUP(A1112,tax_all!B:V,17,0)</f>
        <v>0</v>
      </c>
    </row>
    <row r="1113" spans="1:18" x14ac:dyDescent="0.25">
      <c r="A1113" s="2" t="s">
        <v>2301</v>
      </c>
      <c r="B1113">
        <v>0</v>
      </c>
      <c r="C1113">
        <v>1</v>
      </c>
      <c r="D1113">
        <f>B1113+C1113</f>
        <v>1</v>
      </c>
      <c r="E1113">
        <f>VLOOKUP(A1113,'PF03067'!B:C,2,0)</f>
        <v>292</v>
      </c>
      <c r="G1113" t="str">
        <f>VLOOKUP(A1113,tax_all!B:V,6,0)</f>
        <v>Eukaryota</v>
      </c>
      <c r="H1113" t="str">
        <f>VLOOKUP(A1113,tax_all!B:V,7,0)</f>
        <v xml:space="preserve"> Viridiplantae</v>
      </c>
      <c r="I1113" t="str">
        <f>VLOOKUP(A1113,tax_all!B:V,8,0)</f>
        <v xml:space="preserve"> Chlorophyta</v>
      </c>
      <c r="J1113" t="str">
        <f>VLOOKUP(A1113,tax_all!B:V,9,0)</f>
        <v xml:space="preserve"> Trebouxiophyceae</v>
      </c>
      <c r="K1113" t="str">
        <f>VLOOKUP(A1113,tax_all!B:V,10,0)</f>
        <v xml:space="preserve"> Chlorellales</v>
      </c>
      <c r="L1113" t="str">
        <f>VLOOKUP(A1113,tax_all!B:V,11,0)</f>
        <v>Chlorellaceae</v>
      </c>
      <c r="M1113" t="str">
        <f>VLOOKUP(A1113,tax_all!B:V,12,0)</f>
        <v xml:space="preserve"> Chlorella.</v>
      </c>
      <c r="N1113">
        <f>VLOOKUP(A1113,tax_all!B:V,13,0)</f>
        <v>0</v>
      </c>
      <c r="O1113">
        <f>VLOOKUP(A1113,tax_all!B:V,14,0)</f>
        <v>0</v>
      </c>
      <c r="P1113">
        <f>VLOOKUP(A1113,tax_all!B:V,15,0)</f>
        <v>0</v>
      </c>
      <c r="Q1113">
        <f>VLOOKUP(A1113,tax_all!B:V,16,0)</f>
        <v>0</v>
      </c>
      <c r="R1113">
        <f>VLOOKUP(A1113,tax_all!B:V,17,0)</f>
        <v>0</v>
      </c>
    </row>
    <row r="1114" spans="1:18" x14ac:dyDescent="0.25">
      <c r="A1114" s="2" t="s">
        <v>2303</v>
      </c>
      <c r="B1114">
        <v>0</v>
      </c>
      <c r="C1114">
        <v>1</v>
      </c>
      <c r="D1114">
        <f>B1114+C1114</f>
        <v>1</v>
      </c>
      <c r="E1114">
        <f>VLOOKUP(A1114,'PF03067'!B:C,2,0)</f>
        <v>654</v>
      </c>
      <c r="G1114" t="str">
        <f>VLOOKUP(A1114,tax_all!B:V,6,0)</f>
        <v>Eukaryota</v>
      </c>
      <c r="H1114" t="str">
        <f>VLOOKUP(A1114,tax_all!B:V,7,0)</f>
        <v xml:space="preserve"> Viridiplantae</v>
      </c>
      <c r="I1114" t="str">
        <f>VLOOKUP(A1114,tax_all!B:V,8,0)</f>
        <v xml:space="preserve"> Chlorophyta</v>
      </c>
      <c r="J1114" t="str">
        <f>VLOOKUP(A1114,tax_all!B:V,9,0)</f>
        <v xml:space="preserve"> Trebouxiophyceae</v>
      </c>
      <c r="K1114" t="str">
        <f>VLOOKUP(A1114,tax_all!B:V,10,0)</f>
        <v xml:space="preserve"> Chlorellales</v>
      </c>
      <c r="L1114" t="str">
        <f>VLOOKUP(A1114,tax_all!B:V,11,0)</f>
        <v>Chlorellaceae</v>
      </c>
      <c r="M1114" t="str">
        <f>VLOOKUP(A1114,tax_all!B:V,12,0)</f>
        <v xml:space="preserve"> Chlorella.</v>
      </c>
      <c r="N1114">
        <f>VLOOKUP(A1114,tax_all!B:V,13,0)</f>
        <v>0</v>
      </c>
      <c r="O1114">
        <f>VLOOKUP(A1114,tax_all!B:V,14,0)</f>
        <v>0</v>
      </c>
      <c r="P1114">
        <f>VLOOKUP(A1114,tax_all!B:V,15,0)</f>
        <v>0</v>
      </c>
      <c r="Q1114">
        <f>VLOOKUP(A1114,tax_all!B:V,16,0)</f>
        <v>0</v>
      </c>
      <c r="R1114">
        <f>VLOOKUP(A1114,tax_all!B:V,17,0)</f>
        <v>0</v>
      </c>
    </row>
    <row r="1115" spans="1:18" x14ac:dyDescent="0.25">
      <c r="A1115" s="2" t="s">
        <v>2305</v>
      </c>
      <c r="B1115">
        <v>0</v>
      </c>
      <c r="C1115">
        <v>1</v>
      </c>
      <c r="D1115">
        <f>B1115+C1115</f>
        <v>1</v>
      </c>
      <c r="E1115">
        <f>VLOOKUP(A1115,'PF03067'!B:C,2,0)</f>
        <v>101</v>
      </c>
      <c r="G1115" t="str">
        <f>VLOOKUP(A1115,tax_all!B:V,6,0)</f>
        <v>Eukaryota</v>
      </c>
      <c r="H1115" t="str">
        <f>VLOOKUP(A1115,tax_all!B:V,7,0)</f>
        <v xml:space="preserve"> Metazoa</v>
      </c>
      <c r="I1115" t="str">
        <f>VLOOKUP(A1115,tax_all!B:V,8,0)</f>
        <v xml:space="preserve"> Ecdysozoa</v>
      </c>
      <c r="J1115" t="str">
        <f>VLOOKUP(A1115,tax_all!B:V,9,0)</f>
        <v xml:space="preserve"> Arthropoda</v>
      </c>
      <c r="K1115" t="str">
        <f>VLOOKUP(A1115,tax_all!B:V,10,0)</f>
        <v xml:space="preserve"> Hexapoda</v>
      </c>
      <c r="L1115" t="str">
        <f>VLOOKUP(A1115,tax_all!B:V,11,0)</f>
        <v xml:space="preserve"> Insecta</v>
      </c>
      <c r="M1115" t="str">
        <f>VLOOKUP(A1115,tax_all!B:V,12,0)</f>
        <v>Pterygota</v>
      </c>
      <c r="N1115" t="str">
        <f>VLOOKUP(A1115,tax_all!B:V,13,0)</f>
        <v xml:space="preserve"> Neoptera</v>
      </c>
      <c r="O1115" t="str">
        <f>VLOOKUP(A1115,tax_all!B:V,14,0)</f>
        <v xml:space="preserve"> Holometabola</v>
      </c>
      <c r="P1115" t="str">
        <f>VLOOKUP(A1115,tax_all!B:V,15,0)</f>
        <v xml:space="preserve"> Hymenoptera</v>
      </c>
      <c r="Q1115" t="str">
        <f>VLOOKUP(A1115,tax_all!B:V,16,0)</f>
        <v xml:space="preserve"> Apocrita</v>
      </c>
      <c r="R1115" t="str">
        <f>VLOOKUP(A1115,tax_all!B:V,17,0)</f>
        <v xml:space="preserve"> Aculeata</v>
      </c>
    </row>
    <row r="1116" spans="1:18" x14ac:dyDescent="0.25">
      <c r="A1116" s="2" t="s">
        <v>2307</v>
      </c>
      <c r="B1116">
        <v>0</v>
      </c>
      <c r="C1116">
        <v>1</v>
      </c>
      <c r="D1116">
        <f>B1116+C1116</f>
        <v>1</v>
      </c>
      <c r="E1116">
        <f>VLOOKUP(A1116,'PF03067'!B:C,2,0)</f>
        <v>335</v>
      </c>
      <c r="G1116" t="str">
        <f>VLOOKUP(A1116,tax_all!B:V,6,0)</f>
        <v>Eukaryota</v>
      </c>
      <c r="H1116" t="str">
        <f>VLOOKUP(A1116,tax_all!B:V,7,0)</f>
        <v xml:space="preserve"> Metazoa</v>
      </c>
      <c r="I1116" t="str">
        <f>VLOOKUP(A1116,tax_all!B:V,8,0)</f>
        <v xml:space="preserve"> Ecdysozoa</v>
      </c>
      <c r="J1116" t="str">
        <f>VLOOKUP(A1116,tax_all!B:V,9,0)</f>
        <v xml:space="preserve"> Arthropoda</v>
      </c>
      <c r="K1116" t="str">
        <f>VLOOKUP(A1116,tax_all!B:V,10,0)</f>
        <v xml:space="preserve"> Hexapoda</v>
      </c>
      <c r="L1116" t="str">
        <f>VLOOKUP(A1116,tax_all!B:V,11,0)</f>
        <v xml:space="preserve"> Insecta</v>
      </c>
      <c r="M1116" t="str">
        <f>VLOOKUP(A1116,tax_all!B:V,12,0)</f>
        <v>Pterygota</v>
      </c>
      <c r="N1116" t="str">
        <f>VLOOKUP(A1116,tax_all!B:V,13,0)</f>
        <v xml:space="preserve"> Neoptera</v>
      </c>
      <c r="O1116" t="str">
        <f>VLOOKUP(A1116,tax_all!B:V,14,0)</f>
        <v xml:space="preserve"> Holometabola</v>
      </c>
      <c r="P1116" t="str">
        <f>VLOOKUP(A1116,tax_all!B:V,15,0)</f>
        <v xml:space="preserve"> Hymenoptera</v>
      </c>
      <c r="Q1116" t="str">
        <f>VLOOKUP(A1116,tax_all!B:V,16,0)</f>
        <v xml:space="preserve"> Apocrita</v>
      </c>
      <c r="R1116" t="str">
        <f>VLOOKUP(A1116,tax_all!B:V,17,0)</f>
        <v xml:space="preserve"> Aculeata</v>
      </c>
    </row>
    <row r="1117" spans="1:18" x14ac:dyDescent="0.25">
      <c r="A1117" s="2" t="s">
        <v>2309</v>
      </c>
      <c r="B1117">
        <v>0</v>
      </c>
      <c r="C1117">
        <v>1</v>
      </c>
      <c r="D1117">
        <f>B1117+C1117</f>
        <v>1</v>
      </c>
      <c r="E1117">
        <f>VLOOKUP(A1117,'PF03067'!B:C,2,0)</f>
        <v>317</v>
      </c>
      <c r="G1117" t="str">
        <f>VLOOKUP(A1117,tax_all!B:V,6,0)</f>
        <v>Eukaryota</v>
      </c>
      <c r="H1117" t="str">
        <f>VLOOKUP(A1117,tax_all!B:V,7,0)</f>
        <v xml:space="preserve"> Metazoa</v>
      </c>
      <c r="I1117" t="str">
        <f>VLOOKUP(A1117,tax_all!B:V,8,0)</f>
        <v xml:space="preserve"> Ecdysozoa</v>
      </c>
      <c r="J1117" t="str">
        <f>VLOOKUP(A1117,tax_all!B:V,9,0)</f>
        <v xml:space="preserve"> Arthropoda</v>
      </c>
      <c r="K1117" t="str">
        <f>VLOOKUP(A1117,tax_all!B:V,10,0)</f>
        <v xml:space="preserve"> Hexapoda</v>
      </c>
      <c r="L1117" t="str">
        <f>VLOOKUP(A1117,tax_all!B:V,11,0)</f>
        <v xml:space="preserve"> Insecta</v>
      </c>
      <c r="M1117" t="str">
        <f>VLOOKUP(A1117,tax_all!B:V,12,0)</f>
        <v>Pterygota</v>
      </c>
      <c r="N1117" t="str">
        <f>VLOOKUP(A1117,tax_all!B:V,13,0)</f>
        <v xml:space="preserve"> Neoptera</v>
      </c>
      <c r="O1117" t="str">
        <f>VLOOKUP(A1117,tax_all!B:V,14,0)</f>
        <v xml:space="preserve"> Holometabola</v>
      </c>
      <c r="P1117" t="str">
        <f>VLOOKUP(A1117,tax_all!B:V,15,0)</f>
        <v xml:space="preserve"> Hymenoptera</v>
      </c>
      <c r="Q1117" t="str">
        <f>VLOOKUP(A1117,tax_all!B:V,16,0)</f>
        <v xml:space="preserve"> Apocrita</v>
      </c>
      <c r="R1117" t="str">
        <f>VLOOKUP(A1117,tax_all!B:V,17,0)</f>
        <v xml:space="preserve"> Aculeata</v>
      </c>
    </row>
    <row r="1118" spans="1:18" x14ac:dyDescent="0.25">
      <c r="A1118" s="2" t="s">
        <v>2311</v>
      </c>
      <c r="B1118">
        <v>0</v>
      </c>
      <c r="C1118">
        <v>1</v>
      </c>
      <c r="D1118">
        <f>B1118+C1118</f>
        <v>1</v>
      </c>
      <c r="E1118">
        <f>VLOOKUP(A1118,'PF03067'!B:C,2,0)</f>
        <v>245</v>
      </c>
      <c r="G1118" t="str">
        <f>VLOOKUP(A1118,tax_all!B:V,6,0)</f>
        <v>Eukaryota</v>
      </c>
      <c r="H1118" t="str">
        <f>VLOOKUP(A1118,tax_all!B:V,7,0)</f>
        <v xml:space="preserve"> Metazoa</v>
      </c>
      <c r="I1118" t="str">
        <f>VLOOKUP(A1118,tax_all!B:V,8,0)</f>
        <v xml:space="preserve"> Ecdysozoa</v>
      </c>
      <c r="J1118" t="str">
        <f>VLOOKUP(A1118,tax_all!B:V,9,0)</f>
        <v xml:space="preserve"> Arthropoda</v>
      </c>
      <c r="K1118" t="str">
        <f>VLOOKUP(A1118,tax_all!B:V,10,0)</f>
        <v xml:space="preserve"> Hexapoda</v>
      </c>
      <c r="L1118" t="str">
        <f>VLOOKUP(A1118,tax_all!B:V,11,0)</f>
        <v xml:space="preserve"> Insecta</v>
      </c>
      <c r="M1118" t="str">
        <f>VLOOKUP(A1118,tax_all!B:V,12,0)</f>
        <v>Pterygota</v>
      </c>
      <c r="N1118" t="str">
        <f>VLOOKUP(A1118,tax_all!B:V,13,0)</f>
        <v xml:space="preserve"> Neoptera</v>
      </c>
      <c r="O1118" t="str">
        <f>VLOOKUP(A1118,tax_all!B:V,14,0)</f>
        <v xml:space="preserve"> Holometabola</v>
      </c>
      <c r="P1118" t="str">
        <f>VLOOKUP(A1118,tax_all!B:V,15,0)</f>
        <v xml:space="preserve"> Hymenoptera</v>
      </c>
      <c r="Q1118" t="str">
        <f>VLOOKUP(A1118,tax_all!B:V,16,0)</f>
        <v xml:space="preserve"> Apocrita</v>
      </c>
      <c r="R1118" t="str">
        <f>VLOOKUP(A1118,tax_all!B:V,17,0)</f>
        <v xml:space="preserve"> Aculeata</v>
      </c>
    </row>
    <row r="1119" spans="1:18" x14ac:dyDescent="0.25">
      <c r="A1119" s="2" t="s">
        <v>2313</v>
      </c>
      <c r="B1119">
        <v>0</v>
      </c>
      <c r="C1119">
        <v>1</v>
      </c>
      <c r="D1119">
        <f>B1119+C1119</f>
        <v>1</v>
      </c>
      <c r="E1119">
        <f>VLOOKUP(A1119,'PF03067'!B:C,2,0)</f>
        <v>240</v>
      </c>
      <c r="G1119" t="str">
        <f>VLOOKUP(A1119,tax_all!B:V,6,0)</f>
        <v>Eukaryota</v>
      </c>
      <c r="H1119" t="str">
        <f>VLOOKUP(A1119,tax_all!B:V,7,0)</f>
        <v xml:space="preserve"> Metazoa</v>
      </c>
      <c r="I1119" t="str">
        <f>VLOOKUP(A1119,tax_all!B:V,8,0)</f>
        <v xml:space="preserve"> Ecdysozoa</v>
      </c>
      <c r="J1119" t="str">
        <f>VLOOKUP(A1119,tax_all!B:V,9,0)</f>
        <v xml:space="preserve"> Arthropoda</v>
      </c>
      <c r="K1119" t="str">
        <f>VLOOKUP(A1119,tax_all!B:V,10,0)</f>
        <v xml:space="preserve"> Hexapoda</v>
      </c>
      <c r="L1119" t="str">
        <f>VLOOKUP(A1119,tax_all!B:V,11,0)</f>
        <v xml:space="preserve"> Insecta</v>
      </c>
      <c r="M1119" t="str">
        <f>VLOOKUP(A1119,tax_all!B:V,12,0)</f>
        <v>Pterygota</v>
      </c>
      <c r="N1119" t="str">
        <f>VLOOKUP(A1119,tax_all!B:V,13,0)</f>
        <v xml:space="preserve"> Neoptera</v>
      </c>
      <c r="O1119" t="str">
        <f>VLOOKUP(A1119,tax_all!B:V,14,0)</f>
        <v xml:space="preserve"> Holometabola</v>
      </c>
      <c r="P1119" t="str">
        <f>VLOOKUP(A1119,tax_all!B:V,15,0)</f>
        <v xml:space="preserve"> Hymenoptera</v>
      </c>
      <c r="Q1119" t="str">
        <f>VLOOKUP(A1119,tax_all!B:V,16,0)</f>
        <v xml:space="preserve"> Apocrita</v>
      </c>
      <c r="R1119" t="str">
        <f>VLOOKUP(A1119,tax_all!B:V,17,0)</f>
        <v xml:space="preserve"> Aculeata</v>
      </c>
    </row>
    <row r="1120" spans="1:18" x14ac:dyDescent="0.25">
      <c r="A1120" s="2" t="s">
        <v>2315</v>
      </c>
      <c r="B1120">
        <v>0</v>
      </c>
      <c r="C1120">
        <v>1</v>
      </c>
      <c r="D1120">
        <f>B1120+C1120</f>
        <v>1</v>
      </c>
      <c r="E1120">
        <f>VLOOKUP(A1120,'PF03067'!B:C,2,0)</f>
        <v>303</v>
      </c>
      <c r="G1120" t="str">
        <f>VLOOKUP(A1120,tax_all!B:V,6,0)</f>
        <v>Eukaryota</v>
      </c>
      <c r="H1120" t="str">
        <f>VLOOKUP(A1120,tax_all!B:V,7,0)</f>
        <v xml:space="preserve"> Metazoa</v>
      </c>
      <c r="I1120" t="str">
        <f>VLOOKUP(A1120,tax_all!B:V,8,0)</f>
        <v xml:space="preserve"> Ecdysozoa</v>
      </c>
      <c r="J1120" t="str">
        <f>VLOOKUP(A1120,tax_all!B:V,9,0)</f>
        <v xml:space="preserve"> Arthropoda</v>
      </c>
      <c r="K1120" t="str">
        <f>VLOOKUP(A1120,tax_all!B:V,10,0)</f>
        <v xml:space="preserve"> Hexapoda</v>
      </c>
      <c r="L1120" t="str">
        <f>VLOOKUP(A1120,tax_all!B:V,11,0)</f>
        <v xml:space="preserve"> Insecta</v>
      </c>
      <c r="M1120" t="str">
        <f>VLOOKUP(A1120,tax_all!B:V,12,0)</f>
        <v>Pterygota</v>
      </c>
      <c r="N1120" t="str">
        <f>VLOOKUP(A1120,tax_all!B:V,13,0)</f>
        <v xml:space="preserve"> Neoptera</v>
      </c>
      <c r="O1120" t="str">
        <f>VLOOKUP(A1120,tax_all!B:V,14,0)</f>
        <v xml:space="preserve"> Holometabola</v>
      </c>
      <c r="P1120" t="str">
        <f>VLOOKUP(A1120,tax_all!B:V,15,0)</f>
        <v xml:space="preserve"> Hymenoptera</v>
      </c>
      <c r="Q1120" t="str">
        <f>VLOOKUP(A1120,tax_all!B:V,16,0)</f>
        <v xml:space="preserve"> Apocrita</v>
      </c>
      <c r="R1120" t="str">
        <f>VLOOKUP(A1120,tax_all!B:V,17,0)</f>
        <v xml:space="preserve"> Aculeata</v>
      </c>
    </row>
    <row r="1121" spans="1:18" x14ac:dyDescent="0.25">
      <c r="A1121" s="2" t="s">
        <v>2317</v>
      </c>
      <c r="B1121">
        <v>0</v>
      </c>
      <c r="C1121">
        <v>1</v>
      </c>
      <c r="D1121">
        <f>B1121+C1121</f>
        <v>1</v>
      </c>
      <c r="E1121">
        <f>VLOOKUP(A1121,'PF03067'!B:C,2,0)</f>
        <v>1339</v>
      </c>
      <c r="G1121" t="str">
        <f>VLOOKUP(A1121,tax_all!B:V,6,0)</f>
        <v>Eukaryota</v>
      </c>
      <c r="H1121" t="str">
        <f>VLOOKUP(A1121,tax_all!B:V,7,0)</f>
        <v xml:space="preserve"> Metazoa</v>
      </c>
      <c r="I1121" t="str">
        <f>VLOOKUP(A1121,tax_all!B:V,8,0)</f>
        <v xml:space="preserve"> Ecdysozoa</v>
      </c>
      <c r="J1121" t="str">
        <f>VLOOKUP(A1121,tax_all!B:V,9,0)</f>
        <v xml:space="preserve"> Arthropoda</v>
      </c>
      <c r="K1121" t="str">
        <f>VLOOKUP(A1121,tax_all!B:V,10,0)</f>
        <v xml:space="preserve"> Hexapoda</v>
      </c>
      <c r="L1121" t="str">
        <f>VLOOKUP(A1121,tax_all!B:V,11,0)</f>
        <v xml:space="preserve"> Insecta</v>
      </c>
      <c r="M1121" t="str">
        <f>VLOOKUP(A1121,tax_all!B:V,12,0)</f>
        <v>Pterygota</v>
      </c>
      <c r="N1121" t="str">
        <f>VLOOKUP(A1121,tax_all!B:V,13,0)</f>
        <v xml:space="preserve"> Neoptera</v>
      </c>
      <c r="O1121" t="str">
        <f>VLOOKUP(A1121,tax_all!B:V,14,0)</f>
        <v xml:space="preserve"> Holometabola</v>
      </c>
      <c r="P1121" t="str">
        <f>VLOOKUP(A1121,tax_all!B:V,15,0)</f>
        <v xml:space="preserve"> Hymenoptera</v>
      </c>
      <c r="Q1121" t="str">
        <f>VLOOKUP(A1121,tax_all!B:V,16,0)</f>
        <v xml:space="preserve"> Apocrita</v>
      </c>
      <c r="R1121" t="str">
        <f>VLOOKUP(A1121,tax_all!B:V,17,0)</f>
        <v xml:space="preserve"> Aculeata</v>
      </c>
    </row>
    <row r="1122" spans="1:18" x14ac:dyDescent="0.25">
      <c r="A1122" s="2" t="s">
        <v>2319</v>
      </c>
      <c r="B1122">
        <v>0</v>
      </c>
      <c r="C1122">
        <v>1</v>
      </c>
      <c r="D1122">
        <f>B1122+C1122</f>
        <v>1</v>
      </c>
      <c r="E1122">
        <f>VLOOKUP(A1122,'PF03067'!B:C,2,0)</f>
        <v>335</v>
      </c>
      <c r="G1122" t="str">
        <f>VLOOKUP(A1122,tax_all!B:V,6,0)</f>
        <v>Eukaryota</v>
      </c>
      <c r="H1122" t="str">
        <f>VLOOKUP(A1122,tax_all!B:V,7,0)</f>
        <v xml:space="preserve"> Metazoa</v>
      </c>
      <c r="I1122" t="str">
        <f>VLOOKUP(A1122,tax_all!B:V,8,0)</f>
        <v xml:space="preserve"> Ecdysozoa</v>
      </c>
      <c r="J1122" t="str">
        <f>VLOOKUP(A1122,tax_all!B:V,9,0)</f>
        <v xml:space="preserve"> Arthropoda</v>
      </c>
      <c r="K1122" t="str">
        <f>VLOOKUP(A1122,tax_all!B:V,10,0)</f>
        <v xml:space="preserve"> Hexapoda</v>
      </c>
      <c r="L1122" t="str">
        <f>VLOOKUP(A1122,tax_all!B:V,11,0)</f>
        <v xml:space="preserve"> Insecta</v>
      </c>
      <c r="M1122" t="str">
        <f>VLOOKUP(A1122,tax_all!B:V,12,0)</f>
        <v>Pterygota</v>
      </c>
      <c r="N1122" t="str">
        <f>VLOOKUP(A1122,tax_all!B:V,13,0)</f>
        <v xml:space="preserve"> Neoptera</v>
      </c>
      <c r="O1122" t="str">
        <f>VLOOKUP(A1122,tax_all!B:V,14,0)</f>
        <v xml:space="preserve"> Holometabola</v>
      </c>
      <c r="P1122" t="str">
        <f>VLOOKUP(A1122,tax_all!B:V,15,0)</f>
        <v xml:space="preserve"> Hymenoptera</v>
      </c>
      <c r="Q1122" t="str">
        <f>VLOOKUP(A1122,tax_all!B:V,16,0)</f>
        <v xml:space="preserve"> Apocrita</v>
      </c>
      <c r="R1122" t="str">
        <f>VLOOKUP(A1122,tax_all!B:V,17,0)</f>
        <v xml:space="preserve"> Aculeata</v>
      </c>
    </row>
    <row r="1123" spans="1:18" x14ac:dyDescent="0.25">
      <c r="A1123" s="2" t="s">
        <v>2321</v>
      </c>
      <c r="B1123">
        <v>0</v>
      </c>
      <c r="C1123">
        <v>1</v>
      </c>
      <c r="D1123">
        <f>B1123+C1123</f>
        <v>1</v>
      </c>
      <c r="E1123">
        <f>VLOOKUP(A1123,'PF03067'!B:C,2,0)</f>
        <v>325</v>
      </c>
      <c r="G1123" t="str">
        <f>VLOOKUP(A1123,tax_all!B:V,6,0)</f>
        <v>Bacteria</v>
      </c>
      <c r="H1123" t="str">
        <f>VLOOKUP(A1123,tax_all!B:V,7,0)</f>
        <v xml:space="preserve"> Actinobacteria</v>
      </c>
      <c r="I1123" t="str">
        <f>VLOOKUP(A1123,tax_all!B:V,8,0)</f>
        <v xml:space="preserve"> Streptomycetales</v>
      </c>
      <c r="J1123" t="str">
        <f>VLOOKUP(A1123,tax_all!B:V,9,0)</f>
        <v xml:space="preserve"> Streptomycetaceae</v>
      </c>
      <c r="K1123" t="str">
        <f>VLOOKUP(A1123,tax_all!B:V,10,0)</f>
        <v>Streptomyces.</v>
      </c>
      <c r="L1123">
        <f>VLOOKUP(A1123,tax_all!B:V,11,0)</f>
        <v>0</v>
      </c>
      <c r="M1123">
        <f>VLOOKUP(A1123,tax_all!B:V,12,0)</f>
        <v>0</v>
      </c>
      <c r="N1123">
        <f>VLOOKUP(A1123,tax_all!B:V,13,0)</f>
        <v>0</v>
      </c>
      <c r="O1123">
        <f>VLOOKUP(A1123,tax_all!B:V,14,0)</f>
        <v>0</v>
      </c>
      <c r="P1123">
        <f>VLOOKUP(A1123,tax_all!B:V,15,0)</f>
        <v>0</v>
      </c>
      <c r="Q1123">
        <f>VLOOKUP(A1123,tax_all!B:V,16,0)</f>
        <v>0</v>
      </c>
      <c r="R1123">
        <f>VLOOKUP(A1123,tax_all!B:V,17,0)</f>
        <v>0</v>
      </c>
    </row>
    <row r="1124" spans="1:18" x14ac:dyDescent="0.25">
      <c r="A1124" s="2" t="s">
        <v>2323</v>
      </c>
      <c r="B1124">
        <v>0</v>
      </c>
      <c r="C1124">
        <v>1</v>
      </c>
      <c r="D1124">
        <f>B1124+C1124</f>
        <v>1</v>
      </c>
      <c r="E1124">
        <f>VLOOKUP(A1124,'PF03067'!B:C,2,0)</f>
        <v>171</v>
      </c>
      <c r="G1124" t="str">
        <f>VLOOKUP(A1124,tax_all!B:V,6,0)</f>
        <v>Bacteria</v>
      </c>
      <c r="H1124" t="str">
        <f>VLOOKUP(A1124,tax_all!B:V,7,0)</f>
        <v xml:space="preserve"> Actinobacteria</v>
      </c>
      <c r="I1124" t="str">
        <f>VLOOKUP(A1124,tax_all!B:V,8,0)</f>
        <v xml:space="preserve"> Streptomycetales</v>
      </c>
      <c r="J1124" t="str">
        <f>VLOOKUP(A1124,tax_all!B:V,9,0)</f>
        <v xml:space="preserve"> Streptomycetaceae</v>
      </c>
      <c r="K1124" t="str">
        <f>VLOOKUP(A1124,tax_all!B:V,10,0)</f>
        <v>Streptomyces.</v>
      </c>
      <c r="L1124">
        <f>VLOOKUP(A1124,tax_all!B:V,11,0)</f>
        <v>0</v>
      </c>
      <c r="M1124">
        <f>VLOOKUP(A1124,tax_all!B:V,12,0)</f>
        <v>0</v>
      </c>
      <c r="N1124">
        <f>VLOOKUP(A1124,tax_all!B:V,13,0)</f>
        <v>0</v>
      </c>
      <c r="O1124">
        <f>VLOOKUP(A1124,tax_all!B:V,14,0)</f>
        <v>0</v>
      </c>
      <c r="P1124">
        <f>VLOOKUP(A1124,tax_all!B:V,15,0)</f>
        <v>0</v>
      </c>
      <c r="Q1124">
        <f>VLOOKUP(A1124,tax_all!B:V,16,0)</f>
        <v>0</v>
      </c>
      <c r="R1124">
        <f>VLOOKUP(A1124,tax_all!B:V,17,0)</f>
        <v>0</v>
      </c>
    </row>
    <row r="1125" spans="1:18" x14ac:dyDescent="0.25">
      <c r="A1125" s="2" t="s">
        <v>2325</v>
      </c>
      <c r="B1125">
        <v>0</v>
      </c>
      <c r="C1125">
        <v>1</v>
      </c>
      <c r="D1125">
        <f>B1125+C1125</f>
        <v>1</v>
      </c>
      <c r="E1125">
        <f>VLOOKUP(A1125,'PF03067'!B:C,2,0)</f>
        <v>196</v>
      </c>
      <c r="G1125" t="str">
        <f>VLOOKUP(A1125,tax_all!B:V,6,0)</f>
        <v>Bacteria</v>
      </c>
      <c r="H1125" t="str">
        <f>VLOOKUP(A1125,tax_all!B:V,7,0)</f>
        <v xml:space="preserve"> Actinobacteria</v>
      </c>
      <c r="I1125" t="str">
        <f>VLOOKUP(A1125,tax_all!B:V,8,0)</f>
        <v xml:space="preserve"> Streptomycetales</v>
      </c>
      <c r="J1125" t="str">
        <f>VLOOKUP(A1125,tax_all!B:V,9,0)</f>
        <v xml:space="preserve"> Streptomycetaceae</v>
      </c>
      <c r="K1125" t="str">
        <f>VLOOKUP(A1125,tax_all!B:V,10,0)</f>
        <v>Streptomyces.</v>
      </c>
      <c r="L1125">
        <f>VLOOKUP(A1125,tax_all!B:V,11,0)</f>
        <v>0</v>
      </c>
      <c r="M1125">
        <f>VLOOKUP(A1125,tax_all!B:V,12,0)</f>
        <v>0</v>
      </c>
      <c r="N1125">
        <f>VLOOKUP(A1125,tax_all!B:V,13,0)</f>
        <v>0</v>
      </c>
      <c r="O1125">
        <f>VLOOKUP(A1125,tax_all!B:V,14,0)</f>
        <v>0</v>
      </c>
      <c r="P1125">
        <f>VLOOKUP(A1125,tax_all!B:V,15,0)</f>
        <v>0</v>
      </c>
      <c r="Q1125">
        <f>VLOOKUP(A1125,tax_all!B:V,16,0)</f>
        <v>0</v>
      </c>
      <c r="R1125">
        <f>VLOOKUP(A1125,tax_all!B:V,17,0)</f>
        <v>0</v>
      </c>
    </row>
    <row r="1126" spans="1:18" x14ac:dyDescent="0.25">
      <c r="A1126" s="2" t="s">
        <v>2327</v>
      </c>
      <c r="B1126">
        <v>0</v>
      </c>
      <c r="C1126">
        <v>1</v>
      </c>
      <c r="D1126">
        <f>B1126+C1126</f>
        <v>1</v>
      </c>
      <c r="E1126">
        <f>VLOOKUP(A1126,'PF03067'!B:C,2,0)</f>
        <v>489</v>
      </c>
      <c r="G1126" t="str">
        <f>VLOOKUP(A1126,tax_all!B:V,6,0)</f>
        <v>Bacteria</v>
      </c>
      <c r="H1126" t="str">
        <f>VLOOKUP(A1126,tax_all!B:V,7,0)</f>
        <v xml:space="preserve"> Proteobacteria</v>
      </c>
      <c r="I1126" t="str">
        <f>VLOOKUP(A1126,tax_all!B:V,8,0)</f>
        <v xml:space="preserve"> Gammaproteobacteria</v>
      </c>
      <c r="J1126" t="str">
        <f>VLOOKUP(A1126,tax_all!B:V,9,0)</f>
        <v xml:space="preserve"> Vibrionales</v>
      </c>
      <c r="K1126" t="str">
        <f>VLOOKUP(A1126,tax_all!B:V,10,0)</f>
        <v>Vibrionaceae</v>
      </c>
      <c r="L1126" t="str">
        <f>VLOOKUP(A1126,tax_all!B:V,11,0)</f>
        <v xml:space="preserve"> Vibrio.</v>
      </c>
      <c r="M1126">
        <f>VLOOKUP(A1126,tax_all!B:V,12,0)</f>
        <v>0</v>
      </c>
      <c r="N1126">
        <f>VLOOKUP(A1126,tax_all!B:V,13,0)</f>
        <v>0</v>
      </c>
      <c r="O1126">
        <f>VLOOKUP(A1126,tax_all!B:V,14,0)</f>
        <v>0</v>
      </c>
      <c r="P1126">
        <f>VLOOKUP(A1126,tax_all!B:V,15,0)</f>
        <v>0</v>
      </c>
      <c r="Q1126">
        <f>VLOOKUP(A1126,tax_all!B:V,16,0)</f>
        <v>0</v>
      </c>
      <c r="R1126">
        <f>VLOOKUP(A1126,tax_all!B:V,17,0)</f>
        <v>0</v>
      </c>
    </row>
    <row r="1127" spans="1:18" x14ac:dyDescent="0.25">
      <c r="A1127" s="2" t="s">
        <v>2329</v>
      </c>
      <c r="B1127">
        <v>0</v>
      </c>
      <c r="C1127">
        <v>1</v>
      </c>
      <c r="D1127">
        <f>B1127+C1127</f>
        <v>1</v>
      </c>
      <c r="E1127">
        <f>VLOOKUP(A1127,'PF03067'!B:C,2,0)</f>
        <v>309</v>
      </c>
      <c r="G1127" t="str">
        <f>VLOOKUP(A1127,tax_all!B:V,6,0)</f>
        <v>Bacteria</v>
      </c>
      <c r="H1127" t="str">
        <f>VLOOKUP(A1127,tax_all!B:V,7,0)</f>
        <v xml:space="preserve"> Proteobacteria</v>
      </c>
      <c r="I1127" t="str">
        <f>VLOOKUP(A1127,tax_all!B:V,8,0)</f>
        <v xml:space="preserve"> Deltaproteobacteria</v>
      </c>
      <c r="J1127" t="str">
        <f>VLOOKUP(A1127,tax_all!B:V,9,0)</f>
        <v xml:space="preserve"> Myxococcales</v>
      </c>
      <c r="K1127" t="str">
        <f>VLOOKUP(A1127,tax_all!B:V,10,0)</f>
        <v>Cystobacterineae</v>
      </c>
      <c r="L1127" t="str">
        <f>VLOOKUP(A1127,tax_all!B:V,11,0)</f>
        <v xml:space="preserve"> Archangiaceae</v>
      </c>
      <c r="M1127" t="str">
        <f>VLOOKUP(A1127,tax_all!B:V,12,0)</f>
        <v xml:space="preserve"> Stigmatella.</v>
      </c>
      <c r="N1127">
        <f>VLOOKUP(A1127,tax_all!B:V,13,0)</f>
        <v>0</v>
      </c>
      <c r="O1127">
        <f>VLOOKUP(A1127,tax_all!B:V,14,0)</f>
        <v>0</v>
      </c>
      <c r="P1127">
        <f>VLOOKUP(A1127,tax_all!B:V,15,0)</f>
        <v>0</v>
      </c>
      <c r="Q1127">
        <f>VLOOKUP(A1127,tax_all!B:V,16,0)</f>
        <v>0</v>
      </c>
      <c r="R1127">
        <f>VLOOKUP(A1127,tax_all!B:V,17,0)</f>
        <v>0</v>
      </c>
    </row>
    <row r="1128" spans="1:18" x14ac:dyDescent="0.25">
      <c r="A1128" s="2" t="s">
        <v>2331</v>
      </c>
      <c r="B1128">
        <v>0</v>
      </c>
      <c r="C1128">
        <v>1</v>
      </c>
      <c r="D1128">
        <f>B1128+C1128</f>
        <v>1</v>
      </c>
      <c r="E1128">
        <f>VLOOKUP(A1128,'PF03067'!B:C,2,0)</f>
        <v>250</v>
      </c>
      <c r="G1128" t="str">
        <f>VLOOKUP(A1128,tax_all!B:V,6,0)</f>
        <v>Eukaryota</v>
      </c>
      <c r="H1128" t="str">
        <f>VLOOKUP(A1128,tax_all!B:V,7,0)</f>
        <v xml:space="preserve"> Fungi</v>
      </c>
      <c r="I1128" t="str">
        <f>VLOOKUP(A1128,tax_all!B:V,8,0)</f>
        <v xml:space="preserve"> Dikarya</v>
      </c>
      <c r="J1128" t="str">
        <f>VLOOKUP(A1128,tax_all!B:V,9,0)</f>
        <v xml:space="preserve"> Ascomycota</v>
      </c>
      <c r="K1128" t="str">
        <f>VLOOKUP(A1128,tax_all!B:V,10,0)</f>
        <v xml:space="preserve"> Pezizomycotina</v>
      </c>
      <c r="L1128" t="str">
        <f>VLOOKUP(A1128,tax_all!B:V,11,0)</f>
        <v>Sordariomycetes</v>
      </c>
      <c r="M1128" t="str">
        <f>VLOOKUP(A1128,tax_all!B:V,12,0)</f>
        <v xml:space="preserve"> Hypocreomycetidae</v>
      </c>
      <c r="N1128" t="str">
        <f>VLOOKUP(A1128,tax_all!B:V,13,0)</f>
        <v xml:space="preserve"> Glomerellales</v>
      </c>
      <c r="O1128" t="str">
        <f>VLOOKUP(A1128,tax_all!B:V,14,0)</f>
        <v xml:space="preserve"> Glomerellaceae</v>
      </c>
      <c r="P1128" t="str">
        <f>VLOOKUP(A1128,tax_all!B:V,15,0)</f>
        <v>Colletotrichum.</v>
      </c>
      <c r="Q1128">
        <f>VLOOKUP(A1128,tax_all!B:V,16,0)</f>
        <v>0</v>
      </c>
      <c r="R1128">
        <f>VLOOKUP(A1128,tax_all!B:V,17,0)</f>
        <v>0</v>
      </c>
    </row>
    <row r="1129" spans="1:18" x14ac:dyDescent="0.25">
      <c r="A1129" s="2" t="s">
        <v>2333</v>
      </c>
      <c r="B1129">
        <v>0</v>
      </c>
      <c r="C1129">
        <v>1</v>
      </c>
      <c r="D1129">
        <f>B1129+C1129</f>
        <v>1</v>
      </c>
      <c r="E1129">
        <f>VLOOKUP(A1129,'PF03067'!B:C,2,0)</f>
        <v>399</v>
      </c>
      <c r="G1129" t="str">
        <f>VLOOKUP(A1129,tax_all!B:V,6,0)</f>
        <v>Eukaryota</v>
      </c>
      <c r="H1129" t="str">
        <f>VLOOKUP(A1129,tax_all!B:V,7,0)</f>
        <v xml:space="preserve"> Fungi</v>
      </c>
      <c r="I1129" t="str">
        <f>VLOOKUP(A1129,tax_all!B:V,8,0)</f>
        <v xml:space="preserve"> Dikarya</v>
      </c>
      <c r="J1129" t="str">
        <f>VLOOKUP(A1129,tax_all!B:V,9,0)</f>
        <v xml:space="preserve"> Ascomycota</v>
      </c>
      <c r="K1129" t="str">
        <f>VLOOKUP(A1129,tax_all!B:V,10,0)</f>
        <v xml:space="preserve"> Pezizomycotina</v>
      </c>
      <c r="L1129" t="str">
        <f>VLOOKUP(A1129,tax_all!B:V,11,0)</f>
        <v>Sordariomycetes</v>
      </c>
      <c r="M1129" t="str">
        <f>VLOOKUP(A1129,tax_all!B:V,12,0)</f>
        <v xml:space="preserve"> Hypocreomycetidae</v>
      </c>
      <c r="N1129" t="str">
        <f>VLOOKUP(A1129,tax_all!B:V,13,0)</f>
        <v xml:space="preserve"> Glomerellales</v>
      </c>
      <c r="O1129" t="str">
        <f>VLOOKUP(A1129,tax_all!B:V,14,0)</f>
        <v xml:space="preserve"> Glomerellaceae</v>
      </c>
      <c r="P1129" t="str">
        <f>VLOOKUP(A1129,tax_all!B:V,15,0)</f>
        <v>Colletotrichum.</v>
      </c>
      <c r="Q1129">
        <f>VLOOKUP(A1129,tax_all!B:V,16,0)</f>
        <v>0</v>
      </c>
      <c r="R1129">
        <f>VLOOKUP(A1129,tax_all!B:V,17,0)</f>
        <v>0</v>
      </c>
    </row>
    <row r="1130" spans="1:18" x14ac:dyDescent="0.25">
      <c r="A1130" s="2" t="s">
        <v>2335</v>
      </c>
      <c r="B1130">
        <v>0</v>
      </c>
      <c r="C1130">
        <v>1</v>
      </c>
      <c r="D1130">
        <f>B1130+C1130</f>
        <v>1</v>
      </c>
      <c r="E1130">
        <f>VLOOKUP(A1130,'PF03067'!B:C,2,0)</f>
        <v>185</v>
      </c>
      <c r="G1130" t="str">
        <f>VLOOKUP(A1130,tax_all!B:V,6,0)</f>
        <v>Eukaryota</v>
      </c>
      <c r="H1130" t="str">
        <f>VLOOKUP(A1130,tax_all!B:V,7,0)</f>
        <v xml:space="preserve"> Fungi</v>
      </c>
      <c r="I1130" t="str">
        <f>VLOOKUP(A1130,tax_all!B:V,8,0)</f>
        <v xml:space="preserve"> Dikarya</v>
      </c>
      <c r="J1130" t="str">
        <f>VLOOKUP(A1130,tax_all!B:V,9,0)</f>
        <v xml:space="preserve"> Ascomycota</v>
      </c>
      <c r="K1130" t="str">
        <f>VLOOKUP(A1130,tax_all!B:V,10,0)</f>
        <v xml:space="preserve"> Pezizomycotina</v>
      </c>
      <c r="L1130" t="str">
        <f>VLOOKUP(A1130,tax_all!B:V,11,0)</f>
        <v>Sordariomycetes</v>
      </c>
      <c r="M1130" t="str">
        <f>VLOOKUP(A1130,tax_all!B:V,12,0)</f>
        <v xml:space="preserve"> Hypocreomycetidae</v>
      </c>
      <c r="N1130" t="str">
        <f>VLOOKUP(A1130,tax_all!B:V,13,0)</f>
        <v xml:space="preserve"> Glomerellales</v>
      </c>
      <c r="O1130" t="str">
        <f>VLOOKUP(A1130,tax_all!B:V,14,0)</f>
        <v xml:space="preserve"> Glomerellaceae</v>
      </c>
      <c r="P1130" t="str">
        <f>VLOOKUP(A1130,tax_all!B:V,15,0)</f>
        <v>Colletotrichum.</v>
      </c>
      <c r="Q1130">
        <f>VLOOKUP(A1130,tax_all!B:V,16,0)</f>
        <v>0</v>
      </c>
      <c r="R1130">
        <f>VLOOKUP(A1130,tax_all!B:V,17,0)</f>
        <v>0</v>
      </c>
    </row>
    <row r="1131" spans="1:18" x14ac:dyDescent="0.25">
      <c r="A1131" s="2" t="s">
        <v>2337</v>
      </c>
      <c r="B1131">
        <v>0</v>
      </c>
      <c r="C1131">
        <v>1</v>
      </c>
      <c r="D1131">
        <f>B1131+C1131</f>
        <v>1</v>
      </c>
      <c r="E1131">
        <f>VLOOKUP(A1131,'PF03067'!B:C,2,0)</f>
        <v>280</v>
      </c>
      <c r="G1131" t="str">
        <f>VLOOKUP(A1131,tax_all!B:V,6,0)</f>
        <v>Eukaryota</v>
      </c>
      <c r="H1131" t="str">
        <f>VLOOKUP(A1131,tax_all!B:V,7,0)</f>
        <v xml:space="preserve"> Fungi</v>
      </c>
      <c r="I1131" t="str">
        <f>VLOOKUP(A1131,tax_all!B:V,8,0)</f>
        <v xml:space="preserve"> Dikarya</v>
      </c>
      <c r="J1131" t="str">
        <f>VLOOKUP(A1131,tax_all!B:V,9,0)</f>
        <v xml:space="preserve"> Ascomycota</v>
      </c>
      <c r="K1131" t="str">
        <f>VLOOKUP(A1131,tax_all!B:V,10,0)</f>
        <v xml:space="preserve"> Pezizomycotina</v>
      </c>
      <c r="L1131" t="str">
        <f>VLOOKUP(A1131,tax_all!B:V,11,0)</f>
        <v>Dothideomycetes</v>
      </c>
      <c r="M1131" t="str">
        <f>VLOOKUP(A1131,tax_all!B:V,12,0)</f>
        <v xml:space="preserve"> Pleosporomycetidae</v>
      </c>
      <c r="N1131" t="str">
        <f>VLOOKUP(A1131,tax_all!B:V,13,0)</f>
        <v xml:space="preserve"> Pleosporales</v>
      </c>
      <c r="O1131" t="str">
        <f>VLOOKUP(A1131,tax_all!B:V,14,0)</f>
        <v xml:space="preserve"> Pleosporineae</v>
      </c>
      <c r="P1131" t="str">
        <f>VLOOKUP(A1131,tax_all!B:V,15,0)</f>
        <v>Pleosporaceae</v>
      </c>
      <c r="Q1131" t="str">
        <f>VLOOKUP(A1131,tax_all!B:V,16,0)</f>
        <v xml:space="preserve"> Pyrenophora.</v>
      </c>
      <c r="R1131">
        <f>VLOOKUP(A1131,tax_all!B:V,17,0)</f>
        <v>0</v>
      </c>
    </row>
    <row r="1132" spans="1:18" x14ac:dyDescent="0.25">
      <c r="A1132" s="2" t="s">
        <v>2339</v>
      </c>
      <c r="B1132">
        <v>0</v>
      </c>
      <c r="C1132">
        <v>1</v>
      </c>
      <c r="D1132">
        <f>B1132+C1132</f>
        <v>1</v>
      </c>
      <c r="E1132">
        <f>VLOOKUP(A1132,'PF03067'!B:C,2,0)</f>
        <v>210</v>
      </c>
      <c r="G1132" t="str">
        <f>VLOOKUP(A1132,tax_all!B:V,6,0)</f>
        <v>Eukaryota</v>
      </c>
      <c r="H1132" t="str">
        <f>VLOOKUP(A1132,tax_all!B:V,7,0)</f>
        <v xml:space="preserve"> Fungi</v>
      </c>
      <c r="I1132" t="str">
        <f>VLOOKUP(A1132,tax_all!B:V,8,0)</f>
        <v xml:space="preserve"> Dikarya</v>
      </c>
      <c r="J1132" t="str">
        <f>VLOOKUP(A1132,tax_all!B:V,9,0)</f>
        <v xml:space="preserve"> Ascomycota</v>
      </c>
      <c r="K1132" t="str">
        <f>VLOOKUP(A1132,tax_all!B:V,10,0)</f>
        <v xml:space="preserve"> Pezizomycotina</v>
      </c>
      <c r="L1132" t="str">
        <f>VLOOKUP(A1132,tax_all!B:V,11,0)</f>
        <v>Dothideomycetes</v>
      </c>
      <c r="M1132" t="str">
        <f>VLOOKUP(A1132,tax_all!B:V,12,0)</f>
        <v xml:space="preserve"> Pleosporomycetidae</v>
      </c>
      <c r="N1132" t="str">
        <f>VLOOKUP(A1132,tax_all!B:V,13,0)</f>
        <v xml:space="preserve"> Pleosporales</v>
      </c>
      <c r="O1132" t="str">
        <f>VLOOKUP(A1132,tax_all!B:V,14,0)</f>
        <v xml:space="preserve"> Pleosporineae</v>
      </c>
      <c r="P1132" t="str">
        <f>VLOOKUP(A1132,tax_all!B:V,15,0)</f>
        <v>Pleosporaceae</v>
      </c>
      <c r="Q1132" t="str">
        <f>VLOOKUP(A1132,tax_all!B:V,16,0)</f>
        <v xml:space="preserve"> Pyrenophora.</v>
      </c>
      <c r="R1132">
        <f>VLOOKUP(A1132,tax_all!B:V,17,0)</f>
        <v>0</v>
      </c>
    </row>
    <row r="1133" spans="1:18" x14ac:dyDescent="0.25">
      <c r="A1133" s="2" t="s">
        <v>2341</v>
      </c>
      <c r="B1133">
        <v>0</v>
      </c>
      <c r="C1133">
        <v>1</v>
      </c>
      <c r="D1133">
        <f>B1133+C1133</f>
        <v>1</v>
      </c>
      <c r="E1133">
        <f>VLOOKUP(A1133,'PF03067'!B:C,2,0)</f>
        <v>393</v>
      </c>
      <c r="G1133" t="str">
        <f>VLOOKUP(A1133,tax_all!B:V,6,0)</f>
        <v>Eukaryota</v>
      </c>
      <c r="H1133" t="str">
        <f>VLOOKUP(A1133,tax_all!B:V,7,0)</f>
        <v xml:space="preserve"> Fungi</v>
      </c>
      <c r="I1133" t="str">
        <f>VLOOKUP(A1133,tax_all!B:V,8,0)</f>
        <v xml:space="preserve"> Dikarya</v>
      </c>
      <c r="J1133" t="str">
        <f>VLOOKUP(A1133,tax_all!B:V,9,0)</f>
        <v xml:space="preserve"> Ascomycota</v>
      </c>
      <c r="K1133" t="str">
        <f>VLOOKUP(A1133,tax_all!B:V,10,0)</f>
        <v xml:space="preserve"> Pezizomycotina</v>
      </c>
      <c r="L1133" t="str">
        <f>VLOOKUP(A1133,tax_all!B:V,11,0)</f>
        <v>Dothideomycetes</v>
      </c>
      <c r="M1133" t="str">
        <f>VLOOKUP(A1133,tax_all!B:V,12,0)</f>
        <v xml:space="preserve"> Pleosporomycetidae</v>
      </c>
      <c r="N1133" t="str">
        <f>VLOOKUP(A1133,tax_all!B:V,13,0)</f>
        <v xml:space="preserve"> Pleosporales</v>
      </c>
      <c r="O1133" t="str">
        <f>VLOOKUP(A1133,tax_all!B:V,14,0)</f>
        <v xml:space="preserve"> Pleosporineae</v>
      </c>
      <c r="P1133" t="str">
        <f>VLOOKUP(A1133,tax_all!B:V,15,0)</f>
        <v>Pleosporaceae</v>
      </c>
      <c r="Q1133" t="str">
        <f>VLOOKUP(A1133,tax_all!B:V,16,0)</f>
        <v xml:space="preserve"> Pyrenophora.</v>
      </c>
      <c r="R1133">
        <f>VLOOKUP(A1133,tax_all!B:V,17,0)</f>
        <v>0</v>
      </c>
    </row>
    <row r="1134" spans="1:18" x14ac:dyDescent="0.25">
      <c r="A1134" s="2" t="s">
        <v>2343</v>
      </c>
      <c r="B1134">
        <v>1</v>
      </c>
      <c r="C1134">
        <v>1</v>
      </c>
      <c r="D1134">
        <f>B1134+C1134</f>
        <v>2</v>
      </c>
      <c r="E1134">
        <f>VLOOKUP(A1134,'PF03067'!B:C,2,0)</f>
        <v>366</v>
      </c>
      <c r="G1134" t="str">
        <f>VLOOKUP(A1134,tax_all!B:V,6,0)</f>
        <v>Bacteria</v>
      </c>
      <c r="H1134" t="str">
        <f>VLOOKUP(A1134,tax_all!B:V,7,0)</f>
        <v xml:space="preserve"> Actinobacteria</v>
      </c>
      <c r="I1134" t="str">
        <f>VLOOKUP(A1134,tax_all!B:V,8,0)</f>
        <v xml:space="preserve"> Streptomycetales</v>
      </c>
      <c r="J1134" t="str">
        <f>VLOOKUP(A1134,tax_all!B:V,9,0)</f>
        <v xml:space="preserve"> Streptomycetaceae</v>
      </c>
      <c r="K1134" t="str">
        <f>VLOOKUP(A1134,tax_all!B:V,10,0)</f>
        <v>Kitasatospora.</v>
      </c>
      <c r="L1134">
        <f>VLOOKUP(A1134,tax_all!B:V,11,0)</f>
        <v>0</v>
      </c>
      <c r="M1134">
        <f>VLOOKUP(A1134,tax_all!B:V,12,0)</f>
        <v>0</v>
      </c>
      <c r="N1134">
        <f>VLOOKUP(A1134,tax_all!B:V,13,0)</f>
        <v>0</v>
      </c>
      <c r="O1134">
        <f>VLOOKUP(A1134,tax_all!B:V,14,0)</f>
        <v>0</v>
      </c>
      <c r="P1134">
        <f>VLOOKUP(A1134,tax_all!B:V,15,0)</f>
        <v>0</v>
      </c>
      <c r="Q1134">
        <f>VLOOKUP(A1134,tax_all!B:V,16,0)</f>
        <v>0</v>
      </c>
      <c r="R1134">
        <f>VLOOKUP(A1134,tax_all!B:V,17,0)</f>
        <v>0</v>
      </c>
    </row>
    <row r="1135" spans="1:18" x14ac:dyDescent="0.25">
      <c r="A1135" s="2" t="s">
        <v>2345</v>
      </c>
      <c r="B1135">
        <v>0</v>
      </c>
      <c r="C1135">
        <v>1</v>
      </c>
      <c r="D1135">
        <f>B1135+C1135</f>
        <v>1</v>
      </c>
      <c r="E1135">
        <f>VLOOKUP(A1135,'PF03067'!B:C,2,0)</f>
        <v>309</v>
      </c>
      <c r="G1135" t="str">
        <f>VLOOKUP(A1135,tax_all!B:V,6,0)</f>
        <v>Bacteria</v>
      </c>
      <c r="H1135" t="str">
        <f>VLOOKUP(A1135,tax_all!B:V,7,0)</f>
        <v xml:space="preserve"> Actinobacteria</v>
      </c>
      <c r="I1135" t="str">
        <f>VLOOKUP(A1135,tax_all!B:V,8,0)</f>
        <v xml:space="preserve"> Streptomycetales</v>
      </c>
      <c r="J1135" t="str">
        <f>VLOOKUP(A1135,tax_all!B:V,9,0)</f>
        <v xml:space="preserve"> Streptomycetaceae</v>
      </c>
      <c r="K1135" t="str">
        <f>VLOOKUP(A1135,tax_all!B:V,10,0)</f>
        <v>Kitasatospora.</v>
      </c>
      <c r="L1135">
        <f>VLOOKUP(A1135,tax_all!B:V,11,0)</f>
        <v>0</v>
      </c>
      <c r="M1135">
        <f>VLOOKUP(A1135,tax_all!B:V,12,0)</f>
        <v>0</v>
      </c>
      <c r="N1135">
        <f>VLOOKUP(A1135,tax_all!B:V,13,0)</f>
        <v>0</v>
      </c>
      <c r="O1135">
        <f>VLOOKUP(A1135,tax_all!B:V,14,0)</f>
        <v>0</v>
      </c>
      <c r="P1135">
        <f>VLOOKUP(A1135,tax_all!B:V,15,0)</f>
        <v>0</v>
      </c>
      <c r="Q1135">
        <f>VLOOKUP(A1135,tax_all!B:V,16,0)</f>
        <v>0</v>
      </c>
      <c r="R1135">
        <f>VLOOKUP(A1135,tax_all!B:V,17,0)</f>
        <v>0</v>
      </c>
    </row>
    <row r="1136" spans="1:18" x14ac:dyDescent="0.25">
      <c r="A1136" s="2" t="s">
        <v>2347</v>
      </c>
      <c r="B1136">
        <v>0</v>
      </c>
      <c r="C1136">
        <v>1</v>
      </c>
      <c r="D1136">
        <f>B1136+C1136</f>
        <v>1</v>
      </c>
      <c r="E1136">
        <f>VLOOKUP(A1136,'PF03067'!B:C,2,0)</f>
        <v>276</v>
      </c>
      <c r="G1136" t="str">
        <f>VLOOKUP(A1136,tax_all!B:V,6,0)</f>
        <v>Bacteria</v>
      </c>
      <c r="H1136" t="str">
        <f>VLOOKUP(A1136,tax_all!B:V,7,0)</f>
        <v xml:space="preserve"> Actinobacteria</v>
      </c>
      <c r="I1136" t="str">
        <f>VLOOKUP(A1136,tax_all!B:V,8,0)</f>
        <v xml:space="preserve"> Streptomycetales</v>
      </c>
      <c r="J1136" t="str">
        <f>VLOOKUP(A1136,tax_all!B:V,9,0)</f>
        <v xml:space="preserve"> Streptomycetaceae</v>
      </c>
      <c r="K1136" t="str">
        <f>VLOOKUP(A1136,tax_all!B:V,10,0)</f>
        <v>Kitasatospora.</v>
      </c>
      <c r="L1136">
        <f>VLOOKUP(A1136,tax_all!B:V,11,0)</f>
        <v>0</v>
      </c>
      <c r="M1136">
        <f>VLOOKUP(A1136,tax_all!B:V,12,0)</f>
        <v>0</v>
      </c>
      <c r="N1136">
        <f>VLOOKUP(A1136,tax_all!B:V,13,0)</f>
        <v>0</v>
      </c>
      <c r="O1136">
        <f>VLOOKUP(A1136,tax_all!B:V,14,0)</f>
        <v>0</v>
      </c>
      <c r="P1136">
        <f>VLOOKUP(A1136,tax_all!B:V,15,0)</f>
        <v>0</v>
      </c>
      <c r="Q1136">
        <f>VLOOKUP(A1136,tax_all!B:V,16,0)</f>
        <v>0</v>
      </c>
      <c r="R1136">
        <f>VLOOKUP(A1136,tax_all!B:V,17,0)</f>
        <v>0</v>
      </c>
    </row>
    <row r="1137" spans="1:18" x14ac:dyDescent="0.25">
      <c r="A1137" s="2" t="s">
        <v>2349</v>
      </c>
      <c r="B1137">
        <v>0</v>
      </c>
      <c r="C1137">
        <v>1</v>
      </c>
      <c r="D1137">
        <f>B1137+C1137</f>
        <v>1</v>
      </c>
      <c r="E1137">
        <f>VLOOKUP(A1137,'PF03067'!B:C,2,0)</f>
        <v>306</v>
      </c>
      <c r="G1137" t="str">
        <f>VLOOKUP(A1137,tax_all!B:V,6,0)</f>
        <v>Bacteria</v>
      </c>
      <c r="H1137" t="str">
        <f>VLOOKUP(A1137,tax_all!B:V,7,0)</f>
        <v xml:space="preserve"> Actinobacteria</v>
      </c>
      <c r="I1137" t="str">
        <f>VLOOKUP(A1137,tax_all!B:V,8,0)</f>
        <v xml:space="preserve"> Streptomycetales</v>
      </c>
      <c r="J1137" t="str">
        <f>VLOOKUP(A1137,tax_all!B:V,9,0)</f>
        <v xml:space="preserve"> Streptomycetaceae</v>
      </c>
      <c r="K1137" t="str">
        <f>VLOOKUP(A1137,tax_all!B:V,10,0)</f>
        <v>Kitasatospora.</v>
      </c>
      <c r="L1137">
        <f>VLOOKUP(A1137,tax_all!B:V,11,0)</f>
        <v>0</v>
      </c>
      <c r="M1137">
        <f>VLOOKUP(A1137,tax_all!B:V,12,0)</f>
        <v>0</v>
      </c>
      <c r="N1137">
        <f>VLOOKUP(A1137,tax_all!B:V,13,0)</f>
        <v>0</v>
      </c>
      <c r="O1137">
        <f>VLOOKUP(A1137,tax_all!B:V,14,0)</f>
        <v>0</v>
      </c>
      <c r="P1137">
        <f>VLOOKUP(A1137,tax_all!B:V,15,0)</f>
        <v>0</v>
      </c>
      <c r="Q1137">
        <f>VLOOKUP(A1137,tax_all!B:V,16,0)</f>
        <v>0</v>
      </c>
      <c r="R1137">
        <f>VLOOKUP(A1137,tax_all!B:V,17,0)</f>
        <v>0</v>
      </c>
    </row>
    <row r="1138" spans="1:18" x14ac:dyDescent="0.25">
      <c r="A1138" s="2" t="s">
        <v>2351</v>
      </c>
      <c r="B1138">
        <v>0</v>
      </c>
      <c r="C1138">
        <v>1</v>
      </c>
      <c r="D1138">
        <f>B1138+C1138</f>
        <v>1</v>
      </c>
      <c r="E1138">
        <f>VLOOKUP(A1138,'PF03067'!B:C,2,0)</f>
        <v>196</v>
      </c>
      <c r="G1138" t="str">
        <f>VLOOKUP(A1138,tax_all!B:V,6,0)</f>
        <v>Bacteria</v>
      </c>
      <c r="H1138" t="str">
        <f>VLOOKUP(A1138,tax_all!B:V,7,0)</f>
        <v xml:space="preserve"> Actinobacteria</v>
      </c>
      <c r="I1138" t="str">
        <f>VLOOKUP(A1138,tax_all!B:V,8,0)</f>
        <v xml:space="preserve"> Streptomycetales</v>
      </c>
      <c r="J1138" t="str">
        <f>VLOOKUP(A1138,tax_all!B:V,9,0)</f>
        <v xml:space="preserve"> Streptomycetaceae</v>
      </c>
      <c r="K1138" t="str">
        <f>VLOOKUP(A1138,tax_all!B:V,10,0)</f>
        <v>Kitasatospora.</v>
      </c>
      <c r="L1138">
        <f>VLOOKUP(A1138,tax_all!B:V,11,0)</f>
        <v>0</v>
      </c>
      <c r="M1138">
        <f>VLOOKUP(A1138,tax_all!B:V,12,0)</f>
        <v>0</v>
      </c>
      <c r="N1138">
        <f>VLOOKUP(A1138,tax_all!B:V,13,0)</f>
        <v>0</v>
      </c>
      <c r="O1138">
        <f>VLOOKUP(A1138,tax_all!B:V,14,0)</f>
        <v>0</v>
      </c>
      <c r="P1138">
        <f>VLOOKUP(A1138,tax_all!B:V,15,0)</f>
        <v>0</v>
      </c>
      <c r="Q1138">
        <f>VLOOKUP(A1138,tax_all!B:V,16,0)</f>
        <v>0</v>
      </c>
      <c r="R1138">
        <f>VLOOKUP(A1138,tax_all!B:V,17,0)</f>
        <v>0</v>
      </c>
    </row>
    <row r="1139" spans="1:18" x14ac:dyDescent="0.25">
      <c r="A1139" s="2" t="s">
        <v>2353</v>
      </c>
      <c r="B1139">
        <v>0</v>
      </c>
      <c r="C1139">
        <v>1</v>
      </c>
      <c r="D1139">
        <f>B1139+C1139</f>
        <v>1</v>
      </c>
      <c r="E1139">
        <f>VLOOKUP(A1139,'PF03067'!B:C,2,0)</f>
        <v>344</v>
      </c>
      <c r="G1139" t="str">
        <f>VLOOKUP(A1139,tax_all!B:V,6,0)</f>
        <v>Eukaryota</v>
      </c>
      <c r="H1139" t="str">
        <f>VLOOKUP(A1139,tax_all!B:V,7,0)</f>
        <v xml:space="preserve"> Metazoa</v>
      </c>
      <c r="I1139" t="str">
        <f>VLOOKUP(A1139,tax_all!B:V,8,0)</f>
        <v xml:space="preserve"> Chordata</v>
      </c>
      <c r="J1139" t="str">
        <f>VLOOKUP(A1139,tax_all!B:V,9,0)</f>
        <v xml:space="preserve"> Tunicata</v>
      </c>
      <c r="K1139" t="str">
        <f>VLOOKUP(A1139,tax_all!B:V,10,0)</f>
        <v xml:space="preserve"> Appendicularia</v>
      </c>
      <c r="L1139" t="str">
        <f>VLOOKUP(A1139,tax_all!B:V,11,0)</f>
        <v xml:space="preserve"> Oikopleuridae</v>
      </c>
      <c r="M1139" t="str">
        <f>VLOOKUP(A1139,tax_all!B:V,12,0)</f>
        <v>Oikopleura.</v>
      </c>
      <c r="N1139">
        <f>VLOOKUP(A1139,tax_all!B:V,13,0)</f>
        <v>0</v>
      </c>
      <c r="O1139">
        <f>VLOOKUP(A1139,tax_all!B:V,14,0)</f>
        <v>0</v>
      </c>
      <c r="P1139">
        <f>VLOOKUP(A1139,tax_all!B:V,15,0)</f>
        <v>0</v>
      </c>
      <c r="Q1139">
        <f>VLOOKUP(A1139,tax_all!B:V,16,0)</f>
        <v>0</v>
      </c>
      <c r="R1139">
        <f>VLOOKUP(A1139,tax_all!B:V,17,0)</f>
        <v>0</v>
      </c>
    </row>
    <row r="1140" spans="1:18" x14ac:dyDescent="0.25">
      <c r="A1140" s="2" t="s">
        <v>2355</v>
      </c>
      <c r="B1140">
        <v>0</v>
      </c>
      <c r="C1140">
        <v>1</v>
      </c>
      <c r="D1140">
        <f>B1140+C1140</f>
        <v>1</v>
      </c>
      <c r="E1140">
        <f>VLOOKUP(A1140,'PF03067'!B:C,2,0)</f>
        <v>317</v>
      </c>
      <c r="G1140" t="str">
        <f>VLOOKUP(A1140,tax_all!B:V,6,0)</f>
        <v>Eukaryota</v>
      </c>
      <c r="H1140" t="str">
        <f>VLOOKUP(A1140,tax_all!B:V,7,0)</f>
        <v xml:space="preserve"> Metazoa</v>
      </c>
      <c r="I1140" t="str">
        <f>VLOOKUP(A1140,tax_all!B:V,8,0)</f>
        <v xml:space="preserve"> Chordata</v>
      </c>
      <c r="J1140" t="str">
        <f>VLOOKUP(A1140,tax_all!B:V,9,0)</f>
        <v xml:space="preserve"> Tunicata</v>
      </c>
      <c r="K1140" t="str">
        <f>VLOOKUP(A1140,tax_all!B:V,10,0)</f>
        <v xml:space="preserve"> Appendicularia</v>
      </c>
      <c r="L1140" t="str">
        <f>VLOOKUP(A1140,tax_all!B:V,11,0)</f>
        <v xml:space="preserve"> Oikopleuridae</v>
      </c>
      <c r="M1140" t="str">
        <f>VLOOKUP(A1140,tax_all!B:V,12,0)</f>
        <v>Oikopleura.</v>
      </c>
      <c r="N1140">
        <f>VLOOKUP(A1140,tax_all!B:V,13,0)</f>
        <v>0</v>
      </c>
      <c r="O1140">
        <f>VLOOKUP(A1140,tax_all!B:V,14,0)</f>
        <v>0</v>
      </c>
      <c r="P1140">
        <f>VLOOKUP(A1140,tax_all!B:V,15,0)</f>
        <v>0</v>
      </c>
      <c r="Q1140">
        <f>VLOOKUP(A1140,tax_all!B:V,16,0)</f>
        <v>0</v>
      </c>
      <c r="R1140">
        <f>VLOOKUP(A1140,tax_all!B:V,17,0)</f>
        <v>0</v>
      </c>
    </row>
    <row r="1141" spans="1:18" x14ac:dyDescent="0.25">
      <c r="A1141" s="2" t="s">
        <v>2357</v>
      </c>
      <c r="B1141">
        <v>0</v>
      </c>
      <c r="C1141">
        <v>1</v>
      </c>
      <c r="D1141">
        <f>B1141+C1141</f>
        <v>1</v>
      </c>
      <c r="E1141">
        <f>VLOOKUP(A1141,'PF03067'!B:C,2,0)</f>
        <v>1036</v>
      </c>
      <c r="G1141" t="str">
        <f>VLOOKUP(A1141,tax_all!B:V,6,0)</f>
        <v>Eukaryota</v>
      </c>
      <c r="H1141" t="str">
        <f>VLOOKUP(A1141,tax_all!B:V,7,0)</f>
        <v xml:space="preserve"> Metazoa</v>
      </c>
      <c r="I1141" t="str">
        <f>VLOOKUP(A1141,tax_all!B:V,8,0)</f>
        <v xml:space="preserve"> Chordata</v>
      </c>
      <c r="J1141" t="str">
        <f>VLOOKUP(A1141,tax_all!B:V,9,0)</f>
        <v xml:space="preserve"> Tunicata</v>
      </c>
      <c r="K1141" t="str">
        <f>VLOOKUP(A1141,tax_all!B:V,10,0)</f>
        <v xml:space="preserve"> Appendicularia</v>
      </c>
      <c r="L1141" t="str">
        <f>VLOOKUP(A1141,tax_all!B:V,11,0)</f>
        <v xml:space="preserve"> Oikopleuridae</v>
      </c>
      <c r="M1141" t="str">
        <f>VLOOKUP(A1141,tax_all!B:V,12,0)</f>
        <v>Oikopleura.</v>
      </c>
      <c r="N1141">
        <f>VLOOKUP(A1141,tax_all!B:V,13,0)</f>
        <v>0</v>
      </c>
      <c r="O1141">
        <f>VLOOKUP(A1141,tax_all!B:V,14,0)</f>
        <v>0</v>
      </c>
      <c r="P1141">
        <f>VLOOKUP(A1141,tax_all!B:V,15,0)</f>
        <v>0</v>
      </c>
      <c r="Q1141">
        <f>VLOOKUP(A1141,tax_all!B:V,16,0)</f>
        <v>0</v>
      </c>
      <c r="R1141">
        <f>VLOOKUP(A1141,tax_all!B:V,17,0)</f>
        <v>0</v>
      </c>
    </row>
    <row r="1142" spans="1:18" x14ac:dyDescent="0.25">
      <c r="A1142" s="2" t="s">
        <v>2359</v>
      </c>
      <c r="B1142">
        <v>0</v>
      </c>
      <c r="C1142">
        <v>1</v>
      </c>
      <c r="D1142">
        <f>B1142+C1142</f>
        <v>1</v>
      </c>
      <c r="E1142">
        <f>VLOOKUP(A1142,'PF03067'!B:C,2,0)</f>
        <v>297</v>
      </c>
      <c r="G1142" t="str">
        <f>VLOOKUP(A1142,tax_all!B:V,6,0)</f>
        <v>Eukaryota</v>
      </c>
      <c r="H1142" t="str">
        <f>VLOOKUP(A1142,tax_all!B:V,7,0)</f>
        <v xml:space="preserve"> Metazoa</v>
      </c>
      <c r="I1142" t="str">
        <f>VLOOKUP(A1142,tax_all!B:V,8,0)</f>
        <v xml:space="preserve"> Chordata</v>
      </c>
      <c r="J1142" t="str">
        <f>VLOOKUP(A1142,tax_all!B:V,9,0)</f>
        <v xml:space="preserve"> Tunicata</v>
      </c>
      <c r="K1142" t="str">
        <f>VLOOKUP(A1142,tax_all!B:V,10,0)</f>
        <v xml:space="preserve"> Appendicularia</v>
      </c>
      <c r="L1142" t="str">
        <f>VLOOKUP(A1142,tax_all!B:V,11,0)</f>
        <v xml:space="preserve"> Oikopleuridae</v>
      </c>
      <c r="M1142" t="str">
        <f>VLOOKUP(A1142,tax_all!B:V,12,0)</f>
        <v>Oikopleura.</v>
      </c>
      <c r="N1142">
        <f>VLOOKUP(A1142,tax_all!B:V,13,0)</f>
        <v>0</v>
      </c>
      <c r="O1142">
        <f>VLOOKUP(A1142,tax_all!B:V,14,0)</f>
        <v>0</v>
      </c>
      <c r="P1142">
        <f>VLOOKUP(A1142,tax_all!B:V,15,0)</f>
        <v>0</v>
      </c>
      <c r="Q1142">
        <f>VLOOKUP(A1142,tax_all!B:V,16,0)</f>
        <v>0</v>
      </c>
      <c r="R1142">
        <f>VLOOKUP(A1142,tax_all!B:V,17,0)</f>
        <v>0</v>
      </c>
    </row>
    <row r="1143" spans="1:18" x14ac:dyDescent="0.25">
      <c r="A1143" s="2" t="s">
        <v>2361</v>
      </c>
      <c r="B1143">
        <v>0</v>
      </c>
      <c r="C1143">
        <v>1</v>
      </c>
      <c r="D1143">
        <f>B1143+C1143</f>
        <v>1</v>
      </c>
      <c r="E1143">
        <f>VLOOKUP(A1143,'PF03067'!B:C,2,0)</f>
        <v>297</v>
      </c>
      <c r="G1143" t="str">
        <f>VLOOKUP(A1143,tax_all!B:V,6,0)</f>
        <v>Eukaryota</v>
      </c>
      <c r="H1143" t="str">
        <f>VLOOKUP(A1143,tax_all!B:V,7,0)</f>
        <v xml:space="preserve"> Metazoa</v>
      </c>
      <c r="I1143" t="str">
        <f>VLOOKUP(A1143,tax_all!B:V,8,0)</f>
        <v xml:space="preserve"> Chordata</v>
      </c>
      <c r="J1143" t="str">
        <f>VLOOKUP(A1143,tax_all!B:V,9,0)</f>
        <v xml:space="preserve"> Tunicata</v>
      </c>
      <c r="K1143" t="str">
        <f>VLOOKUP(A1143,tax_all!B:V,10,0)</f>
        <v xml:space="preserve"> Appendicularia</v>
      </c>
      <c r="L1143" t="str">
        <f>VLOOKUP(A1143,tax_all!B:V,11,0)</f>
        <v xml:space="preserve"> Oikopleuridae</v>
      </c>
      <c r="M1143" t="str">
        <f>VLOOKUP(A1143,tax_all!B:V,12,0)</f>
        <v>Oikopleura.</v>
      </c>
      <c r="N1143">
        <f>VLOOKUP(A1143,tax_all!B:V,13,0)</f>
        <v>0</v>
      </c>
      <c r="O1143">
        <f>VLOOKUP(A1143,tax_all!B:V,14,0)</f>
        <v>0</v>
      </c>
      <c r="P1143">
        <f>VLOOKUP(A1143,tax_all!B:V,15,0)</f>
        <v>0</v>
      </c>
      <c r="Q1143">
        <f>VLOOKUP(A1143,tax_all!B:V,16,0)</f>
        <v>0</v>
      </c>
      <c r="R1143">
        <f>VLOOKUP(A1143,tax_all!B:V,17,0)</f>
        <v>0</v>
      </c>
    </row>
    <row r="1144" spans="1:18" x14ac:dyDescent="0.25">
      <c r="A1144" s="2" t="s">
        <v>2363</v>
      </c>
      <c r="B1144">
        <v>0</v>
      </c>
      <c r="C1144">
        <v>1</v>
      </c>
      <c r="D1144">
        <f>B1144+C1144</f>
        <v>1</v>
      </c>
      <c r="E1144">
        <f>VLOOKUP(A1144,'PF03067'!B:C,2,0)</f>
        <v>298</v>
      </c>
      <c r="G1144" t="str">
        <f>VLOOKUP(A1144,tax_all!B:V,6,0)</f>
        <v>Eukaryota</v>
      </c>
      <c r="H1144" t="str">
        <f>VLOOKUP(A1144,tax_all!B:V,7,0)</f>
        <v xml:space="preserve"> Fungi</v>
      </c>
      <c r="I1144" t="str">
        <f>VLOOKUP(A1144,tax_all!B:V,8,0)</f>
        <v xml:space="preserve"> Dikarya</v>
      </c>
      <c r="J1144" t="str">
        <f>VLOOKUP(A1144,tax_all!B:V,9,0)</f>
        <v xml:space="preserve"> Ascomycota</v>
      </c>
      <c r="K1144" t="str">
        <f>VLOOKUP(A1144,tax_all!B:V,10,0)</f>
        <v xml:space="preserve"> Pezizomycotina</v>
      </c>
      <c r="L1144" t="str">
        <f>VLOOKUP(A1144,tax_all!B:V,11,0)</f>
        <v>Dothideomycetes</v>
      </c>
      <c r="M1144" t="str">
        <f>VLOOKUP(A1144,tax_all!B:V,12,0)</f>
        <v xml:space="preserve"> Pleosporomycetidae</v>
      </c>
      <c r="N1144" t="str">
        <f>VLOOKUP(A1144,tax_all!B:V,13,0)</f>
        <v xml:space="preserve"> Pleosporales</v>
      </c>
      <c r="O1144" t="str">
        <f>VLOOKUP(A1144,tax_all!B:V,14,0)</f>
        <v xml:space="preserve"> Pleosporineae</v>
      </c>
      <c r="P1144" t="str">
        <f>VLOOKUP(A1144,tax_all!B:V,15,0)</f>
        <v>Leptosphaeriaceae</v>
      </c>
      <c r="Q1144" t="str">
        <f>VLOOKUP(A1144,tax_all!B:V,16,0)</f>
        <v xml:space="preserve"> Leptosphaeria</v>
      </c>
      <c r="R1144" t="str">
        <f>VLOOKUP(A1144,tax_all!B:V,17,0)</f>
        <v>Leptosphaeria maculans species complex.</v>
      </c>
    </row>
    <row r="1145" spans="1:18" x14ac:dyDescent="0.25">
      <c r="A1145" s="2" t="s">
        <v>2365</v>
      </c>
      <c r="B1145">
        <v>0</v>
      </c>
      <c r="C1145">
        <v>1</v>
      </c>
      <c r="D1145">
        <f>B1145+C1145</f>
        <v>1</v>
      </c>
      <c r="E1145">
        <f>VLOOKUP(A1145,'PF03067'!B:C,2,0)</f>
        <v>404</v>
      </c>
      <c r="G1145" t="str">
        <f>VLOOKUP(A1145,tax_all!B:V,6,0)</f>
        <v>Eukaryota</v>
      </c>
      <c r="H1145" t="str">
        <f>VLOOKUP(A1145,tax_all!B:V,7,0)</f>
        <v xml:space="preserve"> Fungi</v>
      </c>
      <c r="I1145" t="str">
        <f>VLOOKUP(A1145,tax_all!B:V,8,0)</f>
        <v xml:space="preserve"> Dikarya</v>
      </c>
      <c r="J1145" t="str">
        <f>VLOOKUP(A1145,tax_all!B:V,9,0)</f>
        <v xml:space="preserve"> Ascomycota</v>
      </c>
      <c r="K1145" t="str">
        <f>VLOOKUP(A1145,tax_all!B:V,10,0)</f>
        <v xml:space="preserve"> Pezizomycotina</v>
      </c>
      <c r="L1145" t="str">
        <f>VLOOKUP(A1145,tax_all!B:V,11,0)</f>
        <v>Dothideomycetes</v>
      </c>
      <c r="M1145" t="str">
        <f>VLOOKUP(A1145,tax_all!B:V,12,0)</f>
        <v xml:space="preserve"> Pleosporomycetidae</v>
      </c>
      <c r="N1145" t="str">
        <f>VLOOKUP(A1145,tax_all!B:V,13,0)</f>
        <v xml:space="preserve"> Pleosporales</v>
      </c>
      <c r="O1145" t="str">
        <f>VLOOKUP(A1145,tax_all!B:V,14,0)</f>
        <v xml:space="preserve"> Pleosporineae</v>
      </c>
      <c r="P1145" t="str">
        <f>VLOOKUP(A1145,tax_all!B:V,15,0)</f>
        <v>Leptosphaeriaceae</v>
      </c>
      <c r="Q1145" t="str">
        <f>VLOOKUP(A1145,tax_all!B:V,16,0)</f>
        <v xml:space="preserve"> Leptosphaeria</v>
      </c>
      <c r="R1145" t="str">
        <f>VLOOKUP(A1145,tax_all!B:V,17,0)</f>
        <v>Leptosphaeria maculans species complex.</v>
      </c>
    </row>
    <row r="1146" spans="1:18" x14ac:dyDescent="0.25">
      <c r="A1146" s="2" t="s">
        <v>2367</v>
      </c>
      <c r="B1146">
        <v>0</v>
      </c>
      <c r="C1146">
        <v>1</v>
      </c>
      <c r="D1146">
        <f>B1146+C1146</f>
        <v>1</v>
      </c>
      <c r="E1146">
        <f>VLOOKUP(A1146,'PF03067'!B:C,2,0)</f>
        <v>244</v>
      </c>
      <c r="G1146" t="str">
        <f>VLOOKUP(A1146,tax_all!B:V,6,0)</f>
        <v>Bacteria</v>
      </c>
      <c r="H1146" t="str">
        <f>VLOOKUP(A1146,tax_all!B:V,7,0)</f>
        <v xml:space="preserve"> Proteobacteria</v>
      </c>
      <c r="I1146" t="str">
        <f>VLOOKUP(A1146,tax_all!B:V,8,0)</f>
        <v xml:space="preserve"> Betaproteobacteria</v>
      </c>
      <c r="J1146" t="str">
        <f>VLOOKUP(A1146,tax_all!B:V,9,0)</f>
        <v xml:space="preserve"> Burkholderiales</v>
      </c>
      <c r="K1146" t="str">
        <f>VLOOKUP(A1146,tax_all!B:V,10,0)</f>
        <v>Burkholderiaceae</v>
      </c>
      <c r="L1146" t="str">
        <f>VLOOKUP(A1146,tax_all!B:V,11,0)</f>
        <v xml:space="preserve"> Paraburkholderia.</v>
      </c>
      <c r="M1146">
        <f>VLOOKUP(A1146,tax_all!B:V,12,0)</f>
        <v>0</v>
      </c>
      <c r="N1146">
        <f>VLOOKUP(A1146,tax_all!B:V,13,0)</f>
        <v>0</v>
      </c>
      <c r="O1146">
        <f>VLOOKUP(A1146,tax_all!B:V,14,0)</f>
        <v>0</v>
      </c>
      <c r="P1146">
        <f>VLOOKUP(A1146,tax_all!B:V,15,0)</f>
        <v>0</v>
      </c>
      <c r="Q1146">
        <f>VLOOKUP(A1146,tax_all!B:V,16,0)</f>
        <v>0</v>
      </c>
      <c r="R1146">
        <f>VLOOKUP(A1146,tax_all!B:V,17,0)</f>
        <v>0</v>
      </c>
    </row>
    <row r="1147" spans="1:18" x14ac:dyDescent="0.25">
      <c r="A1147" s="2" t="s">
        <v>2369</v>
      </c>
      <c r="B1147">
        <v>0</v>
      </c>
      <c r="C1147">
        <v>1</v>
      </c>
      <c r="D1147">
        <f>B1147+C1147</f>
        <v>1</v>
      </c>
      <c r="E1147">
        <f>VLOOKUP(A1147,'PF03067'!B:C,2,0)</f>
        <v>414</v>
      </c>
      <c r="G1147" t="str">
        <f>VLOOKUP(A1147,tax_all!B:V,6,0)</f>
        <v>Bacteria</v>
      </c>
      <c r="H1147" t="str">
        <f>VLOOKUP(A1147,tax_all!B:V,7,0)</f>
        <v xml:space="preserve"> Firmicutes</v>
      </c>
      <c r="I1147" t="str">
        <f>VLOOKUP(A1147,tax_all!B:V,8,0)</f>
        <v xml:space="preserve"> Bacilli</v>
      </c>
      <c r="J1147" t="str">
        <f>VLOOKUP(A1147,tax_all!B:V,9,0)</f>
        <v xml:space="preserve"> Bacillales</v>
      </c>
      <c r="K1147" t="str">
        <f>VLOOKUP(A1147,tax_all!B:V,10,0)</f>
        <v xml:space="preserve"> Bacillaceae</v>
      </c>
      <c r="L1147" t="str">
        <f>VLOOKUP(A1147,tax_all!B:V,11,0)</f>
        <v xml:space="preserve"> Bacillus.</v>
      </c>
      <c r="M1147">
        <f>VLOOKUP(A1147,tax_all!B:V,12,0)</f>
        <v>0</v>
      </c>
      <c r="N1147">
        <f>VLOOKUP(A1147,tax_all!B:V,13,0)</f>
        <v>0</v>
      </c>
      <c r="O1147">
        <f>VLOOKUP(A1147,tax_all!B:V,14,0)</f>
        <v>0</v>
      </c>
      <c r="P1147">
        <f>VLOOKUP(A1147,tax_all!B:V,15,0)</f>
        <v>0</v>
      </c>
      <c r="Q1147">
        <f>VLOOKUP(A1147,tax_all!B:V,16,0)</f>
        <v>0</v>
      </c>
      <c r="R1147">
        <f>VLOOKUP(A1147,tax_all!B:V,17,0)</f>
        <v>0</v>
      </c>
    </row>
    <row r="1148" spans="1:18" x14ac:dyDescent="0.25">
      <c r="A1148" s="2" t="s">
        <v>2371</v>
      </c>
      <c r="B1148">
        <v>0</v>
      </c>
      <c r="C1148">
        <v>1</v>
      </c>
      <c r="D1148">
        <f>B1148+C1148</f>
        <v>1</v>
      </c>
      <c r="E1148">
        <f>VLOOKUP(A1148,'PF03067'!B:C,2,0)</f>
        <v>515</v>
      </c>
      <c r="G1148" t="str">
        <f>VLOOKUP(A1148,tax_all!B:V,6,0)</f>
        <v>Bacteria</v>
      </c>
      <c r="H1148" t="str">
        <f>VLOOKUP(A1148,tax_all!B:V,7,0)</f>
        <v xml:space="preserve"> Proteobacteria</v>
      </c>
      <c r="I1148" t="str">
        <f>VLOOKUP(A1148,tax_all!B:V,8,0)</f>
        <v xml:space="preserve"> Gammaproteobacteria</v>
      </c>
      <c r="J1148" t="str">
        <f>VLOOKUP(A1148,tax_all!B:V,9,0)</f>
        <v xml:space="preserve"> Enterobacterales</v>
      </c>
      <c r="K1148" t="str">
        <f>VLOOKUP(A1148,tax_all!B:V,10,0)</f>
        <v>Erwiniaceae</v>
      </c>
      <c r="L1148" t="str">
        <f>VLOOKUP(A1148,tax_all!B:V,11,0)</f>
        <v xml:space="preserve"> Pantoea.</v>
      </c>
      <c r="M1148">
        <f>VLOOKUP(A1148,tax_all!B:V,12,0)</f>
        <v>0</v>
      </c>
      <c r="N1148">
        <f>VLOOKUP(A1148,tax_all!B:V,13,0)</f>
        <v>0</v>
      </c>
      <c r="O1148">
        <f>VLOOKUP(A1148,tax_all!B:V,14,0)</f>
        <v>0</v>
      </c>
      <c r="P1148">
        <f>VLOOKUP(A1148,tax_all!B:V,15,0)</f>
        <v>0</v>
      </c>
      <c r="Q1148">
        <f>VLOOKUP(A1148,tax_all!B:V,16,0)</f>
        <v>0</v>
      </c>
      <c r="R1148">
        <f>VLOOKUP(A1148,tax_all!B:V,17,0)</f>
        <v>0</v>
      </c>
    </row>
    <row r="1149" spans="1:18" x14ac:dyDescent="0.25">
      <c r="A1149" s="2" t="s">
        <v>2373</v>
      </c>
      <c r="B1149">
        <v>0</v>
      </c>
      <c r="C1149">
        <v>1</v>
      </c>
      <c r="D1149">
        <f>B1149+C1149</f>
        <v>1</v>
      </c>
      <c r="E1149">
        <f>VLOOKUP(A1149,'PF03067'!B:C,2,0)</f>
        <v>557</v>
      </c>
      <c r="G1149" t="str">
        <f>VLOOKUP(A1149,tax_all!B:V,6,0)</f>
        <v>Bacteria</v>
      </c>
      <c r="H1149" t="str">
        <f>VLOOKUP(A1149,tax_all!B:V,7,0)</f>
        <v xml:space="preserve"> Proteobacteria</v>
      </c>
      <c r="I1149" t="str">
        <f>VLOOKUP(A1149,tax_all!B:V,8,0)</f>
        <v xml:space="preserve"> Gammaproteobacteria</v>
      </c>
      <c r="J1149" t="str">
        <f>VLOOKUP(A1149,tax_all!B:V,9,0)</f>
        <v xml:space="preserve"> Enterobacterales</v>
      </c>
      <c r="K1149" t="str">
        <f>VLOOKUP(A1149,tax_all!B:V,10,0)</f>
        <v>Erwiniaceae</v>
      </c>
      <c r="L1149" t="str">
        <f>VLOOKUP(A1149,tax_all!B:V,11,0)</f>
        <v xml:space="preserve"> Pantoea.</v>
      </c>
      <c r="M1149">
        <f>VLOOKUP(A1149,tax_all!B:V,12,0)</f>
        <v>0</v>
      </c>
      <c r="N1149">
        <f>VLOOKUP(A1149,tax_all!B:V,13,0)</f>
        <v>0</v>
      </c>
      <c r="O1149">
        <f>VLOOKUP(A1149,tax_all!B:V,14,0)</f>
        <v>0</v>
      </c>
      <c r="P1149">
        <f>VLOOKUP(A1149,tax_all!B:V,15,0)</f>
        <v>0</v>
      </c>
      <c r="Q1149">
        <f>VLOOKUP(A1149,tax_all!B:V,16,0)</f>
        <v>0</v>
      </c>
      <c r="R1149">
        <f>VLOOKUP(A1149,tax_all!B:V,17,0)</f>
        <v>0</v>
      </c>
    </row>
    <row r="1150" spans="1:18" x14ac:dyDescent="0.25">
      <c r="A1150" s="2" t="s">
        <v>2375</v>
      </c>
      <c r="B1150">
        <v>0</v>
      </c>
      <c r="C1150">
        <v>1</v>
      </c>
      <c r="D1150">
        <f>B1150+C1150</f>
        <v>1</v>
      </c>
      <c r="E1150">
        <f>VLOOKUP(A1150,'PF03067'!B:C,2,0)</f>
        <v>194</v>
      </c>
      <c r="G1150" t="str">
        <f>VLOOKUP(A1150,tax_all!B:V,6,0)</f>
        <v>Bacteria</v>
      </c>
      <c r="H1150" t="str">
        <f>VLOOKUP(A1150,tax_all!B:V,7,0)</f>
        <v xml:space="preserve"> Proteobacteria</v>
      </c>
      <c r="I1150" t="str">
        <f>VLOOKUP(A1150,tax_all!B:V,8,0)</f>
        <v xml:space="preserve"> Gammaproteobacteria</v>
      </c>
      <c r="J1150" t="str">
        <f>VLOOKUP(A1150,tax_all!B:V,9,0)</f>
        <v xml:space="preserve"> Xanthomonadales</v>
      </c>
      <c r="K1150" t="str">
        <f>VLOOKUP(A1150,tax_all!B:V,10,0)</f>
        <v>Xanthomonadaceae</v>
      </c>
      <c r="L1150" t="str">
        <f>VLOOKUP(A1150,tax_all!B:V,11,0)</f>
        <v xml:space="preserve"> Pseudoxanthomonas.</v>
      </c>
      <c r="M1150">
        <f>VLOOKUP(A1150,tax_all!B:V,12,0)</f>
        <v>0</v>
      </c>
      <c r="N1150">
        <f>VLOOKUP(A1150,tax_all!B:V,13,0)</f>
        <v>0</v>
      </c>
      <c r="O1150">
        <f>VLOOKUP(A1150,tax_all!B:V,14,0)</f>
        <v>0</v>
      </c>
      <c r="P1150">
        <f>VLOOKUP(A1150,tax_all!B:V,15,0)</f>
        <v>0</v>
      </c>
      <c r="Q1150">
        <f>VLOOKUP(A1150,tax_all!B:V,16,0)</f>
        <v>0</v>
      </c>
      <c r="R1150">
        <f>VLOOKUP(A1150,tax_all!B:V,17,0)</f>
        <v>0</v>
      </c>
    </row>
    <row r="1151" spans="1:18" x14ac:dyDescent="0.25">
      <c r="A1151" s="2" t="s">
        <v>2377</v>
      </c>
      <c r="B1151">
        <v>0</v>
      </c>
      <c r="C1151">
        <v>1</v>
      </c>
      <c r="D1151">
        <f>B1151+C1151</f>
        <v>1</v>
      </c>
      <c r="E1151">
        <f>VLOOKUP(A1151,'PF03067'!B:C,2,0)</f>
        <v>297</v>
      </c>
      <c r="G1151" t="str">
        <f>VLOOKUP(A1151,tax_all!B:V,6,0)</f>
        <v>Eukaryota</v>
      </c>
      <c r="H1151" t="str">
        <f>VLOOKUP(A1151,tax_all!B:V,7,0)</f>
        <v xml:space="preserve"> Fungi</v>
      </c>
      <c r="I1151" t="str">
        <f>VLOOKUP(A1151,tax_all!B:V,8,0)</f>
        <v xml:space="preserve"> Dikarya</v>
      </c>
      <c r="J1151" t="str">
        <f>VLOOKUP(A1151,tax_all!B:V,9,0)</f>
        <v xml:space="preserve"> Basidiomycota</v>
      </c>
      <c r="K1151" t="str">
        <f>VLOOKUP(A1151,tax_all!B:V,10,0)</f>
        <v xml:space="preserve"> Ustilaginomycotina</v>
      </c>
      <c r="L1151" t="str">
        <f>VLOOKUP(A1151,tax_all!B:V,11,0)</f>
        <v>Ustilaginomycetes</v>
      </c>
      <c r="M1151" t="str">
        <f>VLOOKUP(A1151,tax_all!B:V,12,0)</f>
        <v xml:space="preserve"> Ustilaginales</v>
      </c>
      <c r="N1151" t="str">
        <f>VLOOKUP(A1151,tax_all!B:V,13,0)</f>
        <v xml:space="preserve"> Ustilaginaceae</v>
      </c>
      <c r="O1151" t="str">
        <f>VLOOKUP(A1151,tax_all!B:V,14,0)</f>
        <v xml:space="preserve"> Sporisorium.</v>
      </c>
      <c r="P1151">
        <f>VLOOKUP(A1151,tax_all!B:V,15,0)</f>
        <v>0</v>
      </c>
      <c r="Q1151">
        <f>VLOOKUP(A1151,tax_all!B:V,16,0)</f>
        <v>0</v>
      </c>
      <c r="R1151">
        <f>VLOOKUP(A1151,tax_all!B:V,17,0)</f>
        <v>0</v>
      </c>
    </row>
    <row r="1152" spans="1:18" x14ac:dyDescent="0.25">
      <c r="A1152" s="2" t="s">
        <v>2379</v>
      </c>
      <c r="B1152">
        <v>0</v>
      </c>
      <c r="C1152">
        <v>1</v>
      </c>
      <c r="D1152">
        <f>B1152+C1152</f>
        <v>1</v>
      </c>
      <c r="E1152">
        <f>VLOOKUP(A1152,'PF03067'!B:C,2,0)</f>
        <v>225</v>
      </c>
      <c r="G1152" t="str">
        <f>VLOOKUP(A1152,tax_all!B:V,6,0)</f>
        <v>Eukaryota</v>
      </c>
      <c r="H1152" t="str">
        <f>VLOOKUP(A1152,tax_all!B:V,7,0)</f>
        <v xml:space="preserve"> Metazoa</v>
      </c>
      <c r="I1152" t="str">
        <f>VLOOKUP(A1152,tax_all!B:V,8,0)</f>
        <v xml:space="preserve"> Ecdysozoa</v>
      </c>
      <c r="J1152" t="str">
        <f>VLOOKUP(A1152,tax_all!B:V,9,0)</f>
        <v xml:space="preserve"> Arthropoda</v>
      </c>
      <c r="K1152" t="str">
        <f>VLOOKUP(A1152,tax_all!B:V,10,0)</f>
        <v xml:space="preserve"> Crustacea</v>
      </c>
      <c r="L1152" t="str">
        <f>VLOOKUP(A1152,tax_all!B:V,11,0)</f>
        <v xml:space="preserve"> Branchiopoda</v>
      </c>
      <c r="M1152" t="str">
        <f>VLOOKUP(A1152,tax_all!B:V,12,0)</f>
        <v>Diplostraca</v>
      </c>
      <c r="N1152" t="str">
        <f>VLOOKUP(A1152,tax_all!B:V,13,0)</f>
        <v xml:space="preserve"> Cladocera</v>
      </c>
      <c r="O1152" t="str">
        <f>VLOOKUP(A1152,tax_all!B:V,14,0)</f>
        <v xml:space="preserve"> Anomopoda</v>
      </c>
      <c r="P1152" t="str">
        <f>VLOOKUP(A1152,tax_all!B:V,15,0)</f>
        <v xml:space="preserve"> Daphniidae</v>
      </c>
      <c r="Q1152" t="str">
        <f>VLOOKUP(A1152,tax_all!B:V,16,0)</f>
        <v xml:space="preserve"> Daphnia.</v>
      </c>
      <c r="R1152">
        <f>VLOOKUP(A1152,tax_all!B:V,17,0)</f>
        <v>0</v>
      </c>
    </row>
    <row r="1153" spans="1:18" x14ac:dyDescent="0.25">
      <c r="A1153" s="2" t="s">
        <v>2381</v>
      </c>
      <c r="B1153">
        <v>0</v>
      </c>
      <c r="C1153">
        <v>1</v>
      </c>
      <c r="D1153">
        <f>B1153+C1153</f>
        <v>1</v>
      </c>
      <c r="E1153">
        <f>VLOOKUP(A1153,'PF03067'!B:C,2,0)</f>
        <v>217</v>
      </c>
      <c r="G1153" t="str">
        <f>VLOOKUP(A1153,tax_all!B:V,6,0)</f>
        <v>Eukaryota</v>
      </c>
      <c r="H1153" t="str">
        <f>VLOOKUP(A1153,tax_all!B:V,7,0)</f>
        <v xml:space="preserve"> Metazoa</v>
      </c>
      <c r="I1153" t="str">
        <f>VLOOKUP(A1153,tax_all!B:V,8,0)</f>
        <v xml:space="preserve"> Ecdysozoa</v>
      </c>
      <c r="J1153" t="str">
        <f>VLOOKUP(A1153,tax_all!B:V,9,0)</f>
        <v xml:space="preserve"> Arthropoda</v>
      </c>
      <c r="K1153" t="str">
        <f>VLOOKUP(A1153,tax_all!B:V,10,0)</f>
        <v xml:space="preserve"> Crustacea</v>
      </c>
      <c r="L1153" t="str">
        <f>VLOOKUP(A1153,tax_all!B:V,11,0)</f>
        <v xml:space="preserve"> Branchiopoda</v>
      </c>
      <c r="M1153" t="str">
        <f>VLOOKUP(A1153,tax_all!B:V,12,0)</f>
        <v>Diplostraca</v>
      </c>
      <c r="N1153" t="str">
        <f>VLOOKUP(A1153,tax_all!B:V,13,0)</f>
        <v xml:space="preserve"> Cladocera</v>
      </c>
      <c r="O1153" t="str">
        <f>VLOOKUP(A1153,tax_all!B:V,14,0)</f>
        <v xml:space="preserve"> Anomopoda</v>
      </c>
      <c r="P1153" t="str">
        <f>VLOOKUP(A1153,tax_all!B:V,15,0)</f>
        <v xml:space="preserve"> Daphniidae</v>
      </c>
      <c r="Q1153" t="str">
        <f>VLOOKUP(A1153,tax_all!B:V,16,0)</f>
        <v xml:space="preserve"> Daphnia.</v>
      </c>
      <c r="R1153">
        <f>VLOOKUP(A1153,tax_all!B:V,17,0)</f>
        <v>0</v>
      </c>
    </row>
    <row r="1154" spans="1:18" x14ac:dyDescent="0.25">
      <c r="A1154" s="2" t="s">
        <v>2383</v>
      </c>
      <c r="B1154">
        <v>0</v>
      </c>
      <c r="C1154">
        <v>1</v>
      </c>
      <c r="D1154">
        <f>B1154+C1154</f>
        <v>1</v>
      </c>
      <c r="E1154">
        <f>VLOOKUP(A1154,'PF03067'!B:C,2,0)</f>
        <v>337</v>
      </c>
      <c r="G1154" t="str">
        <f>VLOOKUP(A1154,tax_all!B:V,6,0)</f>
        <v>Eukaryota</v>
      </c>
      <c r="H1154" t="str">
        <f>VLOOKUP(A1154,tax_all!B:V,7,0)</f>
        <v xml:space="preserve"> Metazoa</v>
      </c>
      <c r="I1154" t="str">
        <f>VLOOKUP(A1154,tax_all!B:V,8,0)</f>
        <v xml:space="preserve"> Ecdysozoa</v>
      </c>
      <c r="J1154" t="str">
        <f>VLOOKUP(A1154,tax_all!B:V,9,0)</f>
        <v xml:space="preserve"> Arthropoda</v>
      </c>
      <c r="K1154" t="str">
        <f>VLOOKUP(A1154,tax_all!B:V,10,0)</f>
        <v xml:space="preserve"> Crustacea</v>
      </c>
      <c r="L1154" t="str">
        <f>VLOOKUP(A1154,tax_all!B:V,11,0)</f>
        <v xml:space="preserve"> Branchiopoda</v>
      </c>
      <c r="M1154" t="str">
        <f>VLOOKUP(A1154,tax_all!B:V,12,0)</f>
        <v>Diplostraca</v>
      </c>
      <c r="N1154" t="str">
        <f>VLOOKUP(A1154,tax_all!B:V,13,0)</f>
        <v xml:space="preserve"> Cladocera</v>
      </c>
      <c r="O1154" t="str">
        <f>VLOOKUP(A1154,tax_all!B:V,14,0)</f>
        <v xml:space="preserve"> Anomopoda</v>
      </c>
      <c r="P1154" t="str">
        <f>VLOOKUP(A1154,tax_all!B:V,15,0)</f>
        <v xml:space="preserve"> Daphniidae</v>
      </c>
      <c r="Q1154" t="str">
        <f>VLOOKUP(A1154,tax_all!B:V,16,0)</f>
        <v xml:space="preserve"> Daphnia.</v>
      </c>
      <c r="R1154">
        <f>VLOOKUP(A1154,tax_all!B:V,17,0)</f>
        <v>0</v>
      </c>
    </row>
    <row r="1155" spans="1:18" x14ac:dyDescent="0.25">
      <c r="A1155" s="2" t="s">
        <v>2385</v>
      </c>
      <c r="B1155">
        <v>0</v>
      </c>
      <c r="C1155">
        <v>1</v>
      </c>
      <c r="D1155">
        <f>B1155+C1155</f>
        <v>1</v>
      </c>
      <c r="E1155">
        <f>VLOOKUP(A1155,'PF03067'!B:C,2,0)</f>
        <v>346</v>
      </c>
      <c r="G1155" t="str">
        <f>VLOOKUP(A1155,tax_all!B:V,6,0)</f>
        <v>Eukaryota</v>
      </c>
      <c r="H1155" t="str">
        <f>VLOOKUP(A1155,tax_all!B:V,7,0)</f>
        <v xml:space="preserve"> Metazoa</v>
      </c>
      <c r="I1155" t="str">
        <f>VLOOKUP(A1155,tax_all!B:V,8,0)</f>
        <v xml:space="preserve"> Ecdysozoa</v>
      </c>
      <c r="J1155" t="str">
        <f>VLOOKUP(A1155,tax_all!B:V,9,0)</f>
        <v xml:space="preserve"> Arthropoda</v>
      </c>
      <c r="K1155" t="str">
        <f>VLOOKUP(A1155,tax_all!B:V,10,0)</f>
        <v xml:space="preserve"> Crustacea</v>
      </c>
      <c r="L1155" t="str">
        <f>VLOOKUP(A1155,tax_all!B:V,11,0)</f>
        <v xml:space="preserve"> Branchiopoda</v>
      </c>
      <c r="M1155" t="str">
        <f>VLOOKUP(A1155,tax_all!B:V,12,0)</f>
        <v>Diplostraca</v>
      </c>
      <c r="N1155" t="str">
        <f>VLOOKUP(A1155,tax_all!B:V,13,0)</f>
        <v xml:space="preserve"> Cladocera</v>
      </c>
      <c r="O1155" t="str">
        <f>VLOOKUP(A1155,tax_all!B:V,14,0)</f>
        <v xml:space="preserve"> Anomopoda</v>
      </c>
      <c r="P1155" t="str">
        <f>VLOOKUP(A1155,tax_all!B:V,15,0)</f>
        <v xml:space="preserve"> Daphniidae</v>
      </c>
      <c r="Q1155" t="str">
        <f>VLOOKUP(A1155,tax_all!B:V,16,0)</f>
        <v xml:space="preserve"> Daphnia.</v>
      </c>
      <c r="R1155">
        <f>VLOOKUP(A1155,tax_all!B:V,17,0)</f>
        <v>0</v>
      </c>
    </row>
    <row r="1156" spans="1:18" x14ac:dyDescent="0.25">
      <c r="A1156" s="2" t="s">
        <v>2387</v>
      </c>
      <c r="B1156">
        <v>0</v>
      </c>
      <c r="C1156">
        <v>1</v>
      </c>
      <c r="D1156">
        <f>B1156+C1156</f>
        <v>1</v>
      </c>
      <c r="E1156">
        <f>VLOOKUP(A1156,'PF03067'!B:C,2,0)</f>
        <v>262</v>
      </c>
      <c r="G1156" t="str">
        <f>VLOOKUP(A1156,tax_all!B:V,6,0)</f>
        <v>Eukaryota</v>
      </c>
      <c r="H1156" t="str">
        <f>VLOOKUP(A1156,tax_all!B:V,7,0)</f>
        <v xml:space="preserve"> Metazoa</v>
      </c>
      <c r="I1156" t="str">
        <f>VLOOKUP(A1156,tax_all!B:V,8,0)</f>
        <v xml:space="preserve"> Ecdysozoa</v>
      </c>
      <c r="J1156" t="str">
        <f>VLOOKUP(A1156,tax_all!B:V,9,0)</f>
        <v xml:space="preserve"> Arthropoda</v>
      </c>
      <c r="K1156" t="str">
        <f>VLOOKUP(A1156,tax_all!B:V,10,0)</f>
        <v xml:space="preserve"> Crustacea</v>
      </c>
      <c r="L1156" t="str">
        <f>VLOOKUP(A1156,tax_all!B:V,11,0)</f>
        <v xml:space="preserve"> Branchiopoda</v>
      </c>
      <c r="M1156" t="str">
        <f>VLOOKUP(A1156,tax_all!B:V,12,0)</f>
        <v>Diplostraca</v>
      </c>
      <c r="N1156" t="str">
        <f>VLOOKUP(A1156,tax_all!B:V,13,0)</f>
        <v xml:space="preserve"> Cladocera</v>
      </c>
      <c r="O1156" t="str">
        <f>VLOOKUP(A1156,tax_all!B:V,14,0)</f>
        <v xml:space="preserve"> Anomopoda</v>
      </c>
      <c r="P1156" t="str">
        <f>VLOOKUP(A1156,tax_all!B:V,15,0)</f>
        <v xml:space="preserve"> Daphniidae</v>
      </c>
      <c r="Q1156" t="str">
        <f>VLOOKUP(A1156,tax_all!B:V,16,0)</f>
        <v xml:space="preserve"> Daphnia.</v>
      </c>
      <c r="R1156">
        <f>VLOOKUP(A1156,tax_all!B:V,17,0)</f>
        <v>0</v>
      </c>
    </row>
    <row r="1157" spans="1:18" x14ac:dyDescent="0.25">
      <c r="A1157" s="2" t="s">
        <v>2389</v>
      </c>
      <c r="B1157">
        <v>0</v>
      </c>
      <c r="C1157">
        <v>1</v>
      </c>
      <c r="D1157">
        <f>B1157+C1157</f>
        <v>1</v>
      </c>
      <c r="E1157">
        <f>VLOOKUP(A1157,'PF03067'!B:C,2,0)</f>
        <v>206</v>
      </c>
      <c r="G1157" t="str">
        <f>VLOOKUP(A1157,tax_all!B:V,6,0)</f>
        <v>Eukaryota</v>
      </c>
      <c r="H1157" t="str">
        <f>VLOOKUP(A1157,tax_all!B:V,7,0)</f>
        <v xml:space="preserve"> Metazoa</v>
      </c>
      <c r="I1157" t="str">
        <f>VLOOKUP(A1157,tax_all!B:V,8,0)</f>
        <v xml:space="preserve"> Ecdysozoa</v>
      </c>
      <c r="J1157" t="str">
        <f>VLOOKUP(A1157,tax_all!B:V,9,0)</f>
        <v xml:space="preserve"> Arthropoda</v>
      </c>
      <c r="K1157" t="str">
        <f>VLOOKUP(A1157,tax_all!B:V,10,0)</f>
        <v xml:space="preserve"> Crustacea</v>
      </c>
      <c r="L1157" t="str">
        <f>VLOOKUP(A1157,tax_all!B:V,11,0)</f>
        <v xml:space="preserve"> Branchiopoda</v>
      </c>
      <c r="M1157" t="str">
        <f>VLOOKUP(A1157,tax_all!B:V,12,0)</f>
        <v>Diplostraca</v>
      </c>
      <c r="N1157" t="str">
        <f>VLOOKUP(A1157,tax_all!B:V,13,0)</f>
        <v xml:space="preserve"> Cladocera</v>
      </c>
      <c r="O1157" t="str">
        <f>VLOOKUP(A1157,tax_all!B:V,14,0)</f>
        <v xml:space="preserve"> Anomopoda</v>
      </c>
      <c r="P1157" t="str">
        <f>VLOOKUP(A1157,tax_all!B:V,15,0)</f>
        <v xml:space="preserve"> Daphniidae</v>
      </c>
      <c r="Q1157" t="str">
        <f>VLOOKUP(A1157,tax_all!B:V,16,0)</f>
        <v xml:space="preserve"> Daphnia.</v>
      </c>
      <c r="R1157">
        <f>VLOOKUP(A1157,tax_all!B:V,17,0)</f>
        <v>0</v>
      </c>
    </row>
    <row r="1158" spans="1:18" x14ac:dyDescent="0.25">
      <c r="A1158" s="2" t="s">
        <v>2391</v>
      </c>
      <c r="B1158">
        <v>0</v>
      </c>
      <c r="C1158">
        <v>1</v>
      </c>
      <c r="D1158">
        <f>B1158+C1158</f>
        <v>1</v>
      </c>
      <c r="E1158">
        <f>VLOOKUP(A1158,'PF03067'!B:C,2,0)</f>
        <v>223</v>
      </c>
      <c r="G1158" t="str">
        <f>VLOOKUP(A1158,tax_all!B:V,6,0)</f>
        <v>Eukaryota</v>
      </c>
      <c r="H1158" t="str">
        <f>VLOOKUP(A1158,tax_all!B:V,7,0)</f>
        <v xml:space="preserve"> Metazoa</v>
      </c>
      <c r="I1158" t="str">
        <f>VLOOKUP(A1158,tax_all!B:V,8,0)</f>
        <v xml:space="preserve"> Ecdysozoa</v>
      </c>
      <c r="J1158" t="str">
        <f>VLOOKUP(A1158,tax_all!B:V,9,0)</f>
        <v xml:space="preserve"> Arthropoda</v>
      </c>
      <c r="K1158" t="str">
        <f>VLOOKUP(A1158,tax_all!B:V,10,0)</f>
        <v xml:space="preserve"> Crustacea</v>
      </c>
      <c r="L1158" t="str">
        <f>VLOOKUP(A1158,tax_all!B:V,11,0)</f>
        <v xml:space="preserve"> Branchiopoda</v>
      </c>
      <c r="M1158" t="str">
        <f>VLOOKUP(A1158,tax_all!B:V,12,0)</f>
        <v>Diplostraca</v>
      </c>
      <c r="N1158" t="str">
        <f>VLOOKUP(A1158,tax_all!B:V,13,0)</f>
        <v xml:space="preserve"> Cladocera</v>
      </c>
      <c r="O1158" t="str">
        <f>VLOOKUP(A1158,tax_all!B:V,14,0)</f>
        <v xml:space="preserve"> Anomopoda</v>
      </c>
      <c r="P1158" t="str">
        <f>VLOOKUP(A1158,tax_all!B:V,15,0)</f>
        <v xml:space="preserve"> Daphniidae</v>
      </c>
      <c r="Q1158" t="str">
        <f>VLOOKUP(A1158,tax_all!B:V,16,0)</f>
        <v xml:space="preserve"> Daphnia.</v>
      </c>
      <c r="R1158">
        <f>VLOOKUP(A1158,tax_all!B:V,17,0)</f>
        <v>0</v>
      </c>
    </row>
    <row r="1159" spans="1:18" x14ac:dyDescent="0.25">
      <c r="A1159" s="2" t="s">
        <v>2393</v>
      </c>
      <c r="B1159">
        <v>0</v>
      </c>
      <c r="C1159">
        <v>1</v>
      </c>
      <c r="D1159">
        <f>B1159+C1159</f>
        <v>1</v>
      </c>
      <c r="E1159">
        <f>VLOOKUP(A1159,'PF03067'!B:C,2,0)</f>
        <v>230</v>
      </c>
      <c r="G1159" t="str">
        <f>VLOOKUP(A1159,tax_all!B:V,6,0)</f>
        <v>Eukaryota</v>
      </c>
      <c r="H1159" t="str">
        <f>VLOOKUP(A1159,tax_all!B:V,7,0)</f>
        <v xml:space="preserve"> Metazoa</v>
      </c>
      <c r="I1159" t="str">
        <f>VLOOKUP(A1159,tax_all!B:V,8,0)</f>
        <v xml:space="preserve"> Ecdysozoa</v>
      </c>
      <c r="J1159" t="str">
        <f>VLOOKUP(A1159,tax_all!B:V,9,0)</f>
        <v xml:space="preserve"> Arthropoda</v>
      </c>
      <c r="K1159" t="str">
        <f>VLOOKUP(A1159,tax_all!B:V,10,0)</f>
        <v xml:space="preserve"> Crustacea</v>
      </c>
      <c r="L1159" t="str">
        <f>VLOOKUP(A1159,tax_all!B:V,11,0)</f>
        <v xml:space="preserve"> Branchiopoda</v>
      </c>
      <c r="M1159" t="str">
        <f>VLOOKUP(A1159,tax_all!B:V,12,0)</f>
        <v>Diplostraca</v>
      </c>
      <c r="N1159" t="str">
        <f>VLOOKUP(A1159,tax_all!B:V,13,0)</f>
        <v xml:space="preserve"> Cladocera</v>
      </c>
      <c r="O1159" t="str">
        <f>VLOOKUP(A1159,tax_all!B:V,14,0)</f>
        <v xml:space="preserve"> Anomopoda</v>
      </c>
      <c r="P1159" t="str">
        <f>VLOOKUP(A1159,tax_all!B:V,15,0)</f>
        <v xml:space="preserve"> Daphniidae</v>
      </c>
      <c r="Q1159" t="str">
        <f>VLOOKUP(A1159,tax_all!B:V,16,0)</f>
        <v xml:space="preserve"> Daphnia.</v>
      </c>
      <c r="R1159">
        <f>VLOOKUP(A1159,tax_all!B:V,17,0)</f>
        <v>0</v>
      </c>
    </row>
    <row r="1160" spans="1:18" x14ac:dyDescent="0.25">
      <c r="A1160" s="2" t="s">
        <v>2395</v>
      </c>
      <c r="B1160">
        <v>0</v>
      </c>
      <c r="C1160">
        <v>1</v>
      </c>
      <c r="D1160">
        <f>B1160+C1160</f>
        <v>1</v>
      </c>
      <c r="E1160">
        <f>VLOOKUP(A1160,'PF03067'!B:C,2,0)</f>
        <v>217</v>
      </c>
      <c r="G1160" t="str">
        <f>VLOOKUP(A1160,tax_all!B:V,6,0)</f>
        <v>Eukaryota</v>
      </c>
      <c r="H1160" t="str">
        <f>VLOOKUP(A1160,tax_all!B:V,7,0)</f>
        <v xml:space="preserve"> Metazoa</v>
      </c>
      <c r="I1160" t="str">
        <f>VLOOKUP(A1160,tax_all!B:V,8,0)</f>
        <v xml:space="preserve"> Ecdysozoa</v>
      </c>
      <c r="J1160" t="str">
        <f>VLOOKUP(A1160,tax_all!B:V,9,0)</f>
        <v xml:space="preserve"> Arthropoda</v>
      </c>
      <c r="K1160" t="str">
        <f>VLOOKUP(A1160,tax_all!B:V,10,0)</f>
        <v xml:space="preserve"> Crustacea</v>
      </c>
      <c r="L1160" t="str">
        <f>VLOOKUP(A1160,tax_all!B:V,11,0)</f>
        <v xml:space="preserve"> Branchiopoda</v>
      </c>
      <c r="M1160" t="str">
        <f>VLOOKUP(A1160,tax_all!B:V,12,0)</f>
        <v>Diplostraca</v>
      </c>
      <c r="N1160" t="str">
        <f>VLOOKUP(A1160,tax_all!B:V,13,0)</f>
        <v xml:space="preserve"> Cladocera</v>
      </c>
      <c r="O1160" t="str">
        <f>VLOOKUP(A1160,tax_all!B:V,14,0)</f>
        <v xml:space="preserve"> Anomopoda</v>
      </c>
      <c r="P1160" t="str">
        <f>VLOOKUP(A1160,tax_all!B:V,15,0)</f>
        <v xml:space="preserve"> Daphniidae</v>
      </c>
      <c r="Q1160" t="str">
        <f>VLOOKUP(A1160,tax_all!B:V,16,0)</f>
        <v xml:space="preserve"> Daphnia.</v>
      </c>
      <c r="R1160">
        <f>VLOOKUP(A1160,tax_all!B:V,17,0)</f>
        <v>0</v>
      </c>
    </row>
    <row r="1161" spans="1:18" x14ac:dyDescent="0.25">
      <c r="A1161" s="2" t="s">
        <v>2397</v>
      </c>
      <c r="B1161">
        <v>0</v>
      </c>
      <c r="C1161">
        <v>1</v>
      </c>
      <c r="D1161">
        <f>B1161+C1161</f>
        <v>1</v>
      </c>
      <c r="E1161">
        <f>VLOOKUP(A1161,'PF03067'!B:C,2,0)</f>
        <v>216</v>
      </c>
      <c r="G1161" t="str">
        <f>VLOOKUP(A1161,tax_all!B:V,6,0)</f>
        <v>Eukaryota</v>
      </c>
      <c r="H1161" t="str">
        <f>VLOOKUP(A1161,tax_all!B:V,7,0)</f>
        <v xml:space="preserve"> Metazoa</v>
      </c>
      <c r="I1161" t="str">
        <f>VLOOKUP(A1161,tax_all!B:V,8,0)</f>
        <v xml:space="preserve"> Ecdysozoa</v>
      </c>
      <c r="J1161" t="str">
        <f>VLOOKUP(A1161,tax_all!B:V,9,0)</f>
        <v xml:space="preserve"> Arthropoda</v>
      </c>
      <c r="K1161" t="str">
        <f>VLOOKUP(A1161,tax_all!B:V,10,0)</f>
        <v xml:space="preserve"> Crustacea</v>
      </c>
      <c r="L1161" t="str">
        <f>VLOOKUP(A1161,tax_all!B:V,11,0)</f>
        <v xml:space="preserve"> Branchiopoda</v>
      </c>
      <c r="M1161" t="str">
        <f>VLOOKUP(A1161,tax_all!B:V,12,0)</f>
        <v>Diplostraca</v>
      </c>
      <c r="N1161" t="str">
        <f>VLOOKUP(A1161,tax_all!B:V,13,0)</f>
        <v xml:space="preserve"> Cladocera</v>
      </c>
      <c r="O1161" t="str">
        <f>VLOOKUP(A1161,tax_all!B:V,14,0)</f>
        <v xml:space="preserve"> Anomopoda</v>
      </c>
      <c r="P1161" t="str">
        <f>VLOOKUP(A1161,tax_all!B:V,15,0)</f>
        <v xml:space="preserve"> Daphniidae</v>
      </c>
      <c r="Q1161" t="str">
        <f>VLOOKUP(A1161,tax_all!B:V,16,0)</f>
        <v xml:space="preserve"> Daphnia.</v>
      </c>
      <c r="R1161">
        <f>VLOOKUP(A1161,tax_all!B:V,17,0)</f>
        <v>0</v>
      </c>
    </row>
    <row r="1162" spans="1:18" x14ac:dyDescent="0.25">
      <c r="A1162" s="2" t="s">
        <v>2399</v>
      </c>
      <c r="B1162">
        <v>0</v>
      </c>
      <c r="C1162">
        <v>1</v>
      </c>
      <c r="D1162">
        <f>B1162+C1162</f>
        <v>1</v>
      </c>
      <c r="E1162">
        <f>VLOOKUP(A1162,'PF03067'!B:C,2,0)</f>
        <v>205</v>
      </c>
      <c r="G1162" t="str">
        <f>VLOOKUP(A1162,tax_all!B:V,6,0)</f>
        <v>Eukaryota</v>
      </c>
      <c r="H1162" t="str">
        <f>VLOOKUP(A1162,tax_all!B:V,7,0)</f>
        <v xml:space="preserve"> Metazoa</v>
      </c>
      <c r="I1162" t="str">
        <f>VLOOKUP(A1162,tax_all!B:V,8,0)</f>
        <v xml:space="preserve"> Ecdysozoa</v>
      </c>
      <c r="J1162" t="str">
        <f>VLOOKUP(A1162,tax_all!B:V,9,0)</f>
        <v xml:space="preserve"> Arthropoda</v>
      </c>
      <c r="K1162" t="str">
        <f>VLOOKUP(A1162,tax_all!B:V,10,0)</f>
        <v xml:space="preserve"> Crustacea</v>
      </c>
      <c r="L1162" t="str">
        <f>VLOOKUP(A1162,tax_all!B:V,11,0)</f>
        <v xml:space="preserve"> Branchiopoda</v>
      </c>
      <c r="M1162" t="str">
        <f>VLOOKUP(A1162,tax_all!B:V,12,0)</f>
        <v>Diplostraca</v>
      </c>
      <c r="N1162" t="str">
        <f>VLOOKUP(A1162,tax_all!B:V,13,0)</f>
        <v xml:space="preserve"> Cladocera</v>
      </c>
      <c r="O1162" t="str">
        <f>VLOOKUP(A1162,tax_all!B:V,14,0)</f>
        <v xml:space="preserve"> Anomopoda</v>
      </c>
      <c r="P1162" t="str">
        <f>VLOOKUP(A1162,tax_all!B:V,15,0)</f>
        <v xml:space="preserve"> Daphniidae</v>
      </c>
      <c r="Q1162" t="str">
        <f>VLOOKUP(A1162,tax_all!B:V,16,0)</f>
        <v xml:space="preserve"> Daphnia.</v>
      </c>
      <c r="R1162">
        <f>VLOOKUP(A1162,tax_all!B:V,17,0)</f>
        <v>0</v>
      </c>
    </row>
    <row r="1163" spans="1:18" x14ac:dyDescent="0.25">
      <c r="A1163" s="2" t="s">
        <v>2401</v>
      </c>
      <c r="B1163">
        <v>0</v>
      </c>
      <c r="C1163">
        <v>1</v>
      </c>
      <c r="D1163">
        <f>B1163+C1163</f>
        <v>1</v>
      </c>
      <c r="E1163">
        <f>VLOOKUP(A1163,'PF03067'!B:C,2,0)</f>
        <v>157</v>
      </c>
      <c r="G1163" t="str">
        <f>VLOOKUP(A1163,tax_all!B:V,6,0)</f>
        <v>Eukaryota</v>
      </c>
      <c r="H1163" t="str">
        <f>VLOOKUP(A1163,tax_all!B:V,7,0)</f>
        <v xml:space="preserve"> Metazoa</v>
      </c>
      <c r="I1163" t="str">
        <f>VLOOKUP(A1163,tax_all!B:V,8,0)</f>
        <v xml:space="preserve"> Ecdysozoa</v>
      </c>
      <c r="J1163" t="str">
        <f>VLOOKUP(A1163,tax_all!B:V,9,0)</f>
        <v xml:space="preserve"> Arthropoda</v>
      </c>
      <c r="K1163" t="str">
        <f>VLOOKUP(A1163,tax_all!B:V,10,0)</f>
        <v xml:space="preserve"> Hexapoda</v>
      </c>
      <c r="L1163" t="str">
        <f>VLOOKUP(A1163,tax_all!B:V,11,0)</f>
        <v xml:space="preserve"> Insecta</v>
      </c>
      <c r="M1163" t="str">
        <f>VLOOKUP(A1163,tax_all!B:V,12,0)</f>
        <v>Pterygota</v>
      </c>
      <c r="N1163" t="str">
        <f>VLOOKUP(A1163,tax_all!B:V,13,0)</f>
        <v xml:space="preserve"> Neoptera</v>
      </c>
      <c r="O1163" t="str">
        <f>VLOOKUP(A1163,tax_all!B:V,14,0)</f>
        <v xml:space="preserve"> Holometabola</v>
      </c>
      <c r="P1163" t="str">
        <f>VLOOKUP(A1163,tax_all!B:V,15,0)</f>
        <v xml:space="preserve"> Hymenoptera</v>
      </c>
      <c r="Q1163" t="str">
        <f>VLOOKUP(A1163,tax_all!B:V,16,0)</f>
        <v xml:space="preserve"> Apocrita</v>
      </c>
      <c r="R1163" t="str">
        <f>VLOOKUP(A1163,tax_all!B:V,17,0)</f>
        <v xml:space="preserve"> Aculeata</v>
      </c>
    </row>
    <row r="1164" spans="1:18" x14ac:dyDescent="0.25">
      <c r="A1164" s="2" t="s">
        <v>2403</v>
      </c>
      <c r="B1164">
        <v>0</v>
      </c>
      <c r="C1164">
        <v>1</v>
      </c>
      <c r="D1164">
        <f>B1164+C1164</f>
        <v>1</v>
      </c>
      <c r="E1164">
        <f>VLOOKUP(A1164,'PF03067'!B:C,2,0)</f>
        <v>298</v>
      </c>
      <c r="G1164" t="str">
        <f>VLOOKUP(A1164,tax_all!B:V,6,0)</f>
        <v>Eukaryota</v>
      </c>
      <c r="H1164" t="str">
        <f>VLOOKUP(A1164,tax_all!B:V,7,0)</f>
        <v xml:space="preserve"> Metazoa</v>
      </c>
      <c r="I1164" t="str">
        <f>VLOOKUP(A1164,tax_all!B:V,8,0)</f>
        <v xml:space="preserve"> Ecdysozoa</v>
      </c>
      <c r="J1164" t="str">
        <f>VLOOKUP(A1164,tax_all!B:V,9,0)</f>
        <v xml:space="preserve"> Arthropoda</v>
      </c>
      <c r="K1164" t="str">
        <f>VLOOKUP(A1164,tax_all!B:V,10,0)</f>
        <v xml:space="preserve"> Hexapoda</v>
      </c>
      <c r="L1164" t="str">
        <f>VLOOKUP(A1164,tax_all!B:V,11,0)</f>
        <v xml:space="preserve"> Insecta</v>
      </c>
      <c r="M1164" t="str">
        <f>VLOOKUP(A1164,tax_all!B:V,12,0)</f>
        <v>Pterygota</v>
      </c>
      <c r="N1164" t="str">
        <f>VLOOKUP(A1164,tax_all!B:V,13,0)</f>
        <v xml:space="preserve"> Neoptera</v>
      </c>
      <c r="O1164" t="str">
        <f>VLOOKUP(A1164,tax_all!B:V,14,0)</f>
        <v xml:space="preserve"> Holometabola</v>
      </c>
      <c r="P1164" t="str">
        <f>VLOOKUP(A1164,tax_all!B:V,15,0)</f>
        <v xml:space="preserve"> Hymenoptera</v>
      </c>
      <c r="Q1164" t="str">
        <f>VLOOKUP(A1164,tax_all!B:V,16,0)</f>
        <v xml:space="preserve"> Apocrita</v>
      </c>
      <c r="R1164" t="str">
        <f>VLOOKUP(A1164,tax_all!B:V,17,0)</f>
        <v xml:space="preserve"> Aculeata</v>
      </c>
    </row>
    <row r="1165" spans="1:18" x14ac:dyDescent="0.25">
      <c r="A1165" s="2" t="s">
        <v>2405</v>
      </c>
      <c r="B1165">
        <v>0</v>
      </c>
      <c r="C1165">
        <v>1</v>
      </c>
      <c r="D1165">
        <f>B1165+C1165</f>
        <v>1</v>
      </c>
      <c r="E1165">
        <f>VLOOKUP(A1165,'PF03067'!B:C,2,0)</f>
        <v>148</v>
      </c>
      <c r="G1165" t="str">
        <f>VLOOKUP(A1165,tax_all!B:V,6,0)</f>
        <v>Eukaryota</v>
      </c>
      <c r="H1165" t="str">
        <f>VLOOKUP(A1165,tax_all!B:V,7,0)</f>
        <v xml:space="preserve"> Metazoa</v>
      </c>
      <c r="I1165" t="str">
        <f>VLOOKUP(A1165,tax_all!B:V,8,0)</f>
        <v xml:space="preserve"> Ecdysozoa</v>
      </c>
      <c r="J1165" t="str">
        <f>VLOOKUP(A1165,tax_all!B:V,9,0)</f>
        <v xml:space="preserve"> Arthropoda</v>
      </c>
      <c r="K1165" t="str">
        <f>VLOOKUP(A1165,tax_all!B:V,10,0)</f>
        <v xml:space="preserve"> Hexapoda</v>
      </c>
      <c r="L1165" t="str">
        <f>VLOOKUP(A1165,tax_all!B:V,11,0)</f>
        <v xml:space="preserve"> Insecta</v>
      </c>
      <c r="M1165" t="str">
        <f>VLOOKUP(A1165,tax_all!B:V,12,0)</f>
        <v>Pterygota</v>
      </c>
      <c r="N1165" t="str">
        <f>VLOOKUP(A1165,tax_all!B:V,13,0)</f>
        <v xml:space="preserve"> Neoptera</v>
      </c>
      <c r="O1165" t="str">
        <f>VLOOKUP(A1165,tax_all!B:V,14,0)</f>
        <v xml:space="preserve"> Holometabola</v>
      </c>
      <c r="P1165" t="str">
        <f>VLOOKUP(A1165,tax_all!B:V,15,0)</f>
        <v xml:space="preserve"> Hymenoptera</v>
      </c>
      <c r="Q1165" t="str">
        <f>VLOOKUP(A1165,tax_all!B:V,16,0)</f>
        <v xml:space="preserve"> Apocrita</v>
      </c>
      <c r="R1165" t="str">
        <f>VLOOKUP(A1165,tax_all!B:V,17,0)</f>
        <v xml:space="preserve"> Aculeata</v>
      </c>
    </row>
    <row r="1166" spans="1:18" x14ac:dyDescent="0.25">
      <c r="A1166" s="2" t="s">
        <v>2407</v>
      </c>
      <c r="B1166">
        <v>0</v>
      </c>
      <c r="C1166">
        <v>1</v>
      </c>
      <c r="D1166">
        <f>B1166+C1166</f>
        <v>1</v>
      </c>
      <c r="E1166">
        <f>VLOOKUP(A1166,'PF03067'!B:C,2,0)</f>
        <v>290</v>
      </c>
      <c r="G1166" t="str">
        <f>VLOOKUP(A1166,tax_all!B:V,6,0)</f>
        <v>Eukaryota</v>
      </c>
      <c r="H1166" t="str">
        <f>VLOOKUP(A1166,tax_all!B:V,7,0)</f>
        <v xml:space="preserve"> Fungi</v>
      </c>
      <c r="I1166" t="str">
        <f>VLOOKUP(A1166,tax_all!B:V,8,0)</f>
        <v xml:space="preserve"> Dikarya</v>
      </c>
      <c r="J1166" t="str">
        <f>VLOOKUP(A1166,tax_all!B:V,9,0)</f>
        <v xml:space="preserve"> Ascomycota</v>
      </c>
      <c r="K1166" t="str">
        <f>VLOOKUP(A1166,tax_all!B:V,10,0)</f>
        <v xml:space="preserve"> Pezizomycotina</v>
      </c>
      <c r="L1166" t="str">
        <f>VLOOKUP(A1166,tax_all!B:V,11,0)</f>
        <v xml:space="preserve"> Eurotiomycetes</v>
      </c>
      <c r="M1166" t="str">
        <f>VLOOKUP(A1166,tax_all!B:V,12,0)</f>
        <v>Eurotiomycetidae</v>
      </c>
      <c r="N1166" t="str">
        <f>VLOOKUP(A1166,tax_all!B:V,13,0)</f>
        <v xml:space="preserve"> Eurotiales</v>
      </c>
      <c r="O1166" t="str">
        <f>VLOOKUP(A1166,tax_all!B:V,14,0)</f>
        <v xml:space="preserve"> Aspergillaceae</v>
      </c>
      <c r="P1166" t="str">
        <f>VLOOKUP(A1166,tax_all!B:V,15,0)</f>
        <v xml:space="preserve"> Aspergillus.</v>
      </c>
      <c r="Q1166">
        <f>VLOOKUP(A1166,tax_all!B:V,16,0)</f>
        <v>0</v>
      </c>
      <c r="R1166">
        <f>VLOOKUP(A1166,tax_all!B:V,17,0)</f>
        <v>0</v>
      </c>
    </row>
    <row r="1167" spans="1:18" x14ac:dyDescent="0.25">
      <c r="A1167" s="2" t="s">
        <v>2409</v>
      </c>
      <c r="B1167">
        <v>0</v>
      </c>
      <c r="C1167">
        <v>1</v>
      </c>
      <c r="D1167">
        <f>B1167+C1167</f>
        <v>1</v>
      </c>
      <c r="E1167">
        <f>VLOOKUP(A1167,'PF03067'!B:C,2,0)</f>
        <v>429</v>
      </c>
      <c r="G1167" t="str">
        <f>VLOOKUP(A1167,tax_all!B:V,6,0)</f>
        <v>Bacteria</v>
      </c>
      <c r="H1167" t="str">
        <f>VLOOKUP(A1167,tax_all!B:V,7,0)</f>
        <v xml:space="preserve"> Proteobacteria</v>
      </c>
      <c r="I1167" t="str">
        <f>VLOOKUP(A1167,tax_all!B:V,8,0)</f>
        <v xml:space="preserve"> Gammaproteobacteria</v>
      </c>
      <c r="J1167" t="str">
        <f>VLOOKUP(A1167,tax_all!B:V,9,0)</f>
        <v xml:space="preserve"> Vibrionales</v>
      </c>
      <c r="K1167" t="str">
        <f>VLOOKUP(A1167,tax_all!B:V,10,0)</f>
        <v>Vibrionaceae</v>
      </c>
      <c r="L1167" t="str">
        <f>VLOOKUP(A1167,tax_all!B:V,11,0)</f>
        <v xml:space="preserve"> Vibrio.</v>
      </c>
      <c r="M1167">
        <f>VLOOKUP(A1167,tax_all!B:V,12,0)</f>
        <v>0</v>
      </c>
      <c r="N1167">
        <f>VLOOKUP(A1167,tax_all!B:V,13,0)</f>
        <v>0</v>
      </c>
      <c r="O1167">
        <f>VLOOKUP(A1167,tax_all!B:V,14,0)</f>
        <v>0</v>
      </c>
      <c r="P1167">
        <f>VLOOKUP(A1167,tax_all!B:V,15,0)</f>
        <v>0</v>
      </c>
      <c r="Q1167">
        <f>VLOOKUP(A1167,tax_all!B:V,16,0)</f>
        <v>0</v>
      </c>
      <c r="R1167">
        <f>VLOOKUP(A1167,tax_all!B:V,17,0)</f>
        <v>0</v>
      </c>
    </row>
    <row r="1168" spans="1:18" x14ac:dyDescent="0.25">
      <c r="A1168" s="2" t="s">
        <v>2411</v>
      </c>
      <c r="B1168">
        <v>0</v>
      </c>
      <c r="C1168">
        <v>1</v>
      </c>
      <c r="D1168">
        <f>B1168+C1168</f>
        <v>1</v>
      </c>
      <c r="E1168">
        <f>VLOOKUP(A1168,'PF03067'!B:C,2,0)</f>
        <v>206</v>
      </c>
      <c r="G1168" t="str">
        <f>VLOOKUP(A1168,tax_all!B:V,6,0)</f>
        <v>Eukaryota</v>
      </c>
      <c r="H1168" t="str">
        <f>VLOOKUP(A1168,tax_all!B:V,7,0)</f>
        <v xml:space="preserve"> Fungi</v>
      </c>
      <c r="I1168" t="str">
        <f>VLOOKUP(A1168,tax_all!B:V,8,0)</f>
        <v xml:space="preserve"> Dikarya</v>
      </c>
      <c r="J1168" t="str">
        <f>VLOOKUP(A1168,tax_all!B:V,9,0)</f>
        <v xml:space="preserve"> Ascomycota</v>
      </c>
      <c r="K1168" t="str">
        <f>VLOOKUP(A1168,tax_all!B:V,10,0)</f>
        <v xml:space="preserve"> Pezizomycotina</v>
      </c>
      <c r="L1168" t="str">
        <f>VLOOKUP(A1168,tax_all!B:V,11,0)</f>
        <v xml:space="preserve"> Eurotiomycetes</v>
      </c>
      <c r="M1168" t="str">
        <f>VLOOKUP(A1168,tax_all!B:V,12,0)</f>
        <v>Eurotiomycetidae</v>
      </c>
      <c r="N1168" t="str">
        <f>VLOOKUP(A1168,tax_all!B:V,13,0)</f>
        <v xml:space="preserve"> Onygenales</v>
      </c>
      <c r="O1168" t="str">
        <f>VLOOKUP(A1168,tax_all!B:V,14,0)</f>
        <v xml:space="preserve"> Ajellomycetaceae</v>
      </c>
      <c r="P1168" t="str">
        <f>VLOOKUP(A1168,tax_all!B:V,15,0)</f>
        <v xml:space="preserve"> Histoplasma.</v>
      </c>
      <c r="Q1168">
        <f>VLOOKUP(A1168,tax_all!B:V,16,0)</f>
        <v>0</v>
      </c>
      <c r="R1168">
        <f>VLOOKUP(A1168,tax_all!B:V,17,0)</f>
        <v>0</v>
      </c>
    </row>
    <row r="1169" spans="1:18" x14ac:dyDescent="0.25">
      <c r="A1169" s="2" t="s">
        <v>2413</v>
      </c>
      <c r="B1169">
        <v>0</v>
      </c>
      <c r="C1169">
        <v>1</v>
      </c>
      <c r="D1169">
        <f>B1169+C1169</f>
        <v>1</v>
      </c>
      <c r="E1169">
        <f>VLOOKUP(A1169,'PF03067'!B:C,2,0)</f>
        <v>278</v>
      </c>
      <c r="G1169" t="str">
        <f>VLOOKUP(A1169,tax_all!B:V,6,0)</f>
        <v>Eukaryota</v>
      </c>
      <c r="H1169" t="str">
        <f>VLOOKUP(A1169,tax_all!B:V,7,0)</f>
        <v xml:space="preserve"> Fungi</v>
      </c>
      <c r="I1169" t="str">
        <f>VLOOKUP(A1169,tax_all!B:V,8,0)</f>
        <v xml:space="preserve"> Dikarya</v>
      </c>
      <c r="J1169" t="str">
        <f>VLOOKUP(A1169,tax_all!B:V,9,0)</f>
        <v xml:space="preserve"> Ascomycota</v>
      </c>
      <c r="K1169" t="str">
        <f>VLOOKUP(A1169,tax_all!B:V,10,0)</f>
        <v xml:space="preserve"> Pezizomycotina</v>
      </c>
      <c r="L1169" t="str">
        <f>VLOOKUP(A1169,tax_all!B:V,11,0)</f>
        <v>Sordariomycetes</v>
      </c>
      <c r="M1169" t="str">
        <f>VLOOKUP(A1169,tax_all!B:V,12,0)</f>
        <v xml:space="preserve"> Sordariomycetidae</v>
      </c>
      <c r="N1169" t="str">
        <f>VLOOKUP(A1169,tax_all!B:V,13,0)</f>
        <v xml:space="preserve"> Ophiostomatales</v>
      </c>
      <c r="O1169" t="str">
        <f>VLOOKUP(A1169,tax_all!B:V,14,0)</f>
        <v xml:space="preserve"> Ophiostomataceae</v>
      </c>
      <c r="P1169" t="str">
        <f>VLOOKUP(A1169,tax_all!B:V,15,0)</f>
        <v>Grosmannia.</v>
      </c>
      <c r="Q1169">
        <f>VLOOKUP(A1169,tax_all!B:V,16,0)</f>
        <v>0</v>
      </c>
      <c r="R1169">
        <f>VLOOKUP(A1169,tax_all!B:V,17,0)</f>
        <v>0</v>
      </c>
    </row>
    <row r="1170" spans="1:18" x14ac:dyDescent="0.25">
      <c r="A1170" s="2" t="s">
        <v>2415</v>
      </c>
      <c r="B1170">
        <v>0</v>
      </c>
      <c r="C1170">
        <v>1</v>
      </c>
      <c r="D1170">
        <f>B1170+C1170</f>
        <v>1</v>
      </c>
      <c r="E1170">
        <f>VLOOKUP(A1170,'PF03067'!B:C,2,0)</f>
        <v>2086</v>
      </c>
      <c r="G1170" t="str">
        <f>VLOOKUP(A1170,tax_all!B:V,6,0)</f>
        <v>Eukaryota</v>
      </c>
      <c r="H1170" t="str">
        <f>VLOOKUP(A1170,tax_all!B:V,7,0)</f>
        <v xml:space="preserve"> Stramenopiles</v>
      </c>
      <c r="I1170" t="str">
        <f>VLOOKUP(A1170,tax_all!B:V,8,0)</f>
        <v xml:space="preserve"> Pelagophyceae</v>
      </c>
      <c r="J1170" t="str">
        <f>VLOOKUP(A1170,tax_all!B:V,9,0)</f>
        <v xml:space="preserve"> Pelagomonadales</v>
      </c>
      <c r="K1170" t="str">
        <f>VLOOKUP(A1170,tax_all!B:V,10,0)</f>
        <v xml:space="preserve"> Aureococcus.</v>
      </c>
      <c r="L1170">
        <f>VLOOKUP(A1170,tax_all!B:V,11,0)</f>
        <v>0</v>
      </c>
      <c r="M1170">
        <f>VLOOKUP(A1170,tax_all!B:V,12,0)</f>
        <v>0</v>
      </c>
      <c r="N1170">
        <f>VLOOKUP(A1170,tax_all!B:V,13,0)</f>
        <v>0</v>
      </c>
      <c r="O1170">
        <f>VLOOKUP(A1170,tax_all!B:V,14,0)</f>
        <v>0</v>
      </c>
      <c r="P1170">
        <f>VLOOKUP(A1170,tax_all!B:V,15,0)</f>
        <v>0</v>
      </c>
      <c r="Q1170">
        <f>VLOOKUP(A1170,tax_all!B:V,16,0)</f>
        <v>0</v>
      </c>
      <c r="R1170">
        <f>VLOOKUP(A1170,tax_all!B:V,17,0)</f>
        <v>0</v>
      </c>
    </row>
    <row r="1171" spans="1:18" x14ac:dyDescent="0.25">
      <c r="A1171" s="2" t="s">
        <v>2419</v>
      </c>
      <c r="B1171">
        <v>0</v>
      </c>
      <c r="C1171">
        <v>1</v>
      </c>
      <c r="D1171">
        <f>B1171+C1171</f>
        <v>1</v>
      </c>
      <c r="E1171">
        <f>VLOOKUP(A1171,'PF03067'!B:C,2,0)</f>
        <v>387</v>
      </c>
      <c r="G1171" t="str">
        <f>VLOOKUP(A1171,tax_all!B:V,6,0)</f>
        <v>Eukaryota</v>
      </c>
      <c r="H1171" t="str">
        <f>VLOOKUP(A1171,tax_all!B:V,7,0)</f>
        <v xml:space="preserve"> Stramenopiles</v>
      </c>
      <c r="I1171" t="str">
        <f>VLOOKUP(A1171,tax_all!B:V,8,0)</f>
        <v xml:space="preserve"> Pelagophyceae</v>
      </c>
      <c r="J1171" t="str">
        <f>VLOOKUP(A1171,tax_all!B:V,9,0)</f>
        <v xml:space="preserve"> Pelagomonadales</v>
      </c>
      <c r="K1171" t="str">
        <f>VLOOKUP(A1171,tax_all!B:V,10,0)</f>
        <v xml:space="preserve"> Aureococcus.</v>
      </c>
      <c r="L1171">
        <f>VLOOKUP(A1171,tax_all!B:V,11,0)</f>
        <v>0</v>
      </c>
      <c r="M1171">
        <f>VLOOKUP(A1171,tax_all!B:V,12,0)</f>
        <v>0</v>
      </c>
      <c r="N1171">
        <f>VLOOKUP(A1171,tax_all!B:V,13,0)</f>
        <v>0</v>
      </c>
      <c r="O1171">
        <f>VLOOKUP(A1171,tax_all!B:V,14,0)</f>
        <v>0</v>
      </c>
      <c r="P1171">
        <f>VLOOKUP(A1171,tax_all!B:V,15,0)</f>
        <v>0</v>
      </c>
      <c r="Q1171">
        <f>VLOOKUP(A1171,tax_all!B:V,16,0)</f>
        <v>0</v>
      </c>
      <c r="R1171">
        <f>VLOOKUP(A1171,tax_all!B:V,17,0)</f>
        <v>0</v>
      </c>
    </row>
    <row r="1172" spans="1:18" x14ac:dyDescent="0.25">
      <c r="A1172" s="2" t="s">
        <v>2421</v>
      </c>
      <c r="B1172">
        <v>0</v>
      </c>
      <c r="C1172">
        <v>1</v>
      </c>
      <c r="D1172">
        <f>B1172+C1172</f>
        <v>1</v>
      </c>
      <c r="E1172">
        <f>VLOOKUP(A1172,'PF03067'!B:C,2,0)</f>
        <v>164</v>
      </c>
      <c r="G1172" t="str">
        <f>VLOOKUP(A1172,tax_all!B:V,6,0)</f>
        <v>Eukaryota</v>
      </c>
      <c r="H1172" t="str">
        <f>VLOOKUP(A1172,tax_all!B:V,7,0)</f>
        <v xml:space="preserve"> Amoebozoa</v>
      </c>
      <c r="I1172" t="str">
        <f>VLOOKUP(A1172,tax_all!B:V,8,0)</f>
        <v xml:space="preserve"> Mycetozoa</v>
      </c>
      <c r="J1172" t="str">
        <f>VLOOKUP(A1172,tax_all!B:V,9,0)</f>
        <v xml:space="preserve"> Dictyostelids</v>
      </c>
      <c r="K1172" t="str">
        <f>VLOOKUP(A1172,tax_all!B:V,10,0)</f>
        <v xml:space="preserve"> Dictyosteliales</v>
      </c>
      <c r="L1172" t="str">
        <f>VLOOKUP(A1172,tax_all!B:V,11,0)</f>
        <v>Dictyosteliaceae</v>
      </c>
      <c r="M1172" t="str">
        <f>VLOOKUP(A1172,tax_all!B:V,12,0)</f>
        <v xml:space="preserve"> Dictyostelium.</v>
      </c>
      <c r="N1172">
        <f>VLOOKUP(A1172,tax_all!B:V,13,0)</f>
        <v>0</v>
      </c>
      <c r="O1172">
        <f>VLOOKUP(A1172,tax_all!B:V,14,0)</f>
        <v>0</v>
      </c>
      <c r="P1172">
        <f>VLOOKUP(A1172,tax_all!B:V,15,0)</f>
        <v>0</v>
      </c>
      <c r="Q1172">
        <f>VLOOKUP(A1172,tax_all!B:V,16,0)</f>
        <v>0</v>
      </c>
      <c r="R1172">
        <f>VLOOKUP(A1172,tax_all!B:V,17,0)</f>
        <v>0</v>
      </c>
    </row>
    <row r="1173" spans="1:18" x14ac:dyDescent="0.25">
      <c r="A1173" s="2" t="s">
        <v>2423</v>
      </c>
      <c r="B1173">
        <v>0</v>
      </c>
      <c r="C1173">
        <v>1</v>
      </c>
      <c r="D1173">
        <f>B1173+C1173</f>
        <v>1</v>
      </c>
      <c r="E1173">
        <f>VLOOKUP(A1173,'PF03067'!B:C,2,0)</f>
        <v>239</v>
      </c>
      <c r="G1173" t="str">
        <f>VLOOKUP(A1173,tax_all!B:V,6,0)</f>
        <v>Eukaryota</v>
      </c>
      <c r="H1173" t="str">
        <f>VLOOKUP(A1173,tax_all!B:V,7,0)</f>
        <v xml:space="preserve"> Amoebozoa</v>
      </c>
      <c r="I1173" t="str">
        <f>VLOOKUP(A1173,tax_all!B:V,8,0)</f>
        <v xml:space="preserve"> Mycetozoa</v>
      </c>
      <c r="J1173" t="str">
        <f>VLOOKUP(A1173,tax_all!B:V,9,0)</f>
        <v xml:space="preserve"> Dictyostelids</v>
      </c>
      <c r="K1173" t="str">
        <f>VLOOKUP(A1173,tax_all!B:V,10,0)</f>
        <v xml:space="preserve"> Dictyosteliales</v>
      </c>
      <c r="L1173" t="str">
        <f>VLOOKUP(A1173,tax_all!B:V,11,0)</f>
        <v>Dictyosteliaceae</v>
      </c>
      <c r="M1173" t="str">
        <f>VLOOKUP(A1173,tax_all!B:V,12,0)</f>
        <v xml:space="preserve"> Dictyostelium.</v>
      </c>
      <c r="N1173">
        <f>VLOOKUP(A1173,tax_all!B:V,13,0)</f>
        <v>0</v>
      </c>
      <c r="O1173">
        <f>VLOOKUP(A1173,tax_all!B:V,14,0)</f>
        <v>0</v>
      </c>
      <c r="P1173">
        <f>VLOOKUP(A1173,tax_all!B:V,15,0)</f>
        <v>0</v>
      </c>
      <c r="Q1173">
        <f>VLOOKUP(A1173,tax_all!B:V,16,0)</f>
        <v>0</v>
      </c>
      <c r="R1173">
        <f>VLOOKUP(A1173,tax_all!B:V,17,0)</f>
        <v>0</v>
      </c>
    </row>
    <row r="1174" spans="1:18" x14ac:dyDescent="0.25">
      <c r="A1174" s="2" t="s">
        <v>2425</v>
      </c>
      <c r="B1174">
        <v>0</v>
      </c>
      <c r="C1174">
        <v>1</v>
      </c>
      <c r="D1174">
        <f>B1174+C1174</f>
        <v>1</v>
      </c>
      <c r="E1174">
        <f>VLOOKUP(A1174,'PF03067'!B:C,2,0)</f>
        <v>257</v>
      </c>
      <c r="G1174" t="str">
        <f>VLOOKUP(A1174,tax_all!B:V,6,0)</f>
        <v>Eukaryota</v>
      </c>
      <c r="H1174" t="str">
        <f>VLOOKUP(A1174,tax_all!B:V,7,0)</f>
        <v xml:space="preserve"> Amoebozoa</v>
      </c>
      <c r="I1174" t="str">
        <f>VLOOKUP(A1174,tax_all!B:V,8,0)</f>
        <v xml:space="preserve"> Mycetozoa</v>
      </c>
      <c r="J1174" t="str">
        <f>VLOOKUP(A1174,tax_all!B:V,9,0)</f>
        <v xml:space="preserve"> Dictyostelids</v>
      </c>
      <c r="K1174" t="str">
        <f>VLOOKUP(A1174,tax_all!B:V,10,0)</f>
        <v xml:space="preserve"> Dictyosteliales</v>
      </c>
      <c r="L1174" t="str">
        <f>VLOOKUP(A1174,tax_all!B:V,11,0)</f>
        <v>Dictyosteliaceae</v>
      </c>
      <c r="M1174" t="str">
        <f>VLOOKUP(A1174,tax_all!B:V,12,0)</f>
        <v xml:space="preserve"> Dictyostelium.</v>
      </c>
      <c r="N1174">
        <f>VLOOKUP(A1174,tax_all!B:V,13,0)</f>
        <v>0</v>
      </c>
      <c r="O1174">
        <f>VLOOKUP(A1174,tax_all!B:V,14,0)</f>
        <v>0</v>
      </c>
      <c r="P1174">
        <f>VLOOKUP(A1174,tax_all!B:V,15,0)</f>
        <v>0</v>
      </c>
      <c r="Q1174">
        <f>VLOOKUP(A1174,tax_all!B:V,16,0)</f>
        <v>0</v>
      </c>
      <c r="R1174">
        <f>VLOOKUP(A1174,tax_all!B:V,17,0)</f>
        <v>0</v>
      </c>
    </row>
    <row r="1175" spans="1:18" x14ac:dyDescent="0.25">
      <c r="A1175" s="2" t="s">
        <v>2427</v>
      </c>
      <c r="B1175">
        <v>0</v>
      </c>
      <c r="C1175">
        <v>1</v>
      </c>
      <c r="D1175">
        <f>B1175+C1175</f>
        <v>1</v>
      </c>
      <c r="E1175">
        <f>VLOOKUP(A1175,'PF03067'!B:C,2,0)</f>
        <v>258</v>
      </c>
      <c r="G1175" t="str">
        <f>VLOOKUP(A1175,tax_all!B:V,6,0)</f>
        <v>Eukaryota</v>
      </c>
      <c r="H1175" t="str">
        <f>VLOOKUP(A1175,tax_all!B:V,7,0)</f>
        <v xml:space="preserve"> Amoebozoa</v>
      </c>
      <c r="I1175" t="str">
        <f>VLOOKUP(A1175,tax_all!B:V,8,0)</f>
        <v xml:space="preserve"> Mycetozoa</v>
      </c>
      <c r="J1175" t="str">
        <f>VLOOKUP(A1175,tax_all!B:V,9,0)</f>
        <v xml:space="preserve"> Dictyostelids</v>
      </c>
      <c r="K1175" t="str">
        <f>VLOOKUP(A1175,tax_all!B:V,10,0)</f>
        <v xml:space="preserve"> Dictyosteliales</v>
      </c>
      <c r="L1175" t="str">
        <f>VLOOKUP(A1175,tax_all!B:V,11,0)</f>
        <v>Dictyosteliaceae</v>
      </c>
      <c r="M1175" t="str">
        <f>VLOOKUP(A1175,tax_all!B:V,12,0)</f>
        <v xml:space="preserve"> Dictyostelium.</v>
      </c>
      <c r="N1175">
        <f>VLOOKUP(A1175,tax_all!B:V,13,0)</f>
        <v>0</v>
      </c>
      <c r="O1175">
        <f>VLOOKUP(A1175,tax_all!B:V,14,0)</f>
        <v>0</v>
      </c>
      <c r="P1175">
        <f>VLOOKUP(A1175,tax_all!B:V,15,0)</f>
        <v>0</v>
      </c>
      <c r="Q1175">
        <f>VLOOKUP(A1175,tax_all!B:V,16,0)</f>
        <v>0</v>
      </c>
      <c r="R1175">
        <f>VLOOKUP(A1175,tax_all!B:V,17,0)</f>
        <v>0</v>
      </c>
    </row>
    <row r="1176" spans="1:18" x14ac:dyDescent="0.25">
      <c r="A1176" s="2" t="s">
        <v>2429</v>
      </c>
      <c r="B1176">
        <v>0</v>
      </c>
      <c r="C1176">
        <v>1</v>
      </c>
      <c r="D1176">
        <f>B1176+C1176</f>
        <v>1</v>
      </c>
      <c r="E1176">
        <f>VLOOKUP(A1176,'PF03067'!B:C,2,0)</f>
        <v>162</v>
      </c>
      <c r="G1176" t="str">
        <f>VLOOKUP(A1176,tax_all!B:V,6,0)</f>
        <v>Eukaryota</v>
      </c>
      <c r="H1176" t="str">
        <f>VLOOKUP(A1176,tax_all!B:V,7,0)</f>
        <v xml:space="preserve"> Amoebozoa</v>
      </c>
      <c r="I1176" t="str">
        <f>VLOOKUP(A1176,tax_all!B:V,8,0)</f>
        <v xml:space="preserve"> Mycetozoa</v>
      </c>
      <c r="J1176" t="str">
        <f>VLOOKUP(A1176,tax_all!B:V,9,0)</f>
        <v xml:space="preserve"> Dictyostelids</v>
      </c>
      <c r="K1176" t="str">
        <f>VLOOKUP(A1176,tax_all!B:V,10,0)</f>
        <v xml:space="preserve"> Dictyosteliales</v>
      </c>
      <c r="L1176" t="str">
        <f>VLOOKUP(A1176,tax_all!B:V,11,0)</f>
        <v>Dictyosteliaceae</v>
      </c>
      <c r="M1176" t="str">
        <f>VLOOKUP(A1176,tax_all!B:V,12,0)</f>
        <v xml:space="preserve"> Dictyostelium.</v>
      </c>
      <c r="N1176">
        <f>VLOOKUP(A1176,tax_all!B:V,13,0)</f>
        <v>0</v>
      </c>
      <c r="O1176">
        <f>VLOOKUP(A1176,tax_all!B:V,14,0)</f>
        <v>0</v>
      </c>
      <c r="P1176">
        <f>VLOOKUP(A1176,tax_all!B:V,15,0)</f>
        <v>0</v>
      </c>
      <c r="Q1176">
        <f>VLOOKUP(A1176,tax_all!B:V,16,0)</f>
        <v>0</v>
      </c>
      <c r="R1176">
        <f>VLOOKUP(A1176,tax_all!B:V,17,0)</f>
        <v>0</v>
      </c>
    </row>
    <row r="1177" spans="1:18" x14ac:dyDescent="0.25">
      <c r="A1177" s="2" t="s">
        <v>2431</v>
      </c>
      <c r="B1177">
        <v>0</v>
      </c>
      <c r="C1177">
        <v>1</v>
      </c>
      <c r="D1177">
        <f>B1177+C1177</f>
        <v>1</v>
      </c>
      <c r="E1177">
        <f>VLOOKUP(A1177,'PF03067'!B:C,2,0)</f>
        <v>250</v>
      </c>
      <c r="G1177" t="str">
        <f>VLOOKUP(A1177,tax_all!B:V,6,0)</f>
        <v>Bacteria</v>
      </c>
      <c r="H1177" t="str">
        <f>VLOOKUP(A1177,tax_all!B:V,7,0)</f>
        <v xml:space="preserve"> Proteobacteria</v>
      </c>
      <c r="I1177" t="str">
        <f>VLOOKUP(A1177,tax_all!B:V,8,0)</f>
        <v xml:space="preserve"> Betaproteobacteria</v>
      </c>
      <c r="J1177" t="str">
        <f>VLOOKUP(A1177,tax_all!B:V,9,0)</f>
        <v xml:space="preserve"> Burkholderiales</v>
      </c>
      <c r="K1177" t="str">
        <f>VLOOKUP(A1177,tax_all!B:V,10,0)</f>
        <v>Burkholderiaceae</v>
      </c>
      <c r="L1177" t="str">
        <f>VLOOKUP(A1177,tax_all!B:V,11,0)</f>
        <v xml:space="preserve"> Burkholderia.</v>
      </c>
      <c r="M1177">
        <f>VLOOKUP(A1177,tax_all!B:V,12,0)</f>
        <v>0</v>
      </c>
      <c r="N1177">
        <f>VLOOKUP(A1177,tax_all!B:V,13,0)</f>
        <v>0</v>
      </c>
      <c r="O1177">
        <f>VLOOKUP(A1177,tax_all!B:V,14,0)</f>
        <v>0</v>
      </c>
      <c r="P1177">
        <f>VLOOKUP(A1177,tax_all!B:V,15,0)</f>
        <v>0</v>
      </c>
      <c r="Q1177">
        <f>VLOOKUP(A1177,tax_all!B:V,16,0)</f>
        <v>0</v>
      </c>
      <c r="R1177">
        <f>VLOOKUP(A1177,tax_all!B:V,17,0)</f>
        <v>0</v>
      </c>
    </row>
    <row r="1178" spans="1:18" x14ac:dyDescent="0.25">
      <c r="A1178" s="2" t="s">
        <v>2433</v>
      </c>
      <c r="B1178">
        <v>0</v>
      </c>
      <c r="C1178">
        <v>1</v>
      </c>
      <c r="D1178">
        <f>B1178+C1178</f>
        <v>1</v>
      </c>
      <c r="E1178">
        <f>VLOOKUP(A1178,'PF03067'!B:C,2,0)</f>
        <v>295</v>
      </c>
      <c r="G1178" t="str">
        <f>VLOOKUP(A1178,tax_all!B:V,6,0)</f>
        <v>Bacteria</v>
      </c>
      <c r="H1178" t="str">
        <f>VLOOKUP(A1178,tax_all!B:V,7,0)</f>
        <v xml:space="preserve"> Actinobacteria</v>
      </c>
      <c r="I1178" t="str">
        <f>VLOOKUP(A1178,tax_all!B:V,8,0)</f>
        <v xml:space="preserve"> Streptomycetales</v>
      </c>
      <c r="J1178" t="str">
        <f>VLOOKUP(A1178,tax_all!B:V,9,0)</f>
        <v xml:space="preserve"> Streptomycetaceae</v>
      </c>
      <c r="K1178" t="str">
        <f>VLOOKUP(A1178,tax_all!B:V,10,0)</f>
        <v>Streptomyces.</v>
      </c>
      <c r="L1178">
        <f>VLOOKUP(A1178,tax_all!B:V,11,0)</f>
        <v>0</v>
      </c>
      <c r="M1178">
        <f>VLOOKUP(A1178,tax_all!B:V,12,0)</f>
        <v>0</v>
      </c>
      <c r="N1178">
        <f>VLOOKUP(A1178,tax_all!B:V,13,0)</f>
        <v>0</v>
      </c>
      <c r="O1178">
        <f>VLOOKUP(A1178,tax_all!B:V,14,0)</f>
        <v>0</v>
      </c>
      <c r="P1178">
        <f>VLOOKUP(A1178,tax_all!B:V,15,0)</f>
        <v>0</v>
      </c>
      <c r="Q1178">
        <f>VLOOKUP(A1178,tax_all!B:V,16,0)</f>
        <v>0</v>
      </c>
      <c r="R1178">
        <f>VLOOKUP(A1178,tax_all!B:V,17,0)</f>
        <v>0</v>
      </c>
    </row>
    <row r="1179" spans="1:18" x14ac:dyDescent="0.25">
      <c r="A1179" s="2" t="s">
        <v>2435</v>
      </c>
      <c r="B1179">
        <v>0</v>
      </c>
      <c r="C1179">
        <v>1</v>
      </c>
      <c r="D1179">
        <f>B1179+C1179</f>
        <v>1</v>
      </c>
      <c r="E1179">
        <f>VLOOKUP(A1179,'PF03067'!B:C,2,0)</f>
        <v>151</v>
      </c>
      <c r="G1179" t="str">
        <f>VLOOKUP(A1179,tax_all!B:V,6,0)</f>
        <v>Bacteria</v>
      </c>
      <c r="H1179" t="str">
        <f>VLOOKUP(A1179,tax_all!B:V,7,0)</f>
        <v xml:space="preserve"> Actinobacteria</v>
      </c>
      <c r="I1179" t="str">
        <f>VLOOKUP(A1179,tax_all!B:V,8,0)</f>
        <v xml:space="preserve"> Streptomycetales</v>
      </c>
      <c r="J1179" t="str">
        <f>VLOOKUP(A1179,tax_all!B:V,9,0)</f>
        <v xml:space="preserve"> Streptomycetaceae</v>
      </c>
      <c r="K1179" t="str">
        <f>VLOOKUP(A1179,tax_all!B:V,10,0)</f>
        <v>Streptomyces.</v>
      </c>
      <c r="L1179">
        <f>VLOOKUP(A1179,tax_all!B:V,11,0)</f>
        <v>0</v>
      </c>
      <c r="M1179">
        <f>VLOOKUP(A1179,tax_all!B:V,12,0)</f>
        <v>0</v>
      </c>
      <c r="N1179">
        <f>VLOOKUP(A1179,tax_all!B:V,13,0)</f>
        <v>0</v>
      </c>
      <c r="O1179">
        <f>VLOOKUP(A1179,tax_all!B:V,14,0)</f>
        <v>0</v>
      </c>
      <c r="P1179">
        <f>VLOOKUP(A1179,tax_all!B:V,15,0)</f>
        <v>0</v>
      </c>
      <c r="Q1179">
        <f>VLOOKUP(A1179,tax_all!B:V,16,0)</f>
        <v>0</v>
      </c>
      <c r="R1179">
        <f>VLOOKUP(A1179,tax_all!B:V,17,0)</f>
        <v>0</v>
      </c>
    </row>
    <row r="1180" spans="1:18" x14ac:dyDescent="0.25">
      <c r="A1180" s="2" t="s">
        <v>2437</v>
      </c>
      <c r="B1180">
        <v>0</v>
      </c>
      <c r="C1180">
        <v>1</v>
      </c>
      <c r="D1180">
        <f>B1180+C1180</f>
        <v>1</v>
      </c>
      <c r="E1180">
        <f>VLOOKUP(A1180,'PF03067'!B:C,2,0)</f>
        <v>338</v>
      </c>
      <c r="G1180" t="str">
        <f>VLOOKUP(A1180,tax_all!B:V,6,0)</f>
        <v>Bacteria</v>
      </c>
      <c r="H1180" t="str">
        <f>VLOOKUP(A1180,tax_all!B:V,7,0)</f>
        <v xml:space="preserve"> Actinobacteria</v>
      </c>
      <c r="I1180" t="str">
        <f>VLOOKUP(A1180,tax_all!B:V,8,0)</f>
        <v xml:space="preserve"> Streptomycetales</v>
      </c>
      <c r="J1180" t="str">
        <f>VLOOKUP(A1180,tax_all!B:V,9,0)</f>
        <v xml:space="preserve"> Streptomycetaceae</v>
      </c>
      <c r="K1180" t="str">
        <f>VLOOKUP(A1180,tax_all!B:V,10,0)</f>
        <v>Streptomyces.</v>
      </c>
      <c r="L1180">
        <f>VLOOKUP(A1180,tax_all!B:V,11,0)</f>
        <v>0</v>
      </c>
      <c r="M1180">
        <f>VLOOKUP(A1180,tax_all!B:V,12,0)</f>
        <v>0</v>
      </c>
      <c r="N1180">
        <f>VLOOKUP(A1180,tax_all!B:V,13,0)</f>
        <v>0</v>
      </c>
      <c r="O1180">
        <f>VLOOKUP(A1180,tax_all!B:V,14,0)</f>
        <v>0</v>
      </c>
      <c r="P1180">
        <f>VLOOKUP(A1180,tax_all!B:V,15,0)</f>
        <v>0</v>
      </c>
      <c r="Q1180">
        <f>VLOOKUP(A1180,tax_all!B:V,16,0)</f>
        <v>0</v>
      </c>
      <c r="R1180">
        <f>VLOOKUP(A1180,tax_all!B:V,17,0)</f>
        <v>0</v>
      </c>
    </row>
    <row r="1181" spans="1:18" x14ac:dyDescent="0.25">
      <c r="A1181" s="2" t="s">
        <v>2439</v>
      </c>
      <c r="B1181">
        <v>0</v>
      </c>
      <c r="C1181">
        <v>1</v>
      </c>
      <c r="D1181">
        <f>B1181+C1181</f>
        <v>1</v>
      </c>
      <c r="E1181">
        <f>VLOOKUP(A1181,'PF03067'!B:C,2,0)</f>
        <v>817</v>
      </c>
      <c r="G1181" t="str">
        <f>VLOOKUP(A1181,tax_all!B:V,6,0)</f>
        <v>Eukaryota</v>
      </c>
      <c r="H1181" t="str">
        <f>VLOOKUP(A1181,tax_all!B:V,7,0)</f>
        <v xml:space="preserve"> Choanoflagellida</v>
      </c>
      <c r="I1181" t="str">
        <f>VLOOKUP(A1181,tax_all!B:V,8,0)</f>
        <v xml:space="preserve"> Craspedida</v>
      </c>
      <c r="J1181" t="str">
        <f>VLOOKUP(A1181,tax_all!B:V,9,0)</f>
        <v xml:space="preserve"> Salpingoecidae</v>
      </c>
      <c r="K1181" t="str">
        <f>VLOOKUP(A1181,tax_all!B:V,10,0)</f>
        <v xml:space="preserve"> Salpingoeca.</v>
      </c>
      <c r="L1181">
        <f>VLOOKUP(A1181,tax_all!B:V,11,0)</f>
        <v>0</v>
      </c>
      <c r="M1181">
        <f>VLOOKUP(A1181,tax_all!B:V,12,0)</f>
        <v>0</v>
      </c>
      <c r="N1181">
        <f>VLOOKUP(A1181,tax_all!B:V,13,0)</f>
        <v>0</v>
      </c>
      <c r="O1181">
        <f>VLOOKUP(A1181,tax_all!B:V,14,0)</f>
        <v>0</v>
      </c>
      <c r="P1181">
        <f>VLOOKUP(A1181,tax_all!B:V,15,0)</f>
        <v>0</v>
      </c>
      <c r="Q1181">
        <f>VLOOKUP(A1181,tax_all!B:V,16,0)</f>
        <v>0</v>
      </c>
      <c r="R1181">
        <f>VLOOKUP(A1181,tax_all!B:V,17,0)</f>
        <v>0</v>
      </c>
    </row>
    <row r="1182" spans="1:18" x14ac:dyDescent="0.25">
      <c r="A1182" s="2" t="s">
        <v>2441</v>
      </c>
      <c r="B1182">
        <v>0</v>
      </c>
      <c r="C1182">
        <v>1</v>
      </c>
      <c r="D1182">
        <f>B1182+C1182</f>
        <v>1</v>
      </c>
      <c r="E1182">
        <f>VLOOKUP(A1182,'PF03067'!B:C,2,0)</f>
        <v>359</v>
      </c>
      <c r="G1182" t="str">
        <f>VLOOKUP(A1182,tax_all!B:V,6,0)</f>
        <v>Bacteria</v>
      </c>
      <c r="H1182" t="str">
        <f>VLOOKUP(A1182,tax_all!B:V,7,0)</f>
        <v xml:space="preserve"> Actinobacteria</v>
      </c>
      <c r="I1182" t="str">
        <f>VLOOKUP(A1182,tax_all!B:V,8,0)</f>
        <v xml:space="preserve"> Streptomycetales</v>
      </c>
      <c r="J1182" t="str">
        <f>VLOOKUP(A1182,tax_all!B:V,9,0)</f>
        <v xml:space="preserve"> Streptomycetaceae</v>
      </c>
      <c r="K1182" t="str">
        <f>VLOOKUP(A1182,tax_all!B:V,10,0)</f>
        <v>Streptomyces.</v>
      </c>
      <c r="L1182">
        <f>VLOOKUP(A1182,tax_all!B:V,11,0)</f>
        <v>0</v>
      </c>
      <c r="M1182">
        <f>VLOOKUP(A1182,tax_all!B:V,12,0)</f>
        <v>0</v>
      </c>
      <c r="N1182">
        <f>VLOOKUP(A1182,tax_all!B:V,13,0)</f>
        <v>0</v>
      </c>
      <c r="O1182">
        <f>VLOOKUP(A1182,tax_all!B:V,14,0)</f>
        <v>0</v>
      </c>
      <c r="P1182">
        <f>VLOOKUP(A1182,tax_all!B:V,15,0)</f>
        <v>0</v>
      </c>
      <c r="Q1182">
        <f>VLOOKUP(A1182,tax_all!B:V,16,0)</f>
        <v>0</v>
      </c>
      <c r="R1182">
        <f>VLOOKUP(A1182,tax_all!B:V,17,0)</f>
        <v>0</v>
      </c>
    </row>
    <row r="1183" spans="1:18" x14ac:dyDescent="0.25">
      <c r="A1183" s="2" t="s">
        <v>2443</v>
      </c>
      <c r="B1183">
        <v>1</v>
      </c>
      <c r="C1183">
        <v>1</v>
      </c>
      <c r="D1183">
        <f>B1183+C1183</f>
        <v>2</v>
      </c>
      <c r="E1183">
        <f>VLOOKUP(A1183,'PF03067'!B:C,2,0)</f>
        <v>377</v>
      </c>
      <c r="G1183" t="str">
        <f>VLOOKUP(A1183,tax_all!B:V,6,0)</f>
        <v>Bacteria</v>
      </c>
      <c r="H1183" t="str">
        <f>VLOOKUP(A1183,tax_all!B:V,7,0)</f>
        <v xml:space="preserve"> Actinobacteria</v>
      </c>
      <c r="I1183" t="str">
        <f>VLOOKUP(A1183,tax_all!B:V,8,0)</f>
        <v xml:space="preserve"> Streptomycetales</v>
      </c>
      <c r="J1183" t="str">
        <f>VLOOKUP(A1183,tax_all!B:V,9,0)</f>
        <v xml:space="preserve"> Streptomycetaceae</v>
      </c>
      <c r="K1183" t="str">
        <f>VLOOKUP(A1183,tax_all!B:V,10,0)</f>
        <v>Streptomyces.</v>
      </c>
      <c r="L1183">
        <f>VLOOKUP(A1183,tax_all!B:V,11,0)</f>
        <v>0</v>
      </c>
      <c r="M1183">
        <f>VLOOKUP(A1183,tax_all!B:V,12,0)</f>
        <v>0</v>
      </c>
      <c r="N1183">
        <f>VLOOKUP(A1183,tax_all!B:V,13,0)</f>
        <v>0</v>
      </c>
      <c r="O1183">
        <f>VLOOKUP(A1183,tax_all!B:V,14,0)</f>
        <v>0</v>
      </c>
      <c r="P1183">
        <f>VLOOKUP(A1183,tax_all!B:V,15,0)</f>
        <v>0</v>
      </c>
      <c r="Q1183">
        <f>VLOOKUP(A1183,tax_all!B:V,16,0)</f>
        <v>0</v>
      </c>
      <c r="R1183">
        <f>VLOOKUP(A1183,tax_all!B:V,17,0)</f>
        <v>0</v>
      </c>
    </row>
    <row r="1184" spans="1:18" x14ac:dyDescent="0.25">
      <c r="A1184" s="2" t="s">
        <v>2445</v>
      </c>
      <c r="B1184">
        <v>0</v>
      </c>
      <c r="C1184">
        <v>1</v>
      </c>
      <c r="D1184">
        <f>B1184+C1184</f>
        <v>1</v>
      </c>
      <c r="E1184">
        <f>VLOOKUP(A1184,'PF03067'!B:C,2,0)</f>
        <v>212</v>
      </c>
      <c r="G1184" t="str">
        <f>VLOOKUP(A1184,tax_all!B:V,6,0)</f>
        <v>Bacteria</v>
      </c>
      <c r="H1184" t="str">
        <f>VLOOKUP(A1184,tax_all!B:V,7,0)</f>
        <v xml:space="preserve"> Firmicutes</v>
      </c>
      <c r="I1184" t="str">
        <f>VLOOKUP(A1184,tax_all!B:V,8,0)</f>
        <v xml:space="preserve"> Bacilli</v>
      </c>
      <c r="J1184" t="str">
        <f>VLOOKUP(A1184,tax_all!B:V,9,0)</f>
        <v xml:space="preserve"> Lactobacillales</v>
      </c>
      <c r="K1184" t="str">
        <f>VLOOKUP(A1184,tax_all!B:V,10,0)</f>
        <v xml:space="preserve"> Enterococcaceae</v>
      </c>
      <c r="L1184" t="str">
        <f>VLOOKUP(A1184,tax_all!B:V,11,0)</f>
        <v>Melissococcus.</v>
      </c>
      <c r="M1184">
        <f>VLOOKUP(A1184,tax_all!B:V,12,0)</f>
        <v>0</v>
      </c>
      <c r="N1184">
        <f>VLOOKUP(A1184,tax_all!B:V,13,0)</f>
        <v>0</v>
      </c>
      <c r="O1184">
        <f>VLOOKUP(A1184,tax_all!B:V,14,0)</f>
        <v>0</v>
      </c>
      <c r="P1184">
        <f>VLOOKUP(A1184,tax_all!B:V,15,0)</f>
        <v>0</v>
      </c>
      <c r="Q1184">
        <f>VLOOKUP(A1184,tax_all!B:V,16,0)</f>
        <v>0</v>
      </c>
      <c r="R1184">
        <f>VLOOKUP(A1184,tax_all!B:V,17,0)</f>
        <v>0</v>
      </c>
    </row>
    <row r="1185" spans="1:18" x14ac:dyDescent="0.25">
      <c r="A1185" s="2" t="s">
        <v>2447</v>
      </c>
      <c r="B1185">
        <v>0</v>
      </c>
      <c r="C1185">
        <v>1</v>
      </c>
      <c r="D1185">
        <f>B1185+C1185</f>
        <v>1</v>
      </c>
      <c r="E1185">
        <f>VLOOKUP(A1185,'PF03067'!B:C,2,0)</f>
        <v>171</v>
      </c>
      <c r="G1185" t="str">
        <f>VLOOKUP(A1185,tax_all!B:V,6,0)</f>
        <v>Bacteria</v>
      </c>
      <c r="H1185" t="str">
        <f>VLOOKUP(A1185,tax_all!B:V,7,0)</f>
        <v xml:space="preserve"> Actinobacteria</v>
      </c>
      <c r="I1185" t="str">
        <f>VLOOKUP(A1185,tax_all!B:V,8,0)</f>
        <v xml:space="preserve"> Streptomycetales</v>
      </c>
      <c r="J1185" t="str">
        <f>VLOOKUP(A1185,tax_all!B:V,9,0)</f>
        <v xml:space="preserve"> Streptomycetaceae</v>
      </c>
      <c r="K1185" t="str">
        <f>VLOOKUP(A1185,tax_all!B:V,10,0)</f>
        <v>Streptomyces.</v>
      </c>
      <c r="L1185">
        <f>VLOOKUP(A1185,tax_all!B:V,11,0)</f>
        <v>0</v>
      </c>
      <c r="M1185">
        <f>VLOOKUP(A1185,tax_all!B:V,12,0)</f>
        <v>0</v>
      </c>
      <c r="N1185">
        <f>VLOOKUP(A1185,tax_all!B:V,13,0)</f>
        <v>0</v>
      </c>
      <c r="O1185">
        <f>VLOOKUP(A1185,tax_all!B:V,14,0)</f>
        <v>0</v>
      </c>
      <c r="P1185">
        <f>VLOOKUP(A1185,tax_all!B:V,15,0)</f>
        <v>0</v>
      </c>
      <c r="Q1185">
        <f>VLOOKUP(A1185,tax_all!B:V,16,0)</f>
        <v>0</v>
      </c>
      <c r="R1185">
        <f>VLOOKUP(A1185,tax_all!B:V,17,0)</f>
        <v>0</v>
      </c>
    </row>
    <row r="1186" spans="1:18" x14ac:dyDescent="0.25">
      <c r="A1186" s="2" t="s">
        <v>2449</v>
      </c>
      <c r="B1186">
        <v>0</v>
      </c>
      <c r="C1186">
        <v>1</v>
      </c>
      <c r="D1186">
        <f>B1186+C1186</f>
        <v>1</v>
      </c>
      <c r="E1186">
        <f>VLOOKUP(A1186,'PF03067'!B:C,2,0)</f>
        <v>226</v>
      </c>
      <c r="G1186" t="str">
        <f>VLOOKUP(A1186,tax_all!B:V,6,0)</f>
        <v>Bacteria</v>
      </c>
      <c r="H1186" t="str">
        <f>VLOOKUP(A1186,tax_all!B:V,7,0)</f>
        <v xml:space="preserve"> Actinobacteria</v>
      </c>
      <c r="I1186" t="str">
        <f>VLOOKUP(A1186,tax_all!B:V,8,0)</f>
        <v xml:space="preserve"> Micromonosporales</v>
      </c>
      <c r="J1186" t="str">
        <f>VLOOKUP(A1186,tax_all!B:V,9,0)</f>
        <v xml:space="preserve"> Micromonosporaceae</v>
      </c>
      <c r="K1186" t="str">
        <f>VLOOKUP(A1186,tax_all!B:V,10,0)</f>
        <v>Verrucosispora.</v>
      </c>
      <c r="L1186">
        <f>VLOOKUP(A1186,tax_all!B:V,11,0)</f>
        <v>0</v>
      </c>
      <c r="M1186">
        <f>VLOOKUP(A1186,tax_all!B:V,12,0)</f>
        <v>0</v>
      </c>
      <c r="N1186">
        <f>VLOOKUP(A1186,tax_all!B:V,13,0)</f>
        <v>0</v>
      </c>
      <c r="O1186">
        <f>VLOOKUP(A1186,tax_all!B:V,14,0)</f>
        <v>0</v>
      </c>
      <c r="P1186">
        <f>VLOOKUP(A1186,tax_all!B:V,15,0)</f>
        <v>0</v>
      </c>
      <c r="Q1186">
        <f>VLOOKUP(A1186,tax_all!B:V,16,0)</f>
        <v>0</v>
      </c>
      <c r="R1186">
        <f>VLOOKUP(A1186,tax_all!B:V,17,0)</f>
        <v>0</v>
      </c>
    </row>
    <row r="1187" spans="1:18" x14ac:dyDescent="0.25">
      <c r="A1187" s="2" t="s">
        <v>2451</v>
      </c>
      <c r="B1187">
        <v>1</v>
      </c>
      <c r="C1187">
        <v>1</v>
      </c>
      <c r="D1187">
        <f>B1187+C1187</f>
        <v>2</v>
      </c>
      <c r="E1187">
        <f>VLOOKUP(A1187,'PF03067'!B:C,2,0)</f>
        <v>362</v>
      </c>
      <c r="G1187" t="str">
        <f>VLOOKUP(A1187,tax_all!B:V,6,0)</f>
        <v>Bacteria</v>
      </c>
      <c r="H1187" t="str">
        <f>VLOOKUP(A1187,tax_all!B:V,7,0)</f>
        <v xml:space="preserve"> Actinobacteria</v>
      </c>
      <c r="I1187" t="str">
        <f>VLOOKUP(A1187,tax_all!B:V,8,0)</f>
        <v xml:space="preserve"> Micromonosporales</v>
      </c>
      <c r="J1187" t="str">
        <f>VLOOKUP(A1187,tax_all!B:V,9,0)</f>
        <v xml:space="preserve"> Micromonosporaceae</v>
      </c>
      <c r="K1187" t="str">
        <f>VLOOKUP(A1187,tax_all!B:V,10,0)</f>
        <v>Verrucosispora.</v>
      </c>
      <c r="L1187">
        <f>VLOOKUP(A1187,tax_all!B:V,11,0)</f>
        <v>0</v>
      </c>
      <c r="M1187">
        <f>VLOOKUP(A1187,tax_all!B:V,12,0)</f>
        <v>0</v>
      </c>
      <c r="N1187">
        <f>VLOOKUP(A1187,tax_all!B:V,13,0)</f>
        <v>0</v>
      </c>
      <c r="O1187">
        <f>VLOOKUP(A1187,tax_all!B:V,14,0)</f>
        <v>0</v>
      </c>
      <c r="P1187">
        <f>VLOOKUP(A1187,tax_all!B:V,15,0)</f>
        <v>0</v>
      </c>
      <c r="Q1187">
        <f>VLOOKUP(A1187,tax_all!B:V,16,0)</f>
        <v>0</v>
      </c>
      <c r="R1187">
        <f>VLOOKUP(A1187,tax_all!B:V,17,0)</f>
        <v>0</v>
      </c>
    </row>
    <row r="1188" spans="1:18" x14ac:dyDescent="0.25">
      <c r="A1188" s="2" t="s">
        <v>2453</v>
      </c>
      <c r="B1188">
        <v>0</v>
      </c>
      <c r="C1188">
        <v>1</v>
      </c>
      <c r="D1188">
        <f>B1188+C1188</f>
        <v>1</v>
      </c>
      <c r="E1188">
        <f>VLOOKUP(A1188,'PF03067'!B:C,2,0)</f>
        <v>233</v>
      </c>
      <c r="G1188" t="str">
        <f>VLOOKUP(A1188,tax_all!B:V,6,0)</f>
        <v>Bacteria</v>
      </c>
      <c r="H1188" t="str">
        <f>VLOOKUP(A1188,tax_all!B:V,7,0)</f>
        <v xml:space="preserve"> Actinobacteria</v>
      </c>
      <c r="I1188" t="str">
        <f>VLOOKUP(A1188,tax_all!B:V,8,0)</f>
        <v xml:space="preserve"> Micromonosporales</v>
      </c>
      <c r="J1188" t="str">
        <f>VLOOKUP(A1188,tax_all!B:V,9,0)</f>
        <v xml:space="preserve"> Micromonosporaceae</v>
      </c>
      <c r="K1188" t="str">
        <f>VLOOKUP(A1188,tax_all!B:V,10,0)</f>
        <v>Verrucosispora.</v>
      </c>
      <c r="L1188">
        <f>VLOOKUP(A1188,tax_all!B:V,11,0)</f>
        <v>0</v>
      </c>
      <c r="M1188">
        <f>VLOOKUP(A1188,tax_all!B:V,12,0)</f>
        <v>0</v>
      </c>
      <c r="N1188">
        <f>VLOOKUP(A1188,tax_all!B:V,13,0)</f>
        <v>0</v>
      </c>
      <c r="O1188">
        <f>VLOOKUP(A1188,tax_all!B:V,14,0)</f>
        <v>0</v>
      </c>
      <c r="P1188">
        <f>VLOOKUP(A1188,tax_all!B:V,15,0)</f>
        <v>0</v>
      </c>
      <c r="Q1188">
        <f>VLOOKUP(A1188,tax_all!B:V,16,0)</f>
        <v>0</v>
      </c>
      <c r="R1188">
        <f>VLOOKUP(A1188,tax_all!B:V,17,0)</f>
        <v>0</v>
      </c>
    </row>
    <row r="1189" spans="1:18" x14ac:dyDescent="0.25">
      <c r="A1189" s="2" t="s">
        <v>2455</v>
      </c>
      <c r="B1189">
        <v>1</v>
      </c>
      <c r="C1189">
        <v>1</v>
      </c>
      <c r="D1189">
        <f>B1189+C1189</f>
        <v>2</v>
      </c>
      <c r="E1189">
        <f>VLOOKUP(A1189,'PF03067'!B:C,2,0)</f>
        <v>365</v>
      </c>
      <c r="G1189" t="str">
        <f>VLOOKUP(A1189,tax_all!B:V,6,0)</f>
        <v>Bacteria</v>
      </c>
      <c r="H1189" t="str">
        <f>VLOOKUP(A1189,tax_all!B:V,7,0)</f>
        <v xml:space="preserve"> Actinobacteria</v>
      </c>
      <c r="I1189" t="str">
        <f>VLOOKUP(A1189,tax_all!B:V,8,0)</f>
        <v xml:space="preserve"> Micromonosporales</v>
      </c>
      <c r="J1189" t="str">
        <f>VLOOKUP(A1189,tax_all!B:V,9,0)</f>
        <v xml:space="preserve"> Micromonosporaceae</v>
      </c>
      <c r="K1189" t="str">
        <f>VLOOKUP(A1189,tax_all!B:V,10,0)</f>
        <v>Verrucosispora.</v>
      </c>
      <c r="L1189">
        <f>VLOOKUP(A1189,tax_all!B:V,11,0)</f>
        <v>0</v>
      </c>
      <c r="M1189">
        <f>VLOOKUP(A1189,tax_all!B:V,12,0)</f>
        <v>0</v>
      </c>
      <c r="N1189">
        <f>VLOOKUP(A1189,tax_all!B:V,13,0)</f>
        <v>0</v>
      </c>
      <c r="O1189">
        <f>VLOOKUP(A1189,tax_all!B:V,14,0)</f>
        <v>0</v>
      </c>
      <c r="P1189">
        <f>VLOOKUP(A1189,tax_all!B:V,15,0)</f>
        <v>0</v>
      </c>
      <c r="Q1189">
        <f>VLOOKUP(A1189,tax_all!B:V,16,0)</f>
        <v>0</v>
      </c>
      <c r="R1189">
        <f>VLOOKUP(A1189,tax_all!B:V,17,0)</f>
        <v>0</v>
      </c>
    </row>
    <row r="1190" spans="1:18" x14ac:dyDescent="0.25">
      <c r="A1190" s="2" t="s">
        <v>2457</v>
      </c>
      <c r="B1190">
        <v>1</v>
      </c>
      <c r="C1190">
        <v>1</v>
      </c>
      <c r="D1190">
        <f>B1190+C1190</f>
        <v>2</v>
      </c>
      <c r="E1190">
        <f>VLOOKUP(A1190,'PF03067'!B:C,2,0)</f>
        <v>355</v>
      </c>
      <c r="G1190" t="str">
        <f>VLOOKUP(A1190,tax_all!B:V,6,0)</f>
        <v>Bacteria</v>
      </c>
      <c r="H1190" t="str">
        <f>VLOOKUP(A1190,tax_all!B:V,7,0)</f>
        <v xml:space="preserve"> Actinobacteria</v>
      </c>
      <c r="I1190" t="str">
        <f>VLOOKUP(A1190,tax_all!B:V,8,0)</f>
        <v xml:space="preserve"> Micrococcales</v>
      </c>
      <c r="J1190" t="str">
        <f>VLOOKUP(A1190,tax_all!B:V,9,0)</f>
        <v xml:space="preserve"> Cellulomonadaceae</v>
      </c>
      <c r="K1190" t="str">
        <f>VLOOKUP(A1190,tax_all!B:V,10,0)</f>
        <v>Cellulomonas.</v>
      </c>
      <c r="L1190">
        <f>VLOOKUP(A1190,tax_all!B:V,11,0)</f>
        <v>0</v>
      </c>
      <c r="M1190">
        <f>VLOOKUP(A1190,tax_all!B:V,12,0)</f>
        <v>0</v>
      </c>
      <c r="N1190">
        <f>VLOOKUP(A1190,tax_all!B:V,13,0)</f>
        <v>0</v>
      </c>
      <c r="O1190">
        <f>VLOOKUP(A1190,tax_all!B:V,14,0)</f>
        <v>0</v>
      </c>
      <c r="P1190">
        <f>VLOOKUP(A1190,tax_all!B:V,15,0)</f>
        <v>0</v>
      </c>
      <c r="Q1190">
        <f>VLOOKUP(A1190,tax_all!B:V,16,0)</f>
        <v>0</v>
      </c>
      <c r="R1190">
        <f>VLOOKUP(A1190,tax_all!B:V,17,0)</f>
        <v>0</v>
      </c>
    </row>
    <row r="1191" spans="1:18" x14ac:dyDescent="0.25">
      <c r="A1191" s="2" t="s">
        <v>2459</v>
      </c>
      <c r="B1191">
        <v>0</v>
      </c>
      <c r="C1191">
        <v>1</v>
      </c>
      <c r="D1191">
        <f>B1191+C1191</f>
        <v>1</v>
      </c>
      <c r="E1191">
        <f>VLOOKUP(A1191,'PF03067'!B:C,2,0)</f>
        <v>244</v>
      </c>
      <c r="G1191" t="str">
        <f>VLOOKUP(A1191,tax_all!B:V,6,0)</f>
        <v>Eukaryota</v>
      </c>
      <c r="H1191" t="str">
        <f>VLOOKUP(A1191,tax_all!B:V,7,0)</f>
        <v xml:space="preserve"> Fungi</v>
      </c>
      <c r="I1191" t="str">
        <f>VLOOKUP(A1191,tax_all!B:V,8,0)</f>
        <v xml:space="preserve"> Chytridiomycota</v>
      </c>
      <c r="J1191" t="str">
        <f>VLOOKUP(A1191,tax_all!B:V,9,0)</f>
        <v xml:space="preserve"> Chytridiomycetes</v>
      </c>
      <c r="K1191" t="str">
        <f>VLOOKUP(A1191,tax_all!B:V,10,0)</f>
        <v xml:space="preserve"> Rhizophydiales</v>
      </c>
      <c r="L1191" t="str">
        <f>VLOOKUP(A1191,tax_all!B:V,11,0)</f>
        <v>Rhizophydiales incertae sedis</v>
      </c>
      <c r="M1191" t="str">
        <f>VLOOKUP(A1191,tax_all!B:V,12,0)</f>
        <v xml:space="preserve"> Batrachochytrium.</v>
      </c>
      <c r="N1191">
        <f>VLOOKUP(A1191,tax_all!B:V,13,0)</f>
        <v>0</v>
      </c>
      <c r="O1191">
        <f>VLOOKUP(A1191,tax_all!B:V,14,0)</f>
        <v>0</v>
      </c>
      <c r="P1191">
        <f>VLOOKUP(A1191,tax_all!B:V,15,0)</f>
        <v>0</v>
      </c>
      <c r="Q1191">
        <f>VLOOKUP(A1191,tax_all!B:V,16,0)</f>
        <v>0</v>
      </c>
      <c r="R1191">
        <f>VLOOKUP(A1191,tax_all!B:V,17,0)</f>
        <v>0</v>
      </c>
    </row>
    <row r="1192" spans="1:18" x14ac:dyDescent="0.25">
      <c r="A1192" s="2" t="s">
        <v>2461</v>
      </c>
      <c r="B1192">
        <v>0</v>
      </c>
      <c r="C1192">
        <v>1</v>
      </c>
      <c r="D1192">
        <f>B1192+C1192</f>
        <v>1</v>
      </c>
      <c r="E1192">
        <f>VLOOKUP(A1192,'PF03067'!B:C,2,0)</f>
        <v>255</v>
      </c>
      <c r="G1192" t="str">
        <f>VLOOKUP(A1192,tax_all!B:V,6,0)</f>
        <v>Eukaryota</v>
      </c>
      <c r="H1192" t="str">
        <f>VLOOKUP(A1192,tax_all!B:V,7,0)</f>
        <v xml:space="preserve"> Amoebozoa</v>
      </c>
      <c r="I1192" t="str">
        <f>VLOOKUP(A1192,tax_all!B:V,8,0)</f>
        <v xml:space="preserve"> Mycetozoa</v>
      </c>
      <c r="J1192" t="str">
        <f>VLOOKUP(A1192,tax_all!B:V,9,0)</f>
        <v xml:space="preserve"> Dictyostelids</v>
      </c>
      <c r="K1192" t="str">
        <f>VLOOKUP(A1192,tax_all!B:V,10,0)</f>
        <v xml:space="preserve"> Acytosteliales</v>
      </c>
      <c r="L1192" t="str">
        <f>VLOOKUP(A1192,tax_all!B:V,11,0)</f>
        <v>Cavenderiaceae</v>
      </c>
      <c r="M1192" t="str">
        <f>VLOOKUP(A1192,tax_all!B:V,12,0)</f>
        <v xml:space="preserve"> Cavenderia.</v>
      </c>
      <c r="N1192">
        <f>VLOOKUP(A1192,tax_all!B:V,13,0)</f>
        <v>0</v>
      </c>
      <c r="O1192">
        <f>VLOOKUP(A1192,tax_all!B:V,14,0)</f>
        <v>0</v>
      </c>
      <c r="P1192">
        <f>VLOOKUP(A1192,tax_all!B:V,15,0)</f>
        <v>0</v>
      </c>
      <c r="Q1192">
        <f>VLOOKUP(A1192,tax_all!B:V,16,0)</f>
        <v>0</v>
      </c>
      <c r="R1192">
        <f>VLOOKUP(A1192,tax_all!B:V,17,0)</f>
        <v>0</v>
      </c>
    </row>
    <row r="1193" spans="1:18" x14ac:dyDescent="0.25">
      <c r="A1193" s="2" t="s">
        <v>2463</v>
      </c>
      <c r="B1193">
        <v>0</v>
      </c>
      <c r="C1193">
        <v>1</v>
      </c>
      <c r="D1193">
        <f>B1193+C1193</f>
        <v>1</v>
      </c>
      <c r="E1193">
        <f>VLOOKUP(A1193,'PF03067'!B:C,2,0)</f>
        <v>237</v>
      </c>
      <c r="G1193" t="str">
        <f>VLOOKUP(A1193,tax_all!B:V,6,0)</f>
        <v>Eukaryota</v>
      </c>
      <c r="H1193" t="str">
        <f>VLOOKUP(A1193,tax_all!B:V,7,0)</f>
        <v xml:space="preserve"> Amoebozoa</v>
      </c>
      <c r="I1193" t="str">
        <f>VLOOKUP(A1193,tax_all!B:V,8,0)</f>
        <v xml:space="preserve"> Mycetozoa</v>
      </c>
      <c r="J1193" t="str">
        <f>VLOOKUP(A1193,tax_all!B:V,9,0)</f>
        <v xml:space="preserve"> Dictyostelids</v>
      </c>
      <c r="K1193" t="str">
        <f>VLOOKUP(A1193,tax_all!B:V,10,0)</f>
        <v xml:space="preserve"> Acytosteliales</v>
      </c>
      <c r="L1193" t="str">
        <f>VLOOKUP(A1193,tax_all!B:V,11,0)</f>
        <v>Cavenderiaceae</v>
      </c>
      <c r="M1193" t="str">
        <f>VLOOKUP(A1193,tax_all!B:V,12,0)</f>
        <v xml:space="preserve"> Cavenderia.</v>
      </c>
      <c r="N1193">
        <f>VLOOKUP(A1193,tax_all!B:V,13,0)</f>
        <v>0</v>
      </c>
      <c r="O1193">
        <f>VLOOKUP(A1193,tax_all!B:V,14,0)</f>
        <v>0</v>
      </c>
      <c r="P1193">
        <f>VLOOKUP(A1193,tax_all!B:V,15,0)</f>
        <v>0</v>
      </c>
      <c r="Q1193">
        <f>VLOOKUP(A1193,tax_all!B:V,16,0)</f>
        <v>0</v>
      </c>
      <c r="R1193">
        <f>VLOOKUP(A1193,tax_all!B:V,17,0)</f>
        <v>0</v>
      </c>
    </row>
    <row r="1194" spans="1:18" x14ac:dyDescent="0.25">
      <c r="A1194" s="2" t="s">
        <v>2465</v>
      </c>
      <c r="B1194">
        <v>0</v>
      </c>
      <c r="C1194">
        <v>1</v>
      </c>
      <c r="D1194">
        <f>B1194+C1194</f>
        <v>1</v>
      </c>
      <c r="E1194">
        <f>VLOOKUP(A1194,'PF03067'!B:C,2,0)</f>
        <v>164</v>
      </c>
      <c r="G1194" t="str">
        <f>VLOOKUP(A1194,tax_all!B:V,6,0)</f>
        <v>Eukaryota</v>
      </c>
      <c r="H1194" t="str">
        <f>VLOOKUP(A1194,tax_all!B:V,7,0)</f>
        <v xml:space="preserve"> Amoebozoa</v>
      </c>
      <c r="I1194" t="str">
        <f>VLOOKUP(A1194,tax_all!B:V,8,0)</f>
        <v xml:space="preserve"> Mycetozoa</v>
      </c>
      <c r="J1194" t="str">
        <f>VLOOKUP(A1194,tax_all!B:V,9,0)</f>
        <v xml:space="preserve"> Dictyostelids</v>
      </c>
      <c r="K1194" t="str">
        <f>VLOOKUP(A1194,tax_all!B:V,10,0)</f>
        <v xml:space="preserve"> Acytosteliales</v>
      </c>
      <c r="L1194" t="str">
        <f>VLOOKUP(A1194,tax_all!B:V,11,0)</f>
        <v>Cavenderiaceae</v>
      </c>
      <c r="M1194" t="str">
        <f>VLOOKUP(A1194,tax_all!B:V,12,0)</f>
        <v xml:space="preserve"> Cavenderia.</v>
      </c>
      <c r="N1194">
        <f>VLOOKUP(A1194,tax_all!B:V,13,0)</f>
        <v>0</v>
      </c>
      <c r="O1194">
        <f>VLOOKUP(A1194,tax_all!B:V,14,0)</f>
        <v>0</v>
      </c>
      <c r="P1194">
        <f>VLOOKUP(A1194,tax_all!B:V,15,0)</f>
        <v>0</v>
      </c>
      <c r="Q1194">
        <f>VLOOKUP(A1194,tax_all!B:V,16,0)</f>
        <v>0</v>
      </c>
      <c r="R1194">
        <f>VLOOKUP(A1194,tax_all!B:V,17,0)</f>
        <v>0</v>
      </c>
    </row>
    <row r="1195" spans="1:18" x14ac:dyDescent="0.25">
      <c r="A1195" s="2" t="s">
        <v>2467</v>
      </c>
      <c r="B1195">
        <v>0</v>
      </c>
      <c r="C1195">
        <v>1</v>
      </c>
      <c r="D1195">
        <f>B1195+C1195</f>
        <v>1</v>
      </c>
      <c r="E1195">
        <f>VLOOKUP(A1195,'PF03067'!B:C,2,0)</f>
        <v>214</v>
      </c>
      <c r="G1195" t="str">
        <f>VLOOKUP(A1195,tax_all!B:V,6,0)</f>
        <v>Eukaryota</v>
      </c>
      <c r="H1195" t="str">
        <f>VLOOKUP(A1195,tax_all!B:V,7,0)</f>
        <v xml:space="preserve"> Metazoa</v>
      </c>
      <c r="I1195" t="str">
        <f>VLOOKUP(A1195,tax_all!B:V,8,0)</f>
        <v xml:space="preserve"> Ecdysozoa</v>
      </c>
      <c r="J1195" t="str">
        <f>VLOOKUP(A1195,tax_all!B:V,9,0)</f>
        <v xml:space="preserve"> Arthropoda</v>
      </c>
      <c r="K1195" t="str">
        <f>VLOOKUP(A1195,tax_all!B:V,10,0)</f>
        <v xml:space="preserve"> Hexapoda</v>
      </c>
      <c r="L1195" t="str">
        <f>VLOOKUP(A1195,tax_all!B:V,11,0)</f>
        <v xml:space="preserve"> Insecta</v>
      </c>
      <c r="M1195" t="str">
        <f>VLOOKUP(A1195,tax_all!B:V,12,0)</f>
        <v>Pterygota</v>
      </c>
      <c r="N1195" t="str">
        <f>VLOOKUP(A1195,tax_all!B:V,13,0)</f>
        <v xml:space="preserve"> Neoptera</v>
      </c>
      <c r="O1195" t="str">
        <f>VLOOKUP(A1195,tax_all!B:V,14,0)</f>
        <v xml:space="preserve"> Holometabola</v>
      </c>
      <c r="P1195" t="str">
        <f>VLOOKUP(A1195,tax_all!B:V,15,0)</f>
        <v xml:space="preserve"> Hymenoptera</v>
      </c>
      <c r="Q1195" t="str">
        <f>VLOOKUP(A1195,tax_all!B:V,16,0)</f>
        <v xml:space="preserve"> Apocrita</v>
      </c>
      <c r="R1195" t="str">
        <f>VLOOKUP(A1195,tax_all!B:V,17,0)</f>
        <v xml:space="preserve"> Aculeata</v>
      </c>
    </row>
    <row r="1196" spans="1:18" x14ac:dyDescent="0.25">
      <c r="A1196" s="2" t="s">
        <v>2469</v>
      </c>
      <c r="B1196">
        <v>0</v>
      </c>
      <c r="C1196">
        <v>1</v>
      </c>
      <c r="D1196">
        <f>B1196+C1196</f>
        <v>1</v>
      </c>
      <c r="E1196">
        <f>VLOOKUP(A1196,'PF03067'!B:C,2,0)</f>
        <v>333</v>
      </c>
      <c r="G1196" t="str">
        <f>VLOOKUP(A1196,tax_all!B:V,6,0)</f>
        <v>Eukaryota</v>
      </c>
      <c r="H1196" t="str">
        <f>VLOOKUP(A1196,tax_all!B:V,7,0)</f>
        <v xml:space="preserve"> Metazoa</v>
      </c>
      <c r="I1196" t="str">
        <f>VLOOKUP(A1196,tax_all!B:V,8,0)</f>
        <v xml:space="preserve"> Ecdysozoa</v>
      </c>
      <c r="J1196" t="str">
        <f>VLOOKUP(A1196,tax_all!B:V,9,0)</f>
        <v xml:space="preserve"> Arthropoda</v>
      </c>
      <c r="K1196" t="str">
        <f>VLOOKUP(A1196,tax_all!B:V,10,0)</f>
        <v xml:space="preserve"> Hexapoda</v>
      </c>
      <c r="L1196" t="str">
        <f>VLOOKUP(A1196,tax_all!B:V,11,0)</f>
        <v xml:space="preserve"> Insecta</v>
      </c>
      <c r="M1196" t="str">
        <f>VLOOKUP(A1196,tax_all!B:V,12,0)</f>
        <v>Pterygota</v>
      </c>
      <c r="N1196" t="str">
        <f>VLOOKUP(A1196,tax_all!B:V,13,0)</f>
        <v xml:space="preserve"> Neoptera</v>
      </c>
      <c r="O1196" t="str">
        <f>VLOOKUP(A1196,tax_all!B:V,14,0)</f>
        <v xml:space="preserve"> Holometabola</v>
      </c>
      <c r="P1196" t="str">
        <f>VLOOKUP(A1196,tax_all!B:V,15,0)</f>
        <v xml:space="preserve"> Hymenoptera</v>
      </c>
      <c r="Q1196" t="str">
        <f>VLOOKUP(A1196,tax_all!B:V,16,0)</f>
        <v xml:space="preserve"> Apocrita</v>
      </c>
      <c r="R1196" t="str">
        <f>VLOOKUP(A1196,tax_all!B:V,17,0)</f>
        <v xml:space="preserve"> Aculeata</v>
      </c>
    </row>
    <row r="1197" spans="1:18" x14ac:dyDescent="0.25">
      <c r="A1197" s="2" t="s">
        <v>2471</v>
      </c>
      <c r="B1197">
        <v>0</v>
      </c>
      <c r="C1197">
        <v>1</v>
      </c>
      <c r="D1197">
        <f>B1197+C1197</f>
        <v>1</v>
      </c>
      <c r="E1197">
        <f>VLOOKUP(A1197,'PF03067'!B:C,2,0)</f>
        <v>376</v>
      </c>
      <c r="G1197" t="str">
        <f>VLOOKUP(A1197,tax_all!B:V,6,0)</f>
        <v>Eukaryota</v>
      </c>
      <c r="H1197" t="str">
        <f>VLOOKUP(A1197,tax_all!B:V,7,0)</f>
        <v xml:space="preserve"> Metazoa</v>
      </c>
      <c r="I1197" t="str">
        <f>VLOOKUP(A1197,tax_all!B:V,8,0)</f>
        <v xml:space="preserve"> Ecdysozoa</v>
      </c>
      <c r="J1197" t="str">
        <f>VLOOKUP(A1197,tax_all!B:V,9,0)</f>
        <v xml:space="preserve"> Arthropoda</v>
      </c>
      <c r="K1197" t="str">
        <f>VLOOKUP(A1197,tax_all!B:V,10,0)</f>
        <v xml:space="preserve"> Hexapoda</v>
      </c>
      <c r="L1197" t="str">
        <f>VLOOKUP(A1197,tax_all!B:V,11,0)</f>
        <v xml:space="preserve"> Insecta</v>
      </c>
      <c r="M1197" t="str">
        <f>VLOOKUP(A1197,tax_all!B:V,12,0)</f>
        <v>Pterygota</v>
      </c>
      <c r="N1197" t="str">
        <f>VLOOKUP(A1197,tax_all!B:V,13,0)</f>
        <v xml:space="preserve"> Neoptera</v>
      </c>
      <c r="O1197" t="str">
        <f>VLOOKUP(A1197,tax_all!B:V,14,0)</f>
        <v xml:space="preserve"> Holometabola</v>
      </c>
      <c r="P1197" t="str">
        <f>VLOOKUP(A1197,tax_all!B:V,15,0)</f>
        <v xml:space="preserve"> Hymenoptera</v>
      </c>
      <c r="Q1197" t="str">
        <f>VLOOKUP(A1197,tax_all!B:V,16,0)</f>
        <v xml:space="preserve"> Apocrita</v>
      </c>
      <c r="R1197" t="str">
        <f>VLOOKUP(A1197,tax_all!B:V,17,0)</f>
        <v xml:space="preserve"> Aculeata</v>
      </c>
    </row>
    <row r="1198" spans="1:18" x14ac:dyDescent="0.25">
      <c r="A1198" s="2" t="s">
        <v>2473</v>
      </c>
      <c r="B1198">
        <v>0</v>
      </c>
      <c r="C1198">
        <v>1</v>
      </c>
      <c r="D1198">
        <f>B1198+C1198</f>
        <v>1</v>
      </c>
      <c r="E1198">
        <f>VLOOKUP(A1198,'PF03067'!B:C,2,0)</f>
        <v>1267</v>
      </c>
      <c r="G1198" t="str">
        <f>VLOOKUP(A1198,tax_all!B:V,6,0)</f>
        <v>Eukaryota</v>
      </c>
      <c r="H1198" t="str">
        <f>VLOOKUP(A1198,tax_all!B:V,7,0)</f>
        <v xml:space="preserve"> Metazoa</v>
      </c>
      <c r="I1198" t="str">
        <f>VLOOKUP(A1198,tax_all!B:V,8,0)</f>
        <v xml:space="preserve"> Ecdysozoa</v>
      </c>
      <c r="J1198" t="str">
        <f>VLOOKUP(A1198,tax_all!B:V,9,0)</f>
        <v xml:space="preserve"> Arthropoda</v>
      </c>
      <c r="K1198" t="str">
        <f>VLOOKUP(A1198,tax_all!B:V,10,0)</f>
        <v xml:space="preserve"> Hexapoda</v>
      </c>
      <c r="L1198" t="str">
        <f>VLOOKUP(A1198,tax_all!B:V,11,0)</f>
        <v xml:space="preserve"> Insecta</v>
      </c>
      <c r="M1198" t="str">
        <f>VLOOKUP(A1198,tax_all!B:V,12,0)</f>
        <v>Pterygota</v>
      </c>
      <c r="N1198" t="str">
        <f>VLOOKUP(A1198,tax_all!B:V,13,0)</f>
        <v xml:space="preserve"> Neoptera</v>
      </c>
      <c r="O1198" t="str">
        <f>VLOOKUP(A1198,tax_all!B:V,14,0)</f>
        <v xml:space="preserve"> Holometabola</v>
      </c>
      <c r="P1198" t="str">
        <f>VLOOKUP(A1198,tax_all!B:V,15,0)</f>
        <v xml:space="preserve"> Hymenoptera</v>
      </c>
      <c r="Q1198" t="str">
        <f>VLOOKUP(A1198,tax_all!B:V,16,0)</f>
        <v xml:space="preserve"> Apocrita</v>
      </c>
      <c r="R1198" t="str">
        <f>VLOOKUP(A1198,tax_all!B:V,17,0)</f>
        <v xml:space="preserve"> Aculeata</v>
      </c>
    </row>
    <row r="1199" spans="1:18" x14ac:dyDescent="0.25">
      <c r="A1199" s="2" t="s">
        <v>2475</v>
      </c>
      <c r="B1199">
        <v>0</v>
      </c>
      <c r="C1199">
        <v>1</v>
      </c>
      <c r="D1199">
        <f>B1199+C1199</f>
        <v>1</v>
      </c>
      <c r="E1199">
        <f>VLOOKUP(A1199,'PF03067'!B:C,2,0)</f>
        <v>353</v>
      </c>
      <c r="G1199" t="str">
        <f>VLOOKUP(A1199,tax_all!B:V,6,0)</f>
        <v>Bacteria</v>
      </c>
      <c r="H1199" t="str">
        <f>VLOOKUP(A1199,tax_all!B:V,7,0)</f>
        <v xml:space="preserve"> Firmicutes</v>
      </c>
      <c r="I1199" t="str">
        <f>VLOOKUP(A1199,tax_all!B:V,8,0)</f>
        <v xml:space="preserve"> Bacilli</v>
      </c>
      <c r="J1199" t="str">
        <f>VLOOKUP(A1199,tax_all!B:V,9,0)</f>
        <v xml:space="preserve"> Bacillales</v>
      </c>
      <c r="K1199" t="str">
        <f>VLOOKUP(A1199,tax_all!B:V,10,0)</f>
        <v xml:space="preserve"> Paenibacillaceae</v>
      </c>
      <c r="L1199" t="str">
        <f>VLOOKUP(A1199,tax_all!B:V,11,0)</f>
        <v>Paenibacillus.</v>
      </c>
      <c r="M1199">
        <f>VLOOKUP(A1199,tax_all!B:V,12,0)</f>
        <v>0</v>
      </c>
      <c r="N1199">
        <f>VLOOKUP(A1199,tax_all!B:V,13,0)</f>
        <v>0</v>
      </c>
      <c r="O1199">
        <f>VLOOKUP(A1199,tax_all!B:V,14,0)</f>
        <v>0</v>
      </c>
      <c r="P1199">
        <f>VLOOKUP(A1199,tax_all!B:V,15,0)</f>
        <v>0</v>
      </c>
      <c r="Q1199">
        <f>VLOOKUP(A1199,tax_all!B:V,16,0)</f>
        <v>0</v>
      </c>
      <c r="R1199">
        <f>VLOOKUP(A1199,tax_all!B:V,17,0)</f>
        <v>0</v>
      </c>
    </row>
    <row r="1200" spans="1:18" x14ac:dyDescent="0.25">
      <c r="A1200" s="2" t="s">
        <v>2477</v>
      </c>
      <c r="B1200">
        <v>0</v>
      </c>
      <c r="C1200">
        <v>1</v>
      </c>
      <c r="D1200">
        <f>B1200+C1200</f>
        <v>1</v>
      </c>
      <c r="E1200">
        <f>VLOOKUP(A1200,'PF03067'!B:C,2,0)</f>
        <v>448</v>
      </c>
      <c r="G1200" t="str">
        <f>VLOOKUP(A1200,tax_all!B:V,6,0)</f>
        <v>Bacteria</v>
      </c>
      <c r="H1200" t="str">
        <f>VLOOKUP(A1200,tax_all!B:V,7,0)</f>
        <v xml:space="preserve"> Firmicutes</v>
      </c>
      <c r="I1200" t="str">
        <f>VLOOKUP(A1200,tax_all!B:V,8,0)</f>
        <v xml:space="preserve"> Bacilli</v>
      </c>
      <c r="J1200" t="str">
        <f>VLOOKUP(A1200,tax_all!B:V,9,0)</f>
        <v xml:space="preserve"> Bacillales</v>
      </c>
      <c r="K1200" t="str">
        <f>VLOOKUP(A1200,tax_all!B:V,10,0)</f>
        <v xml:space="preserve"> Paenibacillaceae</v>
      </c>
      <c r="L1200" t="str">
        <f>VLOOKUP(A1200,tax_all!B:V,11,0)</f>
        <v>Paenibacillus.</v>
      </c>
      <c r="M1200">
        <f>VLOOKUP(A1200,tax_all!B:V,12,0)</f>
        <v>0</v>
      </c>
      <c r="N1200">
        <f>VLOOKUP(A1200,tax_all!B:V,13,0)</f>
        <v>0</v>
      </c>
      <c r="O1200">
        <f>VLOOKUP(A1200,tax_all!B:V,14,0)</f>
        <v>0</v>
      </c>
      <c r="P1200">
        <f>VLOOKUP(A1200,tax_all!B:V,15,0)</f>
        <v>0</v>
      </c>
      <c r="Q1200">
        <f>VLOOKUP(A1200,tax_all!B:V,16,0)</f>
        <v>0</v>
      </c>
      <c r="R1200">
        <f>VLOOKUP(A1200,tax_all!B:V,17,0)</f>
        <v>0</v>
      </c>
    </row>
    <row r="1201" spans="1:18" x14ac:dyDescent="0.25">
      <c r="A1201" s="2" t="s">
        <v>2479</v>
      </c>
      <c r="B1201">
        <v>0</v>
      </c>
      <c r="C1201">
        <v>1</v>
      </c>
      <c r="D1201">
        <f>B1201+C1201</f>
        <v>1</v>
      </c>
      <c r="E1201">
        <f>VLOOKUP(A1201,'PF03067'!B:C,2,0)</f>
        <v>450</v>
      </c>
      <c r="G1201" t="str">
        <f>VLOOKUP(A1201,tax_all!B:V,6,0)</f>
        <v>Bacteria</v>
      </c>
      <c r="H1201" t="str">
        <f>VLOOKUP(A1201,tax_all!B:V,7,0)</f>
        <v xml:space="preserve"> Firmicutes</v>
      </c>
      <c r="I1201" t="str">
        <f>VLOOKUP(A1201,tax_all!B:V,8,0)</f>
        <v xml:space="preserve"> Bacilli</v>
      </c>
      <c r="J1201" t="str">
        <f>VLOOKUP(A1201,tax_all!B:V,9,0)</f>
        <v xml:space="preserve"> Bacillales</v>
      </c>
      <c r="K1201" t="str">
        <f>VLOOKUP(A1201,tax_all!B:V,10,0)</f>
        <v xml:space="preserve"> Paenibacillaceae</v>
      </c>
      <c r="L1201" t="str">
        <f>VLOOKUP(A1201,tax_all!B:V,11,0)</f>
        <v>Paenibacillus.</v>
      </c>
      <c r="M1201">
        <f>VLOOKUP(A1201,tax_all!B:V,12,0)</f>
        <v>0</v>
      </c>
      <c r="N1201">
        <f>VLOOKUP(A1201,tax_all!B:V,13,0)</f>
        <v>0</v>
      </c>
      <c r="O1201">
        <f>VLOOKUP(A1201,tax_all!B:V,14,0)</f>
        <v>0</v>
      </c>
      <c r="P1201">
        <f>VLOOKUP(A1201,tax_all!B:V,15,0)</f>
        <v>0</v>
      </c>
      <c r="Q1201">
        <f>VLOOKUP(A1201,tax_all!B:V,16,0)</f>
        <v>0</v>
      </c>
      <c r="R1201">
        <f>VLOOKUP(A1201,tax_all!B:V,17,0)</f>
        <v>0</v>
      </c>
    </row>
    <row r="1202" spans="1:18" x14ac:dyDescent="0.25">
      <c r="A1202" s="2" t="s">
        <v>2481</v>
      </c>
      <c r="B1202">
        <v>0</v>
      </c>
      <c r="C1202">
        <v>1</v>
      </c>
      <c r="D1202">
        <f>B1202+C1202</f>
        <v>1</v>
      </c>
      <c r="E1202">
        <f>VLOOKUP(A1202,'PF03067'!B:C,2,0)</f>
        <v>349</v>
      </c>
      <c r="G1202" t="str">
        <f>VLOOKUP(A1202,tax_all!B:V,6,0)</f>
        <v>Bacteria</v>
      </c>
      <c r="H1202" t="str">
        <f>VLOOKUP(A1202,tax_all!B:V,7,0)</f>
        <v xml:space="preserve"> Firmicutes</v>
      </c>
      <c r="I1202" t="str">
        <f>VLOOKUP(A1202,tax_all!B:V,8,0)</f>
        <v xml:space="preserve"> Bacilli</v>
      </c>
      <c r="J1202" t="str">
        <f>VLOOKUP(A1202,tax_all!B:V,9,0)</f>
        <v xml:space="preserve"> Bacillales</v>
      </c>
      <c r="K1202" t="str">
        <f>VLOOKUP(A1202,tax_all!B:V,10,0)</f>
        <v xml:space="preserve"> Paenibacillaceae</v>
      </c>
      <c r="L1202" t="str">
        <f>VLOOKUP(A1202,tax_all!B:V,11,0)</f>
        <v>Paenibacillus.</v>
      </c>
      <c r="M1202">
        <f>VLOOKUP(A1202,tax_all!B:V,12,0)</f>
        <v>0</v>
      </c>
      <c r="N1202">
        <f>VLOOKUP(A1202,tax_all!B:V,13,0)</f>
        <v>0</v>
      </c>
      <c r="O1202">
        <f>VLOOKUP(A1202,tax_all!B:V,14,0)</f>
        <v>0</v>
      </c>
      <c r="P1202">
        <f>VLOOKUP(A1202,tax_all!B:V,15,0)</f>
        <v>0</v>
      </c>
      <c r="Q1202">
        <f>VLOOKUP(A1202,tax_all!B:V,16,0)</f>
        <v>0</v>
      </c>
      <c r="R1202">
        <f>VLOOKUP(A1202,tax_all!B:V,17,0)</f>
        <v>0</v>
      </c>
    </row>
    <row r="1203" spans="1:18" x14ac:dyDescent="0.25">
      <c r="A1203" s="2" t="s">
        <v>2483</v>
      </c>
      <c r="B1203">
        <v>0</v>
      </c>
      <c r="C1203">
        <v>1</v>
      </c>
      <c r="D1203">
        <f>B1203+C1203</f>
        <v>1</v>
      </c>
      <c r="E1203">
        <f>VLOOKUP(A1203,'PF03067'!B:C,2,0)</f>
        <v>342</v>
      </c>
      <c r="G1203" t="str">
        <f>VLOOKUP(A1203,tax_all!B:V,6,0)</f>
        <v>Bacteria</v>
      </c>
      <c r="H1203" t="str">
        <f>VLOOKUP(A1203,tax_all!B:V,7,0)</f>
        <v xml:space="preserve"> Firmicutes</v>
      </c>
      <c r="I1203" t="str">
        <f>VLOOKUP(A1203,tax_all!B:V,8,0)</f>
        <v xml:space="preserve"> Bacilli</v>
      </c>
      <c r="J1203" t="str">
        <f>VLOOKUP(A1203,tax_all!B:V,9,0)</f>
        <v xml:space="preserve"> Bacillales</v>
      </c>
      <c r="K1203" t="str">
        <f>VLOOKUP(A1203,tax_all!B:V,10,0)</f>
        <v xml:space="preserve"> Paenibacillaceae</v>
      </c>
      <c r="L1203" t="str">
        <f>VLOOKUP(A1203,tax_all!B:V,11,0)</f>
        <v>Paenibacillus.</v>
      </c>
      <c r="M1203">
        <f>VLOOKUP(A1203,tax_all!B:V,12,0)</f>
        <v>0</v>
      </c>
      <c r="N1203">
        <f>VLOOKUP(A1203,tax_all!B:V,13,0)</f>
        <v>0</v>
      </c>
      <c r="O1203">
        <f>VLOOKUP(A1203,tax_all!B:V,14,0)</f>
        <v>0</v>
      </c>
      <c r="P1203">
        <f>VLOOKUP(A1203,tax_all!B:V,15,0)</f>
        <v>0</v>
      </c>
      <c r="Q1203">
        <f>VLOOKUP(A1203,tax_all!B:V,16,0)</f>
        <v>0</v>
      </c>
      <c r="R1203">
        <f>VLOOKUP(A1203,tax_all!B:V,17,0)</f>
        <v>0</v>
      </c>
    </row>
    <row r="1204" spans="1:18" x14ac:dyDescent="0.25">
      <c r="A1204" s="2" t="s">
        <v>2485</v>
      </c>
      <c r="B1204">
        <v>0</v>
      </c>
      <c r="C1204">
        <v>1</v>
      </c>
      <c r="D1204">
        <f>B1204+C1204</f>
        <v>1</v>
      </c>
      <c r="E1204">
        <f>VLOOKUP(A1204,'PF03067'!B:C,2,0)</f>
        <v>246</v>
      </c>
      <c r="G1204" t="str">
        <f>VLOOKUP(A1204,tax_all!B:V,6,0)</f>
        <v>Bacteria</v>
      </c>
      <c r="H1204" t="str">
        <f>VLOOKUP(A1204,tax_all!B:V,7,0)</f>
        <v xml:space="preserve"> Firmicutes</v>
      </c>
      <c r="I1204" t="str">
        <f>VLOOKUP(A1204,tax_all!B:V,8,0)</f>
        <v xml:space="preserve"> Bacilli</v>
      </c>
      <c r="J1204" t="str">
        <f>VLOOKUP(A1204,tax_all!B:V,9,0)</f>
        <v xml:space="preserve"> Bacillales</v>
      </c>
      <c r="K1204" t="str">
        <f>VLOOKUP(A1204,tax_all!B:V,10,0)</f>
        <v xml:space="preserve"> Thermoactinomycetaceae</v>
      </c>
      <c r="L1204" t="str">
        <f>VLOOKUP(A1204,tax_all!B:V,11,0)</f>
        <v>Desmospora.</v>
      </c>
      <c r="M1204">
        <f>VLOOKUP(A1204,tax_all!B:V,12,0)</f>
        <v>0</v>
      </c>
      <c r="N1204">
        <f>VLOOKUP(A1204,tax_all!B:V,13,0)</f>
        <v>0</v>
      </c>
      <c r="O1204">
        <f>VLOOKUP(A1204,tax_all!B:V,14,0)</f>
        <v>0</v>
      </c>
      <c r="P1204">
        <f>VLOOKUP(A1204,tax_all!B:V,15,0)</f>
        <v>0</v>
      </c>
      <c r="Q1204">
        <f>VLOOKUP(A1204,tax_all!B:V,16,0)</f>
        <v>0</v>
      </c>
      <c r="R1204">
        <f>VLOOKUP(A1204,tax_all!B:V,17,0)</f>
        <v>0</v>
      </c>
    </row>
    <row r="1205" spans="1:18" x14ac:dyDescent="0.25">
      <c r="A1205" s="2" t="s">
        <v>2487</v>
      </c>
      <c r="B1205">
        <v>0</v>
      </c>
      <c r="C1205">
        <v>1</v>
      </c>
      <c r="D1205">
        <f>B1205+C1205</f>
        <v>1</v>
      </c>
      <c r="E1205">
        <f>VLOOKUP(A1205,'PF03067'!B:C,2,0)</f>
        <v>189</v>
      </c>
      <c r="G1205" t="str">
        <f>VLOOKUP(A1205,tax_all!B:V,6,0)</f>
        <v>Eukaryota</v>
      </c>
      <c r="H1205" t="str">
        <f>VLOOKUP(A1205,tax_all!B:V,7,0)</f>
        <v xml:space="preserve"> Metazoa</v>
      </c>
      <c r="I1205" t="str">
        <f>VLOOKUP(A1205,tax_all!B:V,8,0)</f>
        <v xml:space="preserve"> Chordata</v>
      </c>
      <c r="J1205" t="str">
        <f>VLOOKUP(A1205,tax_all!B:V,9,0)</f>
        <v xml:space="preserve"> Tunicata</v>
      </c>
      <c r="K1205" t="str">
        <f>VLOOKUP(A1205,tax_all!B:V,10,0)</f>
        <v xml:space="preserve"> Ascidiacea</v>
      </c>
      <c r="L1205" t="str">
        <f>VLOOKUP(A1205,tax_all!B:V,11,0)</f>
        <v xml:space="preserve"> Enterogona</v>
      </c>
      <c r="M1205" t="str">
        <f>VLOOKUP(A1205,tax_all!B:V,12,0)</f>
        <v>Phlebobranchia</v>
      </c>
      <c r="N1205" t="str">
        <f>VLOOKUP(A1205,tax_all!B:V,13,0)</f>
        <v xml:space="preserve"> Cionidae</v>
      </c>
      <c r="O1205" t="str">
        <f>VLOOKUP(A1205,tax_all!B:V,14,0)</f>
        <v xml:space="preserve"> Ciona.</v>
      </c>
      <c r="P1205">
        <f>VLOOKUP(A1205,tax_all!B:V,15,0)</f>
        <v>0</v>
      </c>
      <c r="Q1205">
        <f>VLOOKUP(A1205,tax_all!B:V,16,0)</f>
        <v>0</v>
      </c>
      <c r="R1205">
        <f>VLOOKUP(A1205,tax_all!B:V,17,0)</f>
        <v>0</v>
      </c>
    </row>
    <row r="1206" spans="1:18" x14ac:dyDescent="0.25">
      <c r="A1206" s="2" t="s">
        <v>2489</v>
      </c>
      <c r="B1206">
        <v>0</v>
      </c>
      <c r="C1206">
        <v>1</v>
      </c>
      <c r="D1206">
        <f>B1206+C1206</f>
        <v>1</v>
      </c>
      <c r="E1206">
        <f>VLOOKUP(A1206,'PF03067'!B:C,2,0)</f>
        <v>401</v>
      </c>
      <c r="G1206" t="str">
        <f>VLOOKUP(A1206,tax_all!B:V,6,0)</f>
        <v>Bacteria</v>
      </c>
      <c r="H1206" t="str">
        <f>VLOOKUP(A1206,tax_all!B:V,7,0)</f>
        <v xml:space="preserve"> Proteobacteria</v>
      </c>
      <c r="I1206" t="str">
        <f>VLOOKUP(A1206,tax_all!B:V,8,0)</f>
        <v xml:space="preserve"> Gammaproteobacteria</v>
      </c>
      <c r="J1206" t="str">
        <f>VLOOKUP(A1206,tax_all!B:V,9,0)</f>
        <v xml:space="preserve"> Chromatiales</v>
      </c>
      <c r="K1206" t="str">
        <f>VLOOKUP(A1206,tax_all!B:V,10,0)</f>
        <v>Chromatiaceae</v>
      </c>
      <c r="L1206" t="str">
        <f>VLOOKUP(A1206,tax_all!B:V,11,0)</f>
        <v xml:space="preserve"> Rheinheimera.</v>
      </c>
      <c r="M1206">
        <f>VLOOKUP(A1206,tax_all!B:V,12,0)</f>
        <v>0</v>
      </c>
      <c r="N1206">
        <f>VLOOKUP(A1206,tax_all!B:V,13,0)</f>
        <v>0</v>
      </c>
      <c r="O1206">
        <f>VLOOKUP(A1206,tax_all!B:V,14,0)</f>
        <v>0</v>
      </c>
      <c r="P1206">
        <f>VLOOKUP(A1206,tax_all!B:V,15,0)</f>
        <v>0</v>
      </c>
      <c r="Q1206">
        <f>VLOOKUP(A1206,tax_all!B:V,16,0)</f>
        <v>0</v>
      </c>
      <c r="R1206">
        <f>VLOOKUP(A1206,tax_all!B:V,17,0)</f>
        <v>0</v>
      </c>
    </row>
    <row r="1207" spans="1:18" x14ac:dyDescent="0.25">
      <c r="A1207" s="2" t="s">
        <v>2491</v>
      </c>
      <c r="B1207">
        <v>0</v>
      </c>
      <c r="C1207">
        <v>1</v>
      </c>
      <c r="D1207">
        <f>B1207+C1207</f>
        <v>1</v>
      </c>
      <c r="E1207">
        <f>VLOOKUP(A1207,'PF03067'!B:C,2,0)</f>
        <v>207</v>
      </c>
      <c r="G1207" t="str">
        <f>VLOOKUP(A1207,tax_all!B:V,6,0)</f>
        <v>Eukaryota</v>
      </c>
      <c r="H1207" t="str">
        <f>VLOOKUP(A1207,tax_all!B:V,7,0)</f>
        <v xml:space="preserve"> Fungi</v>
      </c>
      <c r="I1207" t="str">
        <f>VLOOKUP(A1207,tax_all!B:V,8,0)</f>
        <v xml:space="preserve"> Dikarya</v>
      </c>
      <c r="J1207" t="str">
        <f>VLOOKUP(A1207,tax_all!B:V,9,0)</f>
        <v xml:space="preserve"> Ascomycota</v>
      </c>
      <c r="K1207" t="str">
        <f>VLOOKUP(A1207,tax_all!B:V,10,0)</f>
        <v xml:space="preserve"> Pezizomycotina</v>
      </c>
      <c r="L1207" t="str">
        <f>VLOOKUP(A1207,tax_all!B:V,11,0)</f>
        <v>Sordariomycetes</v>
      </c>
      <c r="M1207" t="str">
        <f>VLOOKUP(A1207,tax_all!B:V,12,0)</f>
        <v xml:space="preserve"> Sordariomycetidae</v>
      </c>
      <c r="N1207" t="str">
        <f>VLOOKUP(A1207,tax_all!B:V,13,0)</f>
        <v xml:space="preserve"> Sordariales</v>
      </c>
      <c r="O1207" t="str">
        <f>VLOOKUP(A1207,tax_all!B:V,14,0)</f>
        <v xml:space="preserve"> Sordariaceae</v>
      </c>
      <c r="P1207" t="str">
        <f>VLOOKUP(A1207,tax_all!B:V,15,0)</f>
        <v>Sordaria.</v>
      </c>
      <c r="Q1207">
        <f>VLOOKUP(A1207,tax_all!B:V,16,0)</f>
        <v>0</v>
      </c>
      <c r="R1207">
        <f>VLOOKUP(A1207,tax_all!B:V,17,0)</f>
        <v>0</v>
      </c>
    </row>
    <row r="1208" spans="1:18" x14ac:dyDescent="0.25">
      <c r="A1208" s="2" t="s">
        <v>2493</v>
      </c>
      <c r="B1208">
        <v>0</v>
      </c>
      <c r="C1208">
        <v>1</v>
      </c>
      <c r="D1208">
        <f>B1208+C1208</f>
        <v>1</v>
      </c>
      <c r="E1208">
        <f>VLOOKUP(A1208,'PF03067'!B:C,2,0)</f>
        <v>388</v>
      </c>
      <c r="G1208" t="str">
        <f>VLOOKUP(A1208,tax_all!B:V,6,0)</f>
        <v>Eukaryota</v>
      </c>
      <c r="H1208" t="str">
        <f>VLOOKUP(A1208,tax_all!B:V,7,0)</f>
        <v xml:space="preserve"> Fungi</v>
      </c>
      <c r="I1208" t="str">
        <f>VLOOKUP(A1208,tax_all!B:V,8,0)</f>
        <v xml:space="preserve"> Dikarya</v>
      </c>
      <c r="J1208" t="str">
        <f>VLOOKUP(A1208,tax_all!B:V,9,0)</f>
        <v xml:space="preserve"> Ascomycota</v>
      </c>
      <c r="K1208" t="str">
        <f>VLOOKUP(A1208,tax_all!B:V,10,0)</f>
        <v xml:space="preserve"> Pezizomycotina</v>
      </c>
      <c r="L1208" t="str">
        <f>VLOOKUP(A1208,tax_all!B:V,11,0)</f>
        <v>Sordariomycetes</v>
      </c>
      <c r="M1208" t="str">
        <f>VLOOKUP(A1208,tax_all!B:V,12,0)</f>
        <v xml:space="preserve"> Sordariomycetidae</v>
      </c>
      <c r="N1208" t="str">
        <f>VLOOKUP(A1208,tax_all!B:V,13,0)</f>
        <v xml:space="preserve"> Sordariales</v>
      </c>
      <c r="O1208" t="str">
        <f>VLOOKUP(A1208,tax_all!B:V,14,0)</f>
        <v xml:space="preserve"> Sordariaceae</v>
      </c>
      <c r="P1208" t="str">
        <f>VLOOKUP(A1208,tax_all!B:V,15,0)</f>
        <v>Sordaria.</v>
      </c>
      <c r="Q1208">
        <f>VLOOKUP(A1208,tax_all!B:V,16,0)</f>
        <v>0</v>
      </c>
      <c r="R1208">
        <f>VLOOKUP(A1208,tax_all!B:V,17,0)</f>
        <v>0</v>
      </c>
    </row>
    <row r="1209" spans="1:18" x14ac:dyDescent="0.25">
      <c r="A1209" s="2" t="s">
        <v>2495</v>
      </c>
      <c r="B1209">
        <v>0</v>
      </c>
      <c r="C1209">
        <v>1</v>
      </c>
      <c r="D1209">
        <f>B1209+C1209</f>
        <v>1</v>
      </c>
      <c r="E1209">
        <f>VLOOKUP(A1209,'PF03067'!B:C,2,0)</f>
        <v>418</v>
      </c>
      <c r="G1209" t="str">
        <f>VLOOKUP(A1209,tax_all!B:V,6,0)</f>
        <v>Bacteria</v>
      </c>
      <c r="H1209" t="str">
        <f>VLOOKUP(A1209,tax_all!B:V,7,0)</f>
        <v xml:space="preserve"> Proteobacteria</v>
      </c>
      <c r="I1209" t="str">
        <f>VLOOKUP(A1209,tax_all!B:V,8,0)</f>
        <v xml:space="preserve"> Gammaproteobacteria</v>
      </c>
      <c r="J1209" t="str">
        <f>VLOOKUP(A1209,tax_all!B:V,9,0)</f>
        <v xml:space="preserve"> Vibrionales</v>
      </c>
      <c r="K1209" t="str">
        <f>VLOOKUP(A1209,tax_all!B:V,10,0)</f>
        <v>Vibrionaceae</v>
      </c>
      <c r="L1209" t="str">
        <f>VLOOKUP(A1209,tax_all!B:V,11,0)</f>
        <v xml:space="preserve"> Vibrio.</v>
      </c>
      <c r="M1209">
        <f>VLOOKUP(A1209,tax_all!B:V,12,0)</f>
        <v>0</v>
      </c>
      <c r="N1209">
        <f>VLOOKUP(A1209,tax_all!B:V,13,0)</f>
        <v>0</v>
      </c>
      <c r="O1209">
        <f>VLOOKUP(A1209,tax_all!B:V,14,0)</f>
        <v>0</v>
      </c>
      <c r="P1209">
        <f>VLOOKUP(A1209,tax_all!B:V,15,0)</f>
        <v>0</v>
      </c>
      <c r="Q1209">
        <f>VLOOKUP(A1209,tax_all!B:V,16,0)</f>
        <v>0</v>
      </c>
      <c r="R1209">
        <f>VLOOKUP(A1209,tax_all!B:V,17,0)</f>
        <v>0</v>
      </c>
    </row>
    <row r="1210" spans="1:18" x14ac:dyDescent="0.25">
      <c r="A1210" s="2" t="s">
        <v>2497</v>
      </c>
      <c r="B1210">
        <v>1</v>
      </c>
      <c r="C1210">
        <v>1</v>
      </c>
      <c r="D1210">
        <f>B1210+C1210</f>
        <v>2</v>
      </c>
      <c r="E1210">
        <f>VLOOKUP(A1210,'PF03067'!B:C,2,0)</f>
        <v>362</v>
      </c>
      <c r="G1210" t="str">
        <f>VLOOKUP(A1210,tax_all!B:V,6,0)</f>
        <v>Bacteria</v>
      </c>
      <c r="H1210" t="str">
        <f>VLOOKUP(A1210,tax_all!B:V,7,0)</f>
        <v xml:space="preserve"> Actinobacteria</v>
      </c>
      <c r="I1210" t="str">
        <f>VLOOKUP(A1210,tax_all!B:V,8,0)</f>
        <v xml:space="preserve"> Micrococcales</v>
      </c>
      <c r="J1210" t="str">
        <f>VLOOKUP(A1210,tax_all!B:V,9,0)</f>
        <v xml:space="preserve"> Cellulomonadaceae</v>
      </c>
      <c r="K1210" t="str">
        <f>VLOOKUP(A1210,tax_all!B:V,10,0)</f>
        <v>Cellulomonas.</v>
      </c>
      <c r="L1210">
        <f>VLOOKUP(A1210,tax_all!B:V,11,0)</f>
        <v>0</v>
      </c>
      <c r="M1210">
        <f>VLOOKUP(A1210,tax_all!B:V,12,0)</f>
        <v>0</v>
      </c>
      <c r="N1210">
        <f>VLOOKUP(A1210,tax_all!B:V,13,0)</f>
        <v>0</v>
      </c>
      <c r="O1210">
        <f>VLOOKUP(A1210,tax_all!B:V,14,0)</f>
        <v>0</v>
      </c>
      <c r="P1210">
        <f>VLOOKUP(A1210,tax_all!B:V,15,0)</f>
        <v>0</v>
      </c>
      <c r="Q1210">
        <f>VLOOKUP(A1210,tax_all!B:V,16,0)</f>
        <v>0</v>
      </c>
      <c r="R1210">
        <f>VLOOKUP(A1210,tax_all!B:V,17,0)</f>
        <v>0</v>
      </c>
    </row>
    <row r="1211" spans="1:18" x14ac:dyDescent="0.25">
      <c r="A1211" s="2" t="s">
        <v>2499</v>
      </c>
      <c r="B1211">
        <v>0</v>
      </c>
      <c r="C1211">
        <v>1</v>
      </c>
      <c r="D1211">
        <f>B1211+C1211</f>
        <v>1</v>
      </c>
      <c r="E1211">
        <f>VLOOKUP(A1211,'PF03067'!B:C,2,0)</f>
        <v>199</v>
      </c>
      <c r="G1211" t="str">
        <f>VLOOKUP(A1211,tax_all!B:V,6,0)</f>
        <v>Bacteria</v>
      </c>
      <c r="H1211" t="str">
        <f>VLOOKUP(A1211,tax_all!B:V,7,0)</f>
        <v xml:space="preserve"> Actinobacteria</v>
      </c>
      <c r="I1211" t="str">
        <f>VLOOKUP(A1211,tax_all!B:V,8,0)</f>
        <v xml:space="preserve"> Streptomycetales</v>
      </c>
      <c r="J1211" t="str">
        <f>VLOOKUP(A1211,tax_all!B:V,9,0)</f>
        <v xml:space="preserve"> Streptomycetaceae</v>
      </c>
      <c r="K1211" t="str">
        <f>VLOOKUP(A1211,tax_all!B:V,10,0)</f>
        <v>Streptomyces.</v>
      </c>
      <c r="L1211">
        <f>VLOOKUP(A1211,tax_all!B:V,11,0)</f>
        <v>0</v>
      </c>
      <c r="M1211">
        <f>VLOOKUP(A1211,tax_all!B:V,12,0)</f>
        <v>0</v>
      </c>
      <c r="N1211">
        <f>VLOOKUP(A1211,tax_all!B:V,13,0)</f>
        <v>0</v>
      </c>
      <c r="O1211">
        <f>VLOOKUP(A1211,tax_all!B:V,14,0)</f>
        <v>0</v>
      </c>
      <c r="P1211">
        <f>VLOOKUP(A1211,tax_all!B:V,15,0)</f>
        <v>0</v>
      </c>
      <c r="Q1211">
        <f>VLOOKUP(A1211,tax_all!B:V,16,0)</f>
        <v>0</v>
      </c>
      <c r="R1211">
        <f>VLOOKUP(A1211,tax_all!B:V,17,0)</f>
        <v>0</v>
      </c>
    </row>
    <row r="1212" spans="1:18" x14ac:dyDescent="0.25">
      <c r="A1212" s="2" t="s">
        <v>2501</v>
      </c>
      <c r="B1212">
        <v>0</v>
      </c>
      <c r="C1212">
        <v>1</v>
      </c>
      <c r="D1212">
        <f>B1212+C1212</f>
        <v>1</v>
      </c>
      <c r="E1212">
        <f>VLOOKUP(A1212,'PF03067'!B:C,2,0)</f>
        <v>188</v>
      </c>
      <c r="G1212" t="str">
        <f>VLOOKUP(A1212,tax_all!B:V,6,0)</f>
        <v>Eukaryota</v>
      </c>
      <c r="H1212" t="str">
        <f>VLOOKUP(A1212,tax_all!B:V,7,0)</f>
        <v xml:space="preserve"> Fungi</v>
      </c>
      <c r="I1212" t="str">
        <f>VLOOKUP(A1212,tax_all!B:V,8,0)</f>
        <v xml:space="preserve"> Dikarya</v>
      </c>
      <c r="J1212" t="str">
        <f>VLOOKUP(A1212,tax_all!B:V,9,0)</f>
        <v xml:space="preserve"> Basidiomycota</v>
      </c>
      <c r="K1212" t="str">
        <f>VLOOKUP(A1212,tax_all!B:V,10,0)</f>
        <v xml:space="preserve"> Agaricomycotina</v>
      </c>
      <c r="L1212" t="str">
        <f>VLOOKUP(A1212,tax_all!B:V,11,0)</f>
        <v>Agaricomycetes</v>
      </c>
      <c r="M1212" t="str">
        <f>VLOOKUP(A1212,tax_all!B:V,12,0)</f>
        <v xml:space="preserve"> Agaricomycetidae</v>
      </c>
      <c r="N1212" t="str">
        <f>VLOOKUP(A1212,tax_all!B:V,13,0)</f>
        <v xml:space="preserve"> Boletales</v>
      </c>
      <c r="O1212" t="str">
        <f>VLOOKUP(A1212,tax_all!B:V,14,0)</f>
        <v xml:space="preserve"> Coniophorineae</v>
      </c>
      <c r="P1212" t="str">
        <f>VLOOKUP(A1212,tax_all!B:V,15,0)</f>
        <v>Serpulaceae</v>
      </c>
      <c r="Q1212" t="str">
        <f>VLOOKUP(A1212,tax_all!B:V,16,0)</f>
        <v xml:space="preserve"> Serpula.</v>
      </c>
      <c r="R1212">
        <f>VLOOKUP(A1212,tax_all!B:V,17,0)</f>
        <v>0</v>
      </c>
    </row>
    <row r="1213" spans="1:18" x14ac:dyDescent="0.25">
      <c r="A1213" s="2" t="s">
        <v>2503</v>
      </c>
      <c r="B1213">
        <v>0</v>
      </c>
      <c r="C1213">
        <v>1</v>
      </c>
      <c r="D1213">
        <f>B1213+C1213</f>
        <v>1</v>
      </c>
      <c r="E1213">
        <f>VLOOKUP(A1213,'PF03067'!B:C,2,0)</f>
        <v>253</v>
      </c>
      <c r="G1213" t="str">
        <f>VLOOKUP(A1213,tax_all!B:V,6,0)</f>
        <v>Eukaryota</v>
      </c>
      <c r="H1213" t="str">
        <f>VLOOKUP(A1213,tax_all!B:V,7,0)</f>
        <v xml:space="preserve"> Fungi</v>
      </c>
      <c r="I1213" t="str">
        <f>VLOOKUP(A1213,tax_all!B:V,8,0)</f>
        <v xml:space="preserve"> Dikarya</v>
      </c>
      <c r="J1213" t="str">
        <f>VLOOKUP(A1213,tax_all!B:V,9,0)</f>
        <v xml:space="preserve"> Ascomycota</v>
      </c>
      <c r="K1213" t="str">
        <f>VLOOKUP(A1213,tax_all!B:V,10,0)</f>
        <v xml:space="preserve"> Pezizomycotina</v>
      </c>
      <c r="L1213" t="str">
        <f>VLOOKUP(A1213,tax_all!B:V,11,0)</f>
        <v>Sordariomycetes</v>
      </c>
      <c r="M1213" t="str">
        <f>VLOOKUP(A1213,tax_all!B:V,12,0)</f>
        <v xml:space="preserve"> Hypocreomycetidae</v>
      </c>
      <c r="N1213" t="str">
        <f>VLOOKUP(A1213,tax_all!B:V,13,0)</f>
        <v xml:space="preserve"> Hypocreales</v>
      </c>
      <c r="O1213" t="str">
        <f>VLOOKUP(A1213,tax_all!B:V,14,0)</f>
        <v xml:space="preserve"> Nectriaceae</v>
      </c>
      <c r="P1213" t="str">
        <f>VLOOKUP(A1213,tax_all!B:V,15,0)</f>
        <v>Fusarium</v>
      </c>
      <c r="Q1213" t="str">
        <f>VLOOKUP(A1213,tax_all!B:V,16,0)</f>
        <v xml:space="preserve"> Fusarium oxysporum species complex.</v>
      </c>
      <c r="R1213">
        <f>VLOOKUP(A1213,tax_all!B:V,17,0)</f>
        <v>0</v>
      </c>
    </row>
    <row r="1214" spans="1:18" x14ac:dyDescent="0.25">
      <c r="A1214" s="2" t="s">
        <v>2505</v>
      </c>
      <c r="B1214">
        <v>0</v>
      </c>
      <c r="C1214">
        <v>1</v>
      </c>
      <c r="D1214">
        <f>B1214+C1214</f>
        <v>1</v>
      </c>
      <c r="E1214">
        <f>VLOOKUP(A1214,'PF03067'!B:C,2,0)</f>
        <v>418</v>
      </c>
      <c r="G1214" t="str">
        <f>VLOOKUP(A1214,tax_all!B:V,6,0)</f>
        <v>Eukaryota</v>
      </c>
      <c r="H1214" t="str">
        <f>VLOOKUP(A1214,tax_all!B:V,7,0)</f>
        <v xml:space="preserve"> Fungi</v>
      </c>
      <c r="I1214" t="str">
        <f>VLOOKUP(A1214,tax_all!B:V,8,0)</f>
        <v xml:space="preserve"> Dikarya</v>
      </c>
      <c r="J1214" t="str">
        <f>VLOOKUP(A1214,tax_all!B:V,9,0)</f>
        <v xml:space="preserve"> Ascomycota</v>
      </c>
      <c r="K1214" t="str">
        <f>VLOOKUP(A1214,tax_all!B:V,10,0)</f>
        <v xml:space="preserve"> Pezizomycotina</v>
      </c>
      <c r="L1214" t="str">
        <f>VLOOKUP(A1214,tax_all!B:V,11,0)</f>
        <v>Sordariomycetes</v>
      </c>
      <c r="M1214" t="str">
        <f>VLOOKUP(A1214,tax_all!B:V,12,0)</f>
        <v xml:space="preserve"> Hypocreomycetidae</v>
      </c>
      <c r="N1214" t="str">
        <f>VLOOKUP(A1214,tax_all!B:V,13,0)</f>
        <v xml:space="preserve"> Hypocreales</v>
      </c>
      <c r="O1214" t="str">
        <f>VLOOKUP(A1214,tax_all!B:V,14,0)</f>
        <v xml:space="preserve"> Nectriaceae</v>
      </c>
      <c r="P1214" t="str">
        <f>VLOOKUP(A1214,tax_all!B:V,15,0)</f>
        <v>Fusarium</v>
      </c>
      <c r="Q1214" t="str">
        <f>VLOOKUP(A1214,tax_all!B:V,16,0)</f>
        <v xml:space="preserve"> Fusarium oxysporum species complex.</v>
      </c>
      <c r="R1214">
        <f>VLOOKUP(A1214,tax_all!B:V,17,0)</f>
        <v>0</v>
      </c>
    </row>
    <row r="1215" spans="1:18" x14ac:dyDescent="0.25">
      <c r="A1215" s="2" t="s">
        <v>2507</v>
      </c>
      <c r="B1215">
        <v>0</v>
      </c>
      <c r="C1215">
        <v>1</v>
      </c>
      <c r="D1215">
        <f>B1215+C1215</f>
        <v>1</v>
      </c>
      <c r="E1215">
        <f>VLOOKUP(A1215,'PF03067'!B:C,2,0)</f>
        <v>486</v>
      </c>
      <c r="G1215" t="str">
        <f>VLOOKUP(A1215,tax_all!B:V,6,0)</f>
        <v>Bacteria</v>
      </c>
      <c r="H1215" t="str">
        <f>VLOOKUP(A1215,tax_all!B:V,7,0)</f>
        <v xml:space="preserve"> Proteobacteria</v>
      </c>
      <c r="I1215" t="str">
        <f>VLOOKUP(A1215,tax_all!B:V,8,0)</f>
        <v xml:space="preserve"> Gammaproteobacteria</v>
      </c>
      <c r="J1215" t="str">
        <f>VLOOKUP(A1215,tax_all!B:V,9,0)</f>
        <v xml:space="preserve"> Vibrionales</v>
      </c>
      <c r="K1215" t="str">
        <f>VLOOKUP(A1215,tax_all!B:V,10,0)</f>
        <v>Vibrionaceae</v>
      </c>
      <c r="L1215" t="str">
        <f>VLOOKUP(A1215,tax_all!B:V,11,0)</f>
        <v xml:space="preserve"> Vibrio.</v>
      </c>
      <c r="M1215">
        <f>VLOOKUP(A1215,tax_all!B:V,12,0)</f>
        <v>0</v>
      </c>
      <c r="N1215">
        <f>VLOOKUP(A1215,tax_all!B:V,13,0)</f>
        <v>0</v>
      </c>
      <c r="O1215">
        <f>VLOOKUP(A1215,tax_all!B:V,14,0)</f>
        <v>0</v>
      </c>
      <c r="P1215">
        <f>VLOOKUP(A1215,tax_all!B:V,15,0)</f>
        <v>0</v>
      </c>
      <c r="Q1215">
        <f>VLOOKUP(A1215,tax_all!B:V,16,0)</f>
        <v>0</v>
      </c>
      <c r="R1215">
        <f>VLOOKUP(A1215,tax_all!B:V,17,0)</f>
        <v>0</v>
      </c>
    </row>
    <row r="1216" spans="1:18" x14ac:dyDescent="0.25">
      <c r="A1216" s="2" t="s">
        <v>2509</v>
      </c>
      <c r="B1216">
        <v>0</v>
      </c>
      <c r="C1216">
        <v>1</v>
      </c>
      <c r="D1216">
        <f>B1216+C1216</f>
        <v>1</v>
      </c>
      <c r="E1216">
        <f>VLOOKUP(A1216,'PF03067'!B:C,2,0)</f>
        <v>391</v>
      </c>
      <c r="G1216" t="str">
        <f>VLOOKUP(A1216,tax_all!B:V,6,0)</f>
        <v>Bacteria</v>
      </c>
      <c r="H1216" t="str">
        <f>VLOOKUP(A1216,tax_all!B:V,7,0)</f>
        <v xml:space="preserve"> Proteobacteria</v>
      </c>
      <c r="I1216" t="str">
        <f>VLOOKUP(A1216,tax_all!B:V,8,0)</f>
        <v xml:space="preserve"> Gammaproteobacteria</v>
      </c>
      <c r="J1216" t="str">
        <f>VLOOKUP(A1216,tax_all!B:V,9,0)</f>
        <v xml:space="preserve"> Vibrionales</v>
      </c>
      <c r="K1216" t="str">
        <f>VLOOKUP(A1216,tax_all!B:V,10,0)</f>
        <v>Vibrionaceae</v>
      </c>
      <c r="L1216" t="str">
        <f>VLOOKUP(A1216,tax_all!B:V,11,0)</f>
        <v xml:space="preserve"> Vibrio</v>
      </c>
      <c r="M1216" t="str">
        <f>VLOOKUP(A1216,tax_all!B:V,12,0)</f>
        <v xml:space="preserve"> Vibrio oreintalis group.</v>
      </c>
      <c r="N1216">
        <f>VLOOKUP(A1216,tax_all!B:V,13,0)</f>
        <v>0</v>
      </c>
      <c r="O1216">
        <f>VLOOKUP(A1216,tax_all!B:V,14,0)</f>
        <v>0</v>
      </c>
      <c r="P1216">
        <f>VLOOKUP(A1216,tax_all!B:V,15,0)</f>
        <v>0</v>
      </c>
      <c r="Q1216">
        <f>VLOOKUP(A1216,tax_all!B:V,16,0)</f>
        <v>0</v>
      </c>
      <c r="R1216">
        <f>VLOOKUP(A1216,tax_all!B:V,17,0)</f>
        <v>0</v>
      </c>
    </row>
    <row r="1217" spans="1:18" x14ac:dyDescent="0.25">
      <c r="A1217" s="2" t="s">
        <v>2511</v>
      </c>
      <c r="B1217">
        <v>0</v>
      </c>
      <c r="C1217">
        <v>1</v>
      </c>
      <c r="D1217">
        <f>B1217+C1217</f>
        <v>1</v>
      </c>
      <c r="E1217">
        <f>VLOOKUP(A1217,'PF03067'!B:C,2,0)</f>
        <v>485</v>
      </c>
      <c r="G1217" t="str">
        <f>VLOOKUP(A1217,tax_all!B:V,6,0)</f>
        <v>Bacteria</v>
      </c>
      <c r="H1217" t="str">
        <f>VLOOKUP(A1217,tax_all!B:V,7,0)</f>
        <v xml:space="preserve"> Proteobacteria</v>
      </c>
      <c r="I1217" t="str">
        <f>VLOOKUP(A1217,tax_all!B:V,8,0)</f>
        <v xml:space="preserve"> Gammaproteobacteria</v>
      </c>
      <c r="J1217" t="str">
        <f>VLOOKUP(A1217,tax_all!B:V,9,0)</f>
        <v xml:space="preserve"> Vibrionales</v>
      </c>
      <c r="K1217" t="str">
        <f>VLOOKUP(A1217,tax_all!B:V,10,0)</f>
        <v>Vibrionaceae</v>
      </c>
      <c r="L1217" t="str">
        <f>VLOOKUP(A1217,tax_all!B:V,11,0)</f>
        <v xml:space="preserve"> Vibrio</v>
      </c>
      <c r="M1217" t="str">
        <f>VLOOKUP(A1217,tax_all!B:V,12,0)</f>
        <v xml:space="preserve"> Vibrio oreintalis group.</v>
      </c>
      <c r="N1217">
        <f>VLOOKUP(A1217,tax_all!B:V,13,0)</f>
        <v>0</v>
      </c>
      <c r="O1217">
        <f>VLOOKUP(A1217,tax_all!B:V,14,0)</f>
        <v>0</v>
      </c>
      <c r="P1217">
        <f>VLOOKUP(A1217,tax_all!B:V,15,0)</f>
        <v>0</v>
      </c>
      <c r="Q1217">
        <f>VLOOKUP(A1217,tax_all!B:V,16,0)</f>
        <v>0</v>
      </c>
      <c r="R1217">
        <f>VLOOKUP(A1217,tax_all!B:V,17,0)</f>
        <v>0</v>
      </c>
    </row>
    <row r="1218" spans="1:18" x14ac:dyDescent="0.25">
      <c r="A1218" s="2" t="s">
        <v>2513</v>
      </c>
      <c r="B1218">
        <v>0</v>
      </c>
      <c r="C1218">
        <v>1</v>
      </c>
      <c r="D1218">
        <f>B1218+C1218</f>
        <v>1</v>
      </c>
      <c r="E1218">
        <f>VLOOKUP(A1218,'PF03067'!B:C,2,0)</f>
        <v>201</v>
      </c>
      <c r="G1218" t="str">
        <f>VLOOKUP(A1218,tax_all!B:V,6,0)</f>
        <v>Bacteria</v>
      </c>
      <c r="H1218" t="str">
        <f>VLOOKUP(A1218,tax_all!B:V,7,0)</f>
        <v xml:space="preserve"> Firmicutes</v>
      </c>
      <c r="I1218" t="str">
        <f>VLOOKUP(A1218,tax_all!B:V,8,0)</f>
        <v xml:space="preserve"> Bacilli</v>
      </c>
      <c r="J1218" t="str">
        <f>VLOOKUP(A1218,tax_all!B:V,9,0)</f>
        <v xml:space="preserve"> Lactobacillales</v>
      </c>
      <c r="K1218" t="str">
        <f>VLOOKUP(A1218,tax_all!B:V,10,0)</f>
        <v xml:space="preserve"> Lactobacillaceae</v>
      </c>
      <c r="L1218" t="str">
        <f>VLOOKUP(A1218,tax_all!B:V,11,0)</f>
        <v>Lactobacillus.</v>
      </c>
      <c r="M1218">
        <f>VLOOKUP(A1218,tax_all!B:V,12,0)</f>
        <v>0</v>
      </c>
      <c r="N1218">
        <f>VLOOKUP(A1218,tax_all!B:V,13,0)</f>
        <v>0</v>
      </c>
      <c r="O1218">
        <f>VLOOKUP(A1218,tax_all!B:V,14,0)</f>
        <v>0</v>
      </c>
      <c r="P1218">
        <f>VLOOKUP(A1218,tax_all!B:V,15,0)</f>
        <v>0</v>
      </c>
      <c r="Q1218">
        <f>VLOOKUP(A1218,tax_all!B:V,16,0)</f>
        <v>0</v>
      </c>
      <c r="R1218">
        <f>VLOOKUP(A1218,tax_all!B:V,17,0)</f>
        <v>0</v>
      </c>
    </row>
    <row r="1219" spans="1:18" x14ac:dyDescent="0.25">
      <c r="A1219" s="2" t="s">
        <v>2515</v>
      </c>
      <c r="B1219">
        <v>0</v>
      </c>
      <c r="C1219">
        <v>1</v>
      </c>
      <c r="D1219">
        <f>B1219+C1219</f>
        <v>1</v>
      </c>
      <c r="E1219">
        <f>VLOOKUP(A1219,'PF03067'!B:C,2,0)</f>
        <v>220</v>
      </c>
      <c r="G1219" t="str">
        <f>VLOOKUP(A1219,tax_all!B:V,6,0)</f>
        <v>Bacteria</v>
      </c>
      <c r="H1219" t="str">
        <f>VLOOKUP(A1219,tax_all!B:V,7,0)</f>
        <v xml:space="preserve"> Firmicutes</v>
      </c>
      <c r="I1219" t="str">
        <f>VLOOKUP(A1219,tax_all!B:V,8,0)</f>
        <v xml:space="preserve"> Bacilli</v>
      </c>
      <c r="J1219" t="str">
        <f>VLOOKUP(A1219,tax_all!B:V,9,0)</f>
        <v xml:space="preserve"> Lactobacillales</v>
      </c>
      <c r="K1219" t="str">
        <f>VLOOKUP(A1219,tax_all!B:V,10,0)</f>
        <v xml:space="preserve"> Streptococcaceae</v>
      </c>
      <c r="L1219" t="str">
        <f>VLOOKUP(A1219,tax_all!B:V,11,0)</f>
        <v>Lactococcus.</v>
      </c>
      <c r="M1219">
        <f>VLOOKUP(A1219,tax_all!B:V,12,0)</f>
        <v>0</v>
      </c>
      <c r="N1219">
        <f>VLOOKUP(A1219,tax_all!B:V,13,0)</f>
        <v>0</v>
      </c>
      <c r="O1219">
        <f>VLOOKUP(A1219,tax_all!B:V,14,0)</f>
        <v>0</v>
      </c>
      <c r="P1219">
        <f>VLOOKUP(A1219,tax_all!B:V,15,0)</f>
        <v>0</v>
      </c>
      <c r="Q1219">
        <f>VLOOKUP(A1219,tax_all!B:V,16,0)</f>
        <v>0</v>
      </c>
      <c r="R1219">
        <f>VLOOKUP(A1219,tax_all!B:V,17,0)</f>
        <v>0</v>
      </c>
    </row>
    <row r="1220" spans="1:18" x14ac:dyDescent="0.25">
      <c r="A1220" s="2" t="s">
        <v>2517</v>
      </c>
      <c r="B1220">
        <v>0</v>
      </c>
      <c r="C1220">
        <v>1</v>
      </c>
      <c r="D1220">
        <f>B1220+C1220</f>
        <v>1</v>
      </c>
      <c r="E1220">
        <f>VLOOKUP(A1220,'PF03067'!B:C,2,0)</f>
        <v>534</v>
      </c>
      <c r="G1220" t="str">
        <f>VLOOKUP(A1220,tax_all!B:V,6,0)</f>
        <v>Bacteria</v>
      </c>
      <c r="H1220" t="str">
        <f>VLOOKUP(A1220,tax_all!B:V,7,0)</f>
        <v xml:space="preserve"> Proteobacteria</v>
      </c>
      <c r="I1220" t="str">
        <f>VLOOKUP(A1220,tax_all!B:V,8,0)</f>
        <v xml:space="preserve"> Betaproteobacteria</v>
      </c>
      <c r="J1220" t="str">
        <f>VLOOKUP(A1220,tax_all!B:V,9,0)</f>
        <v xml:space="preserve"> Burkholderiales</v>
      </c>
      <c r="K1220" t="str">
        <f>VLOOKUP(A1220,tax_all!B:V,10,0)</f>
        <v>Oxalobacteraceae</v>
      </c>
      <c r="L1220" t="str">
        <f>VLOOKUP(A1220,tax_all!B:V,11,0)</f>
        <v xml:space="preserve"> Collimonas.</v>
      </c>
      <c r="M1220">
        <f>VLOOKUP(A1220,tax_all!B:V,12,0)</f>
        <v>0</v>
      </c>
      <c r="N1220">
        <f>VLOOKUP(A1220,tax_all!B:V,13,0)</f>
        <v>0</v>
      </c>
      <c r="O1220">
        <f>VLOOKUP(A1220,tax_all!B:V,14,0)</f>
        <v>0</v>
      </c>
      <c r="P1220">
        <f>VLOOKUP(A1220,tax_all!B:V,15,0)</f>
        <v>0</v>
      </c>
      <c r="Q1220">
        <f>VLOOKUP(A1220,tax_all!B:V,16,0)</f>
        <v>0</v>
      </c>
      <c r="R1220">
        <f>VLOOKUP(A1220,tax_all!B:V,17,0)</f>
        <v>0</v>
      </c>
    </row>
    <row r="1221" spans="1:18" x14ac:dyDescent="0.25">
      <c r="A1221" s="2" t="s">
        <v>2519</v>
      </c>
      <c r="B1221">
        <v>0</v>
      </c>
      <c r="C1221">
        <v>1</v>
      </c>
      <c r="D1221">
        <f>B1221+C1221</f>
        <v>1</v>
      </c>
      <c r="E1221">
        <f>VLOOKUP(A1221,'PF03067'!B:C,2,0)</f>
        <v>248</v>
      </c>
      <c r="G1221" t="str">
        <f>VLOOKUP(A1221,tax_all!B:V,6,0)</f>
        <v>Bacteria</v>
      </c>
      <c r="H1221" t="str">
        <f>VLOOKUP(A1221,tax_all!B:V,7,0)</f>
        <v xml:space="preserve"> Actinobacteria</v>
      </c>
      <c r="I1221" t="str">
        <f>VLOOKUP(A1221,tax_all!B:V,8,0)</f>
        <v xml:space="preserve"> Pseudonocardiales</v>
      </c>
      <c r="J1221" t="str">
        <f>VLOOKUP(A1221,tax_all!B:V,9,0)</f>
        <v xml:space="preserve"> Pseudonocardiaceae</v>
      </c>
      <c r="K1221" t="str">
        <f>VLOOKUP(A1221,tax_all!B:V,10,0)</f>
        <v>Amycolatopsis.</v>
      </c>
      <c r="L1221">
        <f>VLOOKUP(A1221,tax_all!B:V,11,0)</f>
        <v>0</v>
      </c>
      <c r="M1221">
        <f>VLOOKUP(A1221,tax_all!B:V,12,0)</f>
        <v>0</v>
      </c>
      <c r="N1221">
        <f>VLOOKUP(A1221,tax_all!B:V,13,0)</f>
        <v>0</v>
      </c>
      <c r="O1221">
        <f>VLOOKUP(A1221,tax_all!B:V,14,0)</f>
        <v>0</v>
      </c>
      <c r="P1221">
        <f>VLOOKUP(A1221,tax_all!B:V,15,0)</f>
        <v>0</v>
      </c>
      <c r="Q1221">
        <f>VLOOKUP(A1221,tax_all!B:V,16,0)</f>
        <v>0</v>
      </c>
      <c r="R1221">
        <f>VLOOKUP(A1221,tax_all!B:V,17,0)</f>
        <v>0</v>
      </c>
    </row>
    <row r="1222" spans="1:18" x14ac:dyDescent="0.25">
      <c r="A1222" s="2" t="s">
        <v>2521</v>
      </c>
      <c r="B1222">
        <v>0</v>
      </c>
      <c r="C1222">
        <v>1</v>
      </c>
      <c r="D1222">
        <f>B1222+C1222</f>
        <v>1</v>
      </c>
      <c r="E1222">
        <f>VLOOKUP(A1222,'PF03067'!B:C,2,0)</f>
        <v>170</v>
      </c>
      <c r="G1222" t="str">
        <f>VLOOKUP(A1222,tax_all!B:V,6,0)</f>
        <v>Bacteria</v>
      </c>
      <c r="H1222" t="str">
        <f>VLOOKUP(A1222,tax_all!B:V,7,0)</f>
        <v xml:space="preserve"> Actinobacteria</v>
      </c>
      <c r="I1222" t="str">
        <f>VLOOKUP(A1222,tax_all!B:V,8,0)</f>
        <v xml:space="preserve"> Pseudonocardiales</v>
      </c>
      <c r="J1222" t="str">
        <f>VLOOKUP(A1222,tax_all!B:V,9,0)</f>
        <v xml:space="preserve"> Pseudonocardiaceae</v>
      </c>
      <c r="K1222" t="str">
        <f>VLOOKUP(A1222,tax_all!B:V,10,0)</f>
        <v>Amycolatopsis.</v>
      </c>
      <c r="L1222">
        <f>VLOOKUP(A1222,tax_all!B:V,11,0)</f>
        <v>0</v>
      </c>
      <c r="M1222">
        <f>VLOOKUP(A1222,tax_all!B:V,12,0)</f>
        <v>0</v>
      </c>
      <c r="N1222">
        <f>VLOOKUP(A1222,tax_all!B:V,13,0)</f>
        <v>0</v>
      </c>
      <c r="O1222">
        <f>VLOOKUP(A1222,tax_all!B:V,14,0)</f>
        <v>0</v>
      </c>
      <c r="P1222">
        <f>VLOOKUP(A1222,tax_all!B:V,15,0)</f>
        <v>0</v>
      </c>
      <c r="Q1222">
        <f>VLOOKUP(A1222,tax_all!B:V,16,0)</f>
        <v>0</v>
      </c>
      <c r="R1222">
        <f>VLOOKUP(A1222,tax_all!B:V,17,0)</f>
        <v>0</v>
      </c>
    </row>
    <row r="1223" spans="1:18" x14ac:dyDescent="0.25">
      <c r="A1223" s="2" t="s">
        <v>2523</v>
      </c>
      <c r="B1223">
        <v>1</v>
      </c>
      <c r="C1223">
        <v>1</v>
      </c>
      <c r="D1223">
        <f>B1223+C1223</f>
        <v>2</v>
      </c>
      <c r="E1223">
        <f>VLOOKUP(A1223,'PF03067'!B:C,2,0)</f>
        <v>361</v>
      </c>
      <c r="G1223" t="str">
        <f>VLOOKUP(A1223,tax_all!B:V,6,0)</f>
        <v>Bacteria</v>
      </c>
      <c r="H1223" t="str">
        <f>VLOOKUP(A1223,tax_all!B:V,7,0)</f>
        <v xml:space="preserve"> Actinobacteria</v>
      </c>
      <c r="I1223" t="str">
        <f>VLOOKUP(A1223,tax_all!B:V,8,0)</f>
        <v xml:space="preserve"> Pseudonocardiales</v>
      </c>
      <c r="J1223" t="str">
        <f>VLOOKUP(A1223,tax_all!B:V,9,0)</f>
        <v xml:space="preserve"> Pseudonocardiaceae</v>
      </c>
      <c r="K1223" t="str">
        <f>VLOOKUP(A1223,tax_all!B:V,10,0)</f>
        <v>Amycolatopsis.</v>
      </c>
      <c r="L1223">
        <f>VLOOKUP(A1223,tax_all!B:V,11,0)</f>
        <v>0</v>
      </c>
      <c r="M1223">
        <f>VLOOKUP(A1223,tax_all!B:V,12,0)</f>
        <v>0</v>
      </c>
      <c r="N1223">
        <f>VLOOKUP(A1223,tax_all!B:V,13,0)</f>
        <v>0</v>
      </c>
      <c r="O1223">
        <f>VLOOKUP(A1223,tax_all!B:V,14,0)</f>
        <v>0</v>
      </c>
      <c r="P1223">
        <f>VLOOKUP(A1223,tax_all!B:V,15,0)</f>
        <v>0</v>
      </c>
      <c r="Q1223">
        <f>VLOOKUP(A1223,tax_all!B:V,16,0)</f>
        <v>0</v>
      </c>
      <c r="R1223">
        <f>VLOOKUP(A1223,tax_all!B:V,17,0)</f>
        <v>0</v>
      </c>
    </row>
    <row r="1224" spans="1:18" x14ac:dyDescent="0.25">
      <c r="A1224" s="2" t="s">
        <v>2525</v>
      </c>
      <c r="B1224">
        <v>0</v>
      </c>
      <c r="C1224">
        <v>1</v>
      </c>
      <c r="D1224">
        <f>B1224+C1224</f>
        <v>1</v>
      </c>
      <c r="E1224">
        <f>VLOOKUP(A1224,'PF03067'!B:C,2,0)</f>
        <v>249</v>
      </c>
      <c r="G1224" t="str">
        <f>VLOOKUP(A1224,tax_all!B:V,6,0)</f>
        <v>Bacteria</v>
      </c>
      <c r="H1224" t="str">
        <f>VLOOKUP(A1224,tax_all!B:V,7,0)</f>
        <v xml:space="preserve"> Actinobacteria</v>
      </c>
      <c r="I1224" t="str">
        <f>VLOOKUP(A1224,tax_all!B:V,8,0)</f>
        <v xml:space="preserve"> Pseudonocardiales</v>
      </c>
      <c r="J1224" t="str">
        <f>VLOOKUP(A1224,tax_all!B:V,9,0)</f>
        <v xml:space="preserve"> Pseudonocardiaceae</v>
      </c>
      <c r="K1224" t="str">
        <f>VLOOKUP(A1224,tax_all!B:V,10,0)</f>
        <v>Amycolatopsis.</v>
      </c>
      <c r="L1224">
        <f>VLOOKUP(A1224,tax_all!B:V,11,0)</f>
        <v>0</v>
      </c>
      <c r="M1224">
        <f>VLOOKUP(A1224,tax_all!B:V,12,0)</f>
        <v>0</v>
      </c>
      <c r="N1224">
        <f>VLOOKUP(A1224,tax_all!B:V,13,0)</f>
        <v>0</v>
      </c>
      <c r="O1224">
        <f>VLOOKUP(A1224,tax_all!B:V,14,0)</f>
        <v>0</v>
      </c>
      <c r="P1224">
        <f>VLOOKUP(A1224,tax_all!B:V,15,0)</f>
        <v>0</v>
      </c>
      <c r="Q1224">
        <f>VLOOKUP(A1224,tax_all!B:V,16,0)</f>
        <v>0</v>
      </c>
      <c r="R1224">
        <f>VLOOKUP(A1224,tax_all!B:V,17,0)</f>
        <v>0</v>
      </c>
    </row>
    <row r="1225" spans="1:18" x14ac:dyDescent="0.25">
      <c r="A1225" s="2" t="s">
        <v>2527</v>
      </c>
      <c r="B1225">
        <v>0</v>
      </c>
      <c r="C1225">
        <v>1</v>
      </c>
      <c r="D1225">
        <f>B1225+C1225</f>
        <v>1</v>
      </c>
      <c r="E1225">
        <f>VLOOKUP(A1225,'PF03067'!B:C,2,0)</f>
        <v>220</v>
      </c>
      <c r="G1225" t="str">
        <f>VLOOKUP(A1225,tax_all!B:V,6,0)</f>
        <v>Bacteria</v>
      </c>
      <c r="H1225" t="str">
        <f>VLOOKUP(A1225,tax_all!B:V,7,0)</f>
        <v xml:space="preserve"> Actinobacteria</v>
      </c>
      <c r="I1225" t="str">
        <f>VLOOKUP(A1225,tax_all!B:V,8,0)</f>
        <v xml:space="preserve"> Pseudonocardiales</v>
      </c>
      <c r="J1225" t="str">
        <f>VLOOKUP(A1225,tax_all!B:V,9,0)</f>
        <v xml:space="preserve"> Pseudonocardiaceae</v>
      </c>
      <c r="K1225" t="str">
        <f>VLOOKUP(A1225,tax_all!B:V,10,0)</f>
        <v>Amycolatopsis.</v>
      </c>
      <c r="L1225">
        <f>VLOOKUP(A1225,tax_all!B:V,11,0)</f>
        <v>0</v>
      </c>
      <c r="M1225">
        <f>VLOOKUP(A1225,tax_all!B:V,12,0)</f>
        <v>0</v>
      </c>
      <c r="N1225">
        <f>VLOOKUP(A1225,tax_all!B:V,13,0)</f>
        <v>0</v>
      </c>
      <c r="O1225">
        <f>VLOOKUP(A1225,tax_all!B:V,14,0)</f>
        <v>0</v>
      </c>
      <c r="P1225">
        <f>VLOOKUP(A1225,tax_all!B:V,15,0)</f>
        <v>0</v>
      </c>
      <c r="Q1225">
        <f>VLOOKUP(A1225,tax_all!B:V,16,0)</f>
        <v>0</v>
      </c>
      <c r="R1225">
        <f>VLOOKUP(A1225,tax_all!B:V,17,0)</f>
        <v>0</v>
      </c>
    </row>
    <row r="1226" spans="1:18" x14ac:dyDescent="0.25">
      <c r="A1226" s="2" t="s">
        <v>2529</v>
      </c>
      <c r="B1226">
        <v>0</v>
      </c>
      <c r="C1226">
        <v>1</v>
      </c>
      <c r="D1226">
        <f>B1226+C1226</f>
        <v>1</v>
      </c>
      <c r="E1226">
        <f>VLOOKUP(A1226,'PF03067'!B:C,2,0)</f>
        <v>390</v>
      </c>
      <c r="G1226" t="str">
        <f>VLOOKUP(A1226,tax_all!B:V,6,0)</f>
        <v>Eukaryota</v>
      </c>
      <c r="H1226" t="str">
        <f>VLOOKUP(A1226,tax_all!B:V,7,0)</f>
        <v xml:space="preserve"> Fungi</v>
      </c>
      <c r="I1226" t="str">
        <f>VLOOKUP(A1226,tax_all!B:V,8,0)</f>
        <v xml:space="preserve"> Dikarya</v>
      </c>
      <c r="J1226" t="str">
        <f>VLOOKUP(A1226,tax_all!B:V,9,0)</f>
        <v xml:space="preserve"> Ascomycota</v>
      </c>
      <c r="K1226" t="str">
        <f>VLOOKUP(A1226,tax_all!B:V,10,0)</f>
        <v xml:space="preserve"> Pezizomycotina</v>
      </c>
      <c r="L1226" t="str">
        <f>VLOOKUP(A1226,tax_all!B:V,11,0)</f>
        <v xml:space="preserve"> Orbiliomycetes</v>
      </c>
      <c r="M1226" t="str">
        <f>VLOOKUP(A1226,tax_all!B:V,12,0)</f>
        <v>Orbiliales</v>
      </c>
      <c r="N1226" t="str">
        <f>VLOOKUP(A1226,tax_all!B:V,13,0)</f>
        <v xml:space="preserve"> Orbiliaceae</v>
      </c>
      <c r="O1226" t="str">
        <f>VLOOKUP(A1226,tax_all!B:V,14,0)</f>
        <v xml:space="preserve"> Arthrobotrys.</v>
      </c>
      <c r="P1226">
        <f>VLOOKUP(A1226,tax_all!B:V,15,0)</f>
        <v>0</v>
      </c>
      <c r="Q1226">
        <f>VLOOKUP(A1226,tax_all!B:V,16,0)</f>
        <v>0</v>
      </c>
      <c r="R1226">
        <f>VLOOKUP(A1226,tax_all!B:V,17,0)</f>
        <v>0</v>
      </c>
    </row>
    <row r="1227" spans="1:18" x14ac:dyDescent="0.25">
      <c r="A1227" s="2" t="s">
        <v>2531</v>
      </c>
      <c r="B1227">
        <v>0</v>
      </c>
      <c r="C1227">
        <v>1</v>
      </c>
      <c r="D1227">
        <f>B1227+C1227</f>
        <v>1</v>
      </c>
      <c r="E1227">
        <f>VLOOKUP(A1227,'PF03067'!B:C,2,0)</f>
        <v>201</v>
      </c>
      <c r="G1227" t="str">
        <f>VLOOKUP(A1227,tax_all!B:V,6,0)</f>
        <v>Bacteria</v>
      </c>
      <c r="H1227" t="str">
        <f>VLOOKUP(A1227,tax_all!B:V,7,0)</f>
        <v xml:space="preserve"> Actinobacteria</v>
      </c>
      <c r="I1227" t="str">
        <f>VLOOKUP(A1227,tax_all!B:V,8,0)</f>
        <v xml:space="preserve"> Streptomycetales</v>
      </c>
      <c r="J1227" t="str">
        <f>VLOOKUP(A1227,tax_all!B:V,9,0)</f>
        <v xml:space="preserve"> Streptomycetaceae</v>
      </c>
      <c r="K1227" t="str">
        <f>VLOOKUP(A1227,tax_all!B:V,10,0)</f>
        <v>Streptomyces.</v>
      </c>
      <c r="L1227">
        <f>VLOOKUP(A1227,tax_all!B:V,11,0)</f>
        <v>0</v>
      </c>
      <c r="M1227">
        <f>VLOOKUP(A1227,tax_all!B:V,12,0)</f>
        <v>0</v>
      </c>
      <c r="N1227">
        <f>VLOOKUP(A1227,tax_all!B:V,13,0)</f>
        <v>0</v>
      </c>
      <c r="O1227">
        <f>VLOOKUP(A1227,tax_all!B:V,14,0)</f>
        <v>0</v>
      </c>
      <c r="P1227">
        <f>VLOOKUP(A1227,tax_all!B:V,15,0)</f>
        <v>0</v>
      </c>
      <c r="Q1227">
        <f>VLOOKUP(A1227,tax_all!B:V,16,0)</f>
        <v>0</v>
      </c>
      <c r="R1227">
        <f>VLOOKUP(A1227,tax_all!B:V,17,0)</f>
        <v>0</v>
      </c>
    </row>
    <row r="1228" spans="1:18" x14ac:dyDescent="0.25">
      <c r="A1228" s="2" t="s">
        <v>2533</v>
      </c>
      <c r="B1228">
        <v>0</v>
      </c>
      <c r="C1228">
        <v>1</v>
      </c>
      <c r="D1228">
        <f>B1228+C1228</f>
        <v>1</v>
      </c>
      <c r="E1228">
        <f>VLOOKUP(A1228,'PF03067'!B:C,2,0)</f>
        <v>356</v>
      </c>
      <c r="G1228" t="str">
        <f>VLOOKUP(A1228,tax_all!B:V,6,0)</f>
        <v>Bacteria</v>
      </c>
      <c r="H1228" t="str">
        <f>VLOOKUP(A1228,tax_all!B:V,7,0)</f>
        <v xml:space="preserve"> Actinobacteria</v>
      </c>
      <c r="I1228" t="str">
        <f>VLOOKUP(A1228,tax_all!B:V,8,0)</f>
        <v xml:space="preserve"> Streptomycetales</v>
      </c>
      <c r="J1228" t="str">
        <f>VLOOKUP(A1228,tax_all!B:V,9,0)</f>
        <v xml:space="preserve"> Streptomycetaceae</v>
      </c>
      <c r="K1228" t="str">
        <f>VLOOKUP(A1228,tax_all!B:V,10,0)</f>
        <v>Streptomyces.</v>
      </c>
      <c r="L1228">
        <f>VLOOKUP(A1228,tax_all!B:V,11,0)</f>
        <v>0</v>
      </c>
      <c r="M1228">
        <f>VLOOKUP(A1228,tax_all!B:V,12,0)</f>
        <v>0</v>
      </c>
      <c r="N1228">
        <f>VLOOKUP(A1228,tax_all!B:V,13,0)</f>
        <v>0</v>
      </c>
      <c r="O1228">
        <f>VLOOKUP(A1228,tax_all!B:V,14,0)</f>
        <v>0</v>
      </c>
      <c r="P1228">
        <f>VLOOKUP(A1228,tax_all!B:V,15,0)</f>
        <v>0</v>
      </c>
      <c r="Q1228">
        <f>VLOOKUP(A1228,tax_all!B:V,16,0)</f>
        <v>0</v>
      </c>
      <c r="R1228">
        <f>VLOOKUP(A1228,tax_all!B:V,17,0)</f>
        <v>0</v>
      </c>
    </row>
    <row r="1229" spans="1:18" x14ac:dyDescent="0.25">
      <c r="A1229" s="2" t="s">
        <v>2535</v>
      </c>
      <c r="B1229">
        <v>0</v>
      </c>
      <c r="C1229">
        <v>1</v>
      </c>
      <c r="D1229">
        <f>B1229+C1229</f>
        <v>1</v>
      </c>
      <c r="E1229">
        <f>VLOOKUP(A1229,'PF03067'!B:C,2,0)</f>
        <v>172</v>
      </c>
      <c r="G1229" t="str">
        <f>VLOOKUP(A1229,tax_all!B:V,6,0)</f>
        <v>Bacteria</v>
      </c>
      <c r="H1229" t="str">
        <f>VLOOKUP(A1229,tax_all!B:V,7,0)</f>
        <v xml:space="preserve"> Actinobacteria</v>
      </c>
      <c r="I1229" t="str">
        <f>VLOOKUP(A1229,tax_all!B:V,8,0)</f>
        <v xml:space="preserve"> Streptomycetales</v>
      </c>
      <c r="J1229" t="str">
        <f>VLOOKUP(A1229,tax_all!B:V,9,0)</f>
        <v xml:space="preserve"> Streptomycetaceae</v>
      </c>
      <c r="K1229" t="str">
        <f>VLOOKUP(A1229,tax_all!B:V,10,0)</f>
        <v>Streptomyces.</v>
      </c>
      <c r="L1229">
        <f>VLOOKUP(A1229,tax_all!B:V,11,0)</f>
        <v>0</v>
      </c>
      <c r="M1229">
        <f>VLOOKUP(A1229,tax_all!B:V,12,0)</f>
        <v>0</v>
      </c>
      <c r="N1229">
        <f>VLOOKUP(A1229,tax_all!B:V,13,0)</f>
        <v>0</v>
      </c>
      <c r="O1229">
        <f>VLOOKUP(A1229,tax_all!B:V,14,0)</f>
        <v>0</v>
      </c>
      <c r="P1229">
        <f>VLOOKUP(A1229,tax_all!B:V,15,0)</f>
        <v>0</v>
      </c>
      <c r="Q1229">
        <f>VLOOKUP(A1229,tax_all!B:V,16,0)</f>
        <v>0</v>
      </c>
      <c r="R1229">
        <f>VLOOKUP(A1229,tax_all!B:V,17,0)</f>
        <v>0</v>
      </c>
    </row>
    <row r="1230" spans="1:18" x14ac:dyDescent="0.25">
      <c r="A1230" s="2" t="s">
        <v>2537</v>
      </c>
      <c r="B1230">
        <v>0</v>
      </c>
      <c r="C1230">
        <v>1</v>
      </c>
      <c r="D1230">
        <f>B1230+C1230</f>
        <v>1</v>
      </c>
      <c r="E1230">
        <f>VLOOKUP(A1230,'PF03067'!B:C,2,0)</f>
        <v>343</v>
      </c>
      <c r="G1230" t="str">
        <f>VLOOKUP(A1230,tax_all!B:V,6,0)</f>
        <v>Bacteria</v>
      </c>
      <c r="H1230" t="str">
        <f>VLOOKUP(A1230,tax_all!B:V,7,0)</f>
        <v xml:space="preserve"> Actinobacteria</v>
      </c>
      <c r="I1230" t="str">
        <f>VLOOKUP(A1230,tax_all!B:V,8,0)</f>
        <v xml:space="preserve"> Streptomycetales</v>
      </c>
      <c r="J1230" t="str">
        <f>VLOOKUP(A1230,tax_all!B:V,9,0)</f>
        <v xml:space="preserve"> Streptomycetaceae</v>
      </c>
      <c r="K1230" t="str">
        <f>VLOOKUP(A1230,tax_all!B:V,10,0)</f>
        <v>Streptomyces.</v>
      </c>
      <c r="L1230">
        <f>VLOOKUP(A1230,tax_all!B:V,11,0)</f>
        <v>0</v>
      </c>
      <c r="M1230">
        <f>VLOOKUP(A1230,tax_all!B:V,12,0)</f>
        <v>0</v>
      </c>
      <c r="N1230">
        <f>VLOOKUP(A1230,tax_all!B:V,13,0)</f>
        <v>0</v>
      </c>
      <c r="O1230">
        <f>VLOOKUP(A1230,tax_all!B:V,14,0)</f>
        <v>0</v>
      </c>
      <c r="P1230">
        <f>VLOOKUP(A1230,tax_all!B:V,15,0)</f>
        <v>0</v>
      </c>
      <c r="Q1230">
        <f>VLOOKUP(A1230,tax_all!B:V,16,0)</f>
        <v>0</v>
      </c>
      <c r="R1230">
        <f>VLOOKUP(A1230,tax_all!B:V,17,0)</f>
        <v>0</v>
      </c>
    </row>
    <row r="1231" spans="1:18" x14ac:dyDescent="0.25">
      <c r="A1231" s="2" t="s">
        <v>2539</v>
      </c>
      <c r="B1231">
        <v>0</v>
      </c>
      <c r="C1231">
        <v>1</v>
      </c>
      <c r="D1231">
        <f>B1231+C1231</f>
        <v>1</v>
      </c>
      <c r="E1231">
        <f>VLOOKUP(A1231,'PF03067'!B:C,2,0)</f>
        <v>196</v>
      </c>
      <c r="G1231" t="str">
        <f>VLOOKUP(A1231,tax_all!B:V,6,0)</f>
        <v>Bacteria</v>
      </c>
      <c r="H1231" t="str">
        <f>VLOOKUP(A1231,tax_all!B:V,7,0)</f>
        <v xml:space="preserve"> Actinobacteria</v>
      </c>
      <c r="I1231" t="str">
        <f>VLOOKUP(A1231,tax_all!B:V,8,0)</f>
        <v xml:space="preserve"> Streptomycetales</v>
      </c>
      <c r="J1231" t="str">
        <f>VLOOKUP(A1231,tax_all!B:V,9,0)</f>
        <v xml:space="preserve"> Streptomycetaceae</v>
      </c>
      <c r="K1231" t="str">
        <f>VLOOKUP(A1231,tax_all!B:V,10,0)</f>
        <v>Streptomyces.</v>
      </c>
      <c r="L1231">
        <f>VLOOKUP(A1231,tax_all!B:V,11,0)</f>
        <v>0</v>
      </c>
      <c r="M1231">
        <f>VLOOKUP(A1231,tax_all!B:V,12,0)</f>
        <v>0</v>
      </c>
      <c r="N1231">
        <f>VLOOKUP(A1231,tax_all!B:V,13,0)</f>
        <v>0</v>
      </c>
      <c r="O1231">
        <f>VLOOKUP(A1231,tax_all!B:V,14,0)</f>
        <v>0</v>
      </c>
      <c r="P1231">
        <f>VLOOKUP(A1231,tax_all!B:V,15,0)</f>
        <v>0</v>
      </c>
      <c r="Q1231">
        <f>VLOOKUP(A1231,tax_all!B:V,16,0)</f>
        <v>0</v>
      </c>
      <c r="R1231">
        <f>VLOOKUP(A1231,tax_all!B:V,17,0)</f>
        <v>0</v>
      </c>
    </row>
    <row r="1232" spans="1:18" x14ac:dyDescent="0.25">
      <c r="A1232" s="2" t="s">
        <v>2541</v>
      </c>
      <c r="B1232">
        <v>0</v>
      </c>
      <c r="C1232">
        <v>1</v>
      </c>
      <c r="D1232">
        <f>B1232+C1232</f>
        <v>1</v>
      </c>
      <c r="E1232">
        <f>VLOOKUP(A1232,'PF03067'!B:C,2,0)</f>
        <v>222</v>
      </c>
      <c r="G1232" t="str">
        <f>VLOOKUP(A1232,tax_all!B:V,6,0)</f>
        <v>Bacteria</v>
      </c>
      <c r="H1232" t="str">
        <f>VLOOKUP(A1232,tax_all!B:V,7,0)</f>
        <v xml:space="preserve"> Actinobacteria</v>
      </c>
      <c r="I1232" t="str">
        <f>VLOOKUP(A1232,tax_all!B:V,8,0)</f>
        <v xml:space="preserve"> Streptomycetales</v>
      </c>
      <c r="J1232" t="str">
        <f>VLOOKUP(A1232,tax_all!B:V,9,0)</f>
        <v xml:space="preserve"> Streptomycetaceae</v>
      </c>
      <c r="K1232" t="str">
        <f>VLOOKUP(A1232,tax_all!B:V,10,0)</f>
        <v>Streptomyces.</v>
      </c>
      <c r="L1232">
        <f>VLOOKUP(A1232,tax_all!B:V,11,0)</f>
        <v>0</v>
      </c>
      <c r="M1232">
        <f>VLOOKUP(A1232,tax_all!B:V,12,0)</f>
        <v>0</v>
      </c>
      <c r="N1232">
        <f>VLOOKUP(A1232,tax_all!B:V,13,0)</f>
        <v>0</v>
      </c>
      <c r="O1232">
        <f>VLOOKUP(A1232,tax_all!B:V,14,0)</f>
        <v>0</v>
      </c>
      <c r="P1232">
        <f>VLOOKUP(A1232,tax_all!B:V,15,0)</f>
        <v>0</v>
      </c>
      <c r="Q1232">
        <f>VLOOKUP(A1232,tax_all!B:V,16,0)</f>
        <v>0</v>
      </c>
      <c r="R1232">
        <f>VLOOKUP(A1232,tax_all!B:V,17,0)</f>
        <v>0</v>
      </c>
    </row>
    <row r="1233" spans="1:18" x14ac:dyDescent="0.25">
      <c r="A1233" s="2" t="s">
        <v>2543</v>
      </c>
      <c r="B1233">
        <v>0</v>
      </c>
      <c r="C1233">
        <v>1</v>
      </c>
      <c r="D1233">
        <f>B1233+C1233</f>
        <v>1</v>
      </c>
      <c r="E1233">
        <f>VLOOKUP(A1233,'PF03067'!B:C,2,0)</f>
        <v>196</v>
      </c>
      <c r="G1233" t="str">
        <f>VLOOKUP(A1233,tax_all!B:V,6,0)</f>
        <v>Bacteria</v>
      </c>
      <c r="H1233" t="str">
        <f>VLOOKUP(A1233,tax_all!B:V,7,0)</f>
        <v xml:space="preserve"> Actinobacteria</v>
      </c>
      <c r="I1233" t="str">
        <f>VLOOKUP(A1233,tax_all!B:V,8,0)</f>
        <v xml:space="preserve"> Streptomycetales</v>
      </c>
      <c r="J1233" t="str">
        <f>VLOOKUP(A1233,tax_all!B:V,9,0)</f>
        <v xml:space="preserve"> Streptomycetaceae</v>
      </c>
      <c r="K1233" t="str">
        <f>VLOOKUP(A1233,tax_all!B:V,10,0)</f>
        <v>Streptomyces.</v>
      </c>
      <c r="L1233">
        <f>VLOOKUP(A1233,tax_all!B:V,11,0)</f>
        <v>0</v>
      </c>
      <c r="M1233">
        <f>VLOOKUP(A1233,tax_all!B:V,12,0)</f>
        <v>0</v>
      </c>
      <c r="N1233">
        <f>VLOOKUP(A1233,tax_all!B:V,13,0)</f>
        <v>0</v>
      </c>
      <c r="O1233">
        <f>VLOOKUP(A1233,tax_all!B:V,14,0)</f>
        <v>0</v>
      </c>
      <c r="P1233">
        <f>VLOOKUP(A1233,tax_all!B:V,15,0)</f>
        <v>0</v>
      </c>
      <c r="Q1233">
        <f>VLOOKUP(A1233,tax_all!B:V,16,0)</f>
        <v>0</v>
      </c>
      <c r="R1233">
        <f>VLOOKUP(A1233,tax_all!B:V,17,0)</f>
        <v>0</v>
      </c>
    </row>
    <row r="1234" spans="1:18" x14ac:dyDescent="0.25">
      <c r="A1234" s="2" t="s">
        <v>2545</v>
      </c>
      <c r="B1234">
        <v>1</v>
      </c>
      <c r="C1234">
        <v>1</v>
      </c>
      <c r="D1234">
        <f>B1234+C1234</f>
        <v>2</v>
      </c>
      <c r="E1234">
        <f>VLOOKUP(A1234,'PF03067'!B:C,2,0)</f>
        <v>362</v>
      </c>
      <c r="G1234" t="str">
        <f>VLOOKUP(A1234,tax_all!B:V,6,0)</f>
        <v>Bacteria</v>
      </c>
      <c r="H1234" t="str">
        <f>VLOOKUP(A1234,tax_all!B:V,7,0)</f>
        <v xml:space="preserve"> Actinobacteria</v>
      </c>
      <c r="I1234" t="str">
        <f>VLOOKUP(A1234,tax_all!B:V,8,0)</f>
        <v xml:space="preserve"> Streptomycetales</v>
      </c>
      <c r="J1234" t="str">
        <f>VLOOKUP(A1234,tax_all!B:V,9,0)</f>
        <v xml:space="preserve"> Streptomycetaceae</v>
      </c>
      <c r="K1234" t="str">
        <f>VLOOKUP(A1234,tax_all!B:V,10,0)</f>
        <v>Streptomyces.</v>
      </c>
      <c r="L1234">
        <f>VLOOKUP(A1234,tax_all!B:V,11,0)</f>
        <v>0</v>
      </c>
      <c r="M1234">
        <f>VLOOKUP(A1234,tax_all!B:V,12,0)</f>
        <v>0</v>
      </c>
      <c r="N1234">
        <f>VLOOKUP(A1234,tax_all!B:V,13,0)</f>
        <v>0</v>
      </c>
      <c r="O1234">
        <f>VLOOKUP(A1234,tax_all!B:V,14,0)</f>
        <v>0</v>
      </c>
      <c r="P1234">
        <f>VLOOKUP(A1234,tax_all!B:V,15,0)</f>
        <v>0</v>
      </c>
      <c r="Q1234">
        <f>VLOOKUP(A1234,tax_all!B:V,16,0)</f>
        <v>0</v>
      </c>
      <c r="R1234">
        <f>VLOOKUP(A1234,tax_all!B:V,17,0)</f>
        <v>0</v>
      </c>
    </row>
    <row r="1235" spans="1:18" x14ac:dyDescent="0.25">
      <c r="A1235" s="2" t="s">
        <v>2547</v>
      </c>
      <c r="B1235">
        <v>0</v>
      </c>
      <c r="C1235">
        <v>1</v>
      </c>
      <c r="D1235">
        <f>B1235+C1235</f>
        <v>1</v>
      </c>
      <c r="E1235">
        <f>VLOOKUP(A1235,'PF03067'!B:C,2,0)</f>
        <v>172</v>
      </c>
      <c r="G1235" t="str">
        <f>VLOOKUP(A1235,tax_all!B:V,6,0)</f>
        <v>Bacteria</v>
      </c>
      <c r="H1235" t="str">
        <f>VLOOKUP(A1235,tax_all!B:V,7,0)</f>
        <v xml:space="preserve"> Actinobacteria</v>
      </c>
      <c r="I1235" t="str">
        <f>VLOOKUP(A1235,tax_all!B:V,8,0)</f>
        <v xml:space="preserve"> Streptomycetales</v>
      </c>
      <c r="J1235" t="str">
        <f>VLOOKUP(A1235,tax_all!B:V,9,0)</f>
        <v xml:space="preserve"> Streptomycetaceae</v>
      </c>
      <c r="K1235" t="str">
        <f>VLOOKUP(A1235,tax_all!B:V,10,0)</f>
        <v>Streptomyces.</v>
      </c>
      <c r="L1235">
        <f>VLOOKUP(A1235,tax_all!B:V,11,0)</f>
        <v>0</v>
      </c>
      <c r="M1235">
        <f>VLOOKUP(A1235,tax_all!B:V,12,0)</f>
        <v>0</v>
      </c>
      <c r="N1235">
        <f>VLOOKUP(A1235,tax_all!B:V,13,0)</f>
        <v>0</v>
      </c>
      <c r="O1235">
        <f>VLOOKUP(A1235,tax_all!B:V,14,0)</f>
        <v>0</v>
      </c>
      <c r="P1235">
        <f>VLOOKUP(A1235,tax_all!B:V,15,0)</f>
        <v>0</v>
      </c>
      <c r="Q1235">
        <f>VLOOKUP(A1235,tax_all!B:V,16,0)</f>
        <v>0</v>
      </c>
      <c r="R1235">
        <f>VLOOKUP(A1235,tax_all!B:V,17,0)</f>
        <v>0</v>
      </c>
    </row>
    <row r="1236" spans="1:18" x14ac:dyDescent="0.25">
      <c r="A1236" s="2" t="s">
        <v>2549</v>
      </c>
      <c r="B1236">
        <v>0</v>
      </c>
      <c r="C1236">
        <v>1</v>
      </c>
      <c r="D1236">
        <f>B1236+C1236</f>
        <v>1</v>
      </c>
      <c r="E1236">
        <f>VLOOKUP(A1236,'PF03067'!B:C,2,0)</f>
        <v>356</v>
      </c>
      <c r="G1236" t="str">
        <f>VLOOKUP(A1236,tax_all!B:V,6,0)</f>
        <v>Bacteria</v>
      </c>
      <c r="H1236" t="str">
        <f>VLOOKUP(A1236,tax_all!B:V,7,0)</f>
        <v xml:space="preserve"> Actinobacteria</v>
      </c>
      <c r="I1236" t="str">
        <f>VLOOKUP(A1236,tax_all!B:V,8,0)</f>
        <v xml:space="preserve"> Streptomycetales</v>
      </c>
      <c r="J1236" t="str">
        <f>VLOOKUP(A1236,tax_all!B:V,9,0)</f>
        <v xml:space="preserve"> Streptomycetaceae</v>
      </c>
      <c r="K1236" t="str">
        <f>VLOOKUP(A1236,tax_all!B:V,10,0)</f>
        <v>Streptomyces.</v>
      </c>
      <c r="L1236">
        <f>VLOOKUP(A1236,tax_all!B:V,11,0)</f>
        <v>0</v>
      </c>
      <c r="M1236">
        <f>VLOOKUP(A1236,tax_all!B:V,12,0)</f>
        <v>0</v>
      </c>
      <c r="N1236">
        <f>VLOOKUP(A1236,tax_all!B:V,13,0)</f>
        <v>0</v>
      </c>
      <c r="O1236">
        <f>VLOOKUP(A1236,tax_all!B:V,14,0)</f>
        <v>0</v>
      </c>
      <c r="P1236">
        <f>VLOOKUP(A1236,tax_all!B:V,15,0)</f>
        <v>0</v>
      </c>
      <c r="Q1236">
        <f>VLOOKUP(A1236,tax_all!B:V,16,0)</f>
        <v>0</v>
      </c>
      <c r="R1236">
        <f>VLOOKUP(A1236,tax_all!B:V,17,0)</f>
        <v>0</v>
      </c>
    </row>
    <row r="1237" spans="1:18" x14ac:dyDescent="0.25">
      <c r="A1237" s="2" t="s">
        <v>2551</v>
      </c>
      <c r="B1237">
        <v>0</v>
      </c>
      <c r="C1237">
        <v>1</v>
      </c>
      <c r="D1237">
        <f>B1237+C1237</f>
        <v>1</v>
      </c>
      <c r="E1237">
        <f>VLOOKUP(A1237,'PF03067'!B:C,2,0)</f>
        <v>197</v>
      </c>
      <c r="G1237" t="str">
        <f>VLOOKUP(A1237,tax_all!B:V,6,0)</f>
        <v>Bacteria</v>
      </c>
      <c r="H1237" t="str">
        <f>VLOOKUP(A1237,tax_all!B:V,7,0)</f>
        <v xml:space="preserve"> Actinobacteria</v>
      </c>
      <c r="I1237" t="str">
        <f>VLOOKUP(A1237,tax_all!B:V,8,0)</f>
        <v xml:space="preserve"> Streptomycetales</v>
      </c>
      <c r="J1237" t="str">
        <f>VLOOKUP(A1237,tax_all!B:V,9,0)</f>
        <v xml:space="preserve"> Streptomycetaceae</v>
      </c>
      <c r="K1237" t="str">
        <f>VLOOKUP(A1237,tax_all!B:V,10,0)</f>
        <v>Streptomyces.</v>
      </c>
      <c r="L1237">
        <f>VLOOKUP(A1237,tax_all!B:V,11,0)</f>
        <v>0</v>
      </c>
      <c r="M1237">
        <f>VLOOKUP(A1237,tax_all!B:V,12,0)</f>
        <v>0</v>
      </c>
      <c r="N1237">
        <f>VLOOKUP(A1237,tax_all!B:V,13,0)</f>
        <v>0</v>
      </c>
      <c r="O1237">
        <f>VLOOKUP(A1237,tax_all!B:V,14,0)</f>
        <v>0</v>
      </c>
      <c r="P1237">
        <f>VLOOKUP(A1237,tax_all!B:V,15,0)</f>
        <v>0</v>
      </c>
      <c r="Q1237">
        <f>VLOOKUP(A1237,tax_all!B:V,16,0)</f>
        <v>0</v>
      </c>
      <c r="R1237">
        <f>VLOOKUP(A1237,tax_all!B:V,17,0)</f>
        <v>0</v>
      </c>
    </row>
    <row r="1238" spans="1:18" x14ac:dyDescent="0.25">
      <c r="A1238" s="2" t="s">
        <v>2553</v>
      </c>
      <c r="B1238">
        <v>1</v>
      </c>
      <c r="C1238">
        <v>1</v>
      </c>
      <c r="D1238">
        <f>B1238+C1238</f>
        <v>2</v>
      </c>
      <c r="E1238">
        <f>VLOOKUP(A1238,'PF03067'!B:C,2,0)</f>
        <v>369</v>
      </c>
      <c r="G1238" t="str">
        <f>VLOOKUP(A1238,tax_all!B:V,6,0)</f>
        <v>Bacteria</v>
      </c>
      <c r="H1238" t="str">
        <f>VLOOKUP(A1238,tax_all!B:V,7,0)</f>
        <v xml:space="preserve"> Actinobacteria</v>
      </c>
      <c r="I1238" t="str">
        <f>VLOOKUP(A1238,tax_all!B:V,8,0)</f>
        <v xml:space="preserve"> Streptomycetales</v>
      </c>
      <c r="J1238" t="str">
        <f>VLOOKUP(A1238,tax_all!B:V,9,0)</f>
        <v xml:space="preserve"> Streptomycetaceae</v>
      </c>
      <c r="K1238" t="str">
        <f>VLOOKUP(A1238,tax_all!B:V,10,0)</f>
        <v>Streptomyces.</v>
      </c>
      <c r="L1238">
        <f>VLOOKUP(A1238,tax_all!B:V,11,0)</f>
        <v>0</v>
      </c>
      <c r="M1238">
        <f>VLOOKUP(A1238,tax_all!B:V,12,0)</f>
        <v>0</v>
      </c>
      <c r="N1238">
        <f>VLOOKUP(A1238,tax_all!B:V,13,0)</f>
        <v>0</v>
      </c>
      <c r="O1238">
        <f>VLOOKUP(A1238,tax_all!B:V,14,0)</f>
        <v>0</v>
      </c>
      <c r="P1238">
        <f>VLOOKUP(A1238,tax_all!B:V,15,0)</f>
        <v>0</v>
      </c>
      <c r="Q1238">
        <f>VLOOKUP(A1238,tax_all!B:V,16,0)</f>
        <v>0</v>
      </c>
      <c r="R1238">
        <f>VLOOKUP(A1238,tax_all!B:V,17,0)</f>
        <v>0</v>
      </c>
    </row>
    <row r="1239" spans="1:18" x14ac:dyDescent="0.25">
      <c r="A1239" s="2" t="s">
        <v>2555</v>
      </c>
      <c r="B1239">
        <v>0</v>
      </c>
      <c r="C1239">
        <v>1</v>
      </c>
      <c r="D1239">
        <f>B1239+C1239</f>
        <v>1</v>
      </c>
      <c r="E1239">
        <f>VLOOKUP(A1239,'PF03067'!B:C,2,0)</f>
        <v>275</v>
      </c>
      <c r="G1239" t="str">
        <f>VLOOKUP(A1239,tax_all!B:V,6,0)</f>
        <v>Bacteria</v>
      </c>
      <c r="H1239" t="str">
        <f>VLOOKUP(A1239,tax_all!B:V,7,0)</f>
        <v xml:space="preserve"> Actinobacteria</v>
      </c>
      <c r="I1239" t="str">
        <f>VLOOKUP(A1239,tax_all!B:V,8,0)</f>
        <v xml:space="preserve"> Streptomycetales</v>
      </c>
      <c r="J1239" t="str">
        <f>VLOOKUP(A1239,tax_all!B:V,9,0)</f>
        <v xml:space="preserve"> Streptomycetaceae</v>
      </c>
      <c r="K1239" t="str">
        <f>VLOOKUP(A1239,tax_all!B:V,10,0)</f>
        <v>Streptomyces.</v>
      </c>
      <c r="L1239">
        <f>VLOOKUP(A1239,tax_all!B:V,11,0)</f>
        <v>0</v>
      </c>
      <c r="M1239">
        <f>VLOOKUP(A1239,tax_all!B:V,12,0)</f>
        <v>0</v>
      </c>
      <c r="N1239">
        <f>VLOOKUP(A1239,tax_all!B:V,13,0)</f>
        <v>0</v>
      </c>
      <c r="O1239">
        <f>VLOOKUP(A1239,tax_all!B:V,14,0)</f>
        <v>0</v>
      </c>
      <c r="P1239">
        <f>VLOOKUP(A1239,tax_all!B:V,15,0)</f>
        <v>0</v>
      </c>
      <c r="Q1239">
        <f>VLOOKUP(A1239,tax_all!B:V,16,0)</f>
        <v>0</v>
      </c>
      <c r="R1239">
        <f>VLOOKUP(A1239,tax_all!B:V,17,0)</f>
        <v>0</v>
      </c>
    </row>
    <row r="1240" spans="1:18" x14ac:dyDescent="0.25">
      <c r="A1240" s="2" t="s">
        <v>2557</v>
      </c>
      <c r="B1240">
        <v>0</v>
      </c>
      <c r="C1240">
        <v>1</v>
      </c>
      <c r="D1240">
        <f>B1240+C1240</f>
        <v>1</v>
      </c>
      <c r="E1240">
        <f>VLOOKUP(A1240,'PF03067'!B:C,2,0)</f>
        <v>222</v>
      </c>
      <c r="G1240" t="str">
        <f>VLOOKUP(A1240,tax_all!B:V,6,0)</f>
        <v>Bacteria</v>
      </c>
      <c r="H1240" t="str">
        <f>VLOOKUP(A1240,tax_all!B:V,7,0)</f>
        <v xml:space="preserve"> Actinobacteria</v>
      </c>
      <c r="I1240" t="str">
        <f>VLOOKUP(A1240,tax_all!B:V,8,0)</f>
        <v xml:space="preserve"> Streptomycetales</v>
      </c>
      <c r="J1240" t="str">
        <f>VLOOKUP(A1240,tax_all!B:V,9,0)</f>
        <v xml:space="preserve"> Streptomycetaceae</v>
      </c>
      <c r="K1240" t="str">
        <f>VLOOKUP(A1240,tax_all!B:V,10,0)</f>
        <v>Streptomyces.</v>
      </c>
      <c r="L1240">
        <f>VLOOKUP(A1240,tax_all!B:V,11,0)</f>
        <v>0</v>
      </c>
      <c r="M1240">
        <f>VLOOKUP(A1240,tax_all!B:V,12,0)</f>
        <v>0</v>
      </c>
      <c r="N1240">
        <f>VLOOKUP(A1240,tax_all!B:V,13,0)</f>
        <v>0</v>
      </c>
      <c r="O1240">
        <f>VLOOKUP(A1240,tax_all!B:V,14,0)</f>
        <v>0</v>
      </c>
      <c r="P1240">
        <f>VLOOKUP(A1240,tax_all!B:V,15,0)</f>
        <v>0</v>
      </c>
      <c r="Q1240">
        <f>VLOOKUP(A1240,tax_all!B:V,16,0)</f>
        <v>0</v>
      </c>
      <c r="R1240">
        <f>VLOOKUP(A1240,tax_all!B:V,17,0)</f>
        <v>0</v>
      </c>
    </row>
    <row r="1241" spans="1:18" x14ac:dyDescent="0.25">
      <c r="A1241" s="2" t="s">
        <v>2559</v>
      </c>
      <c r="B1241">
        <v>0</v>
      </c>
      <c r="C1241">
        <v>1</v>
      </c>
      <c r="D1241">
        <f>B1241+C1241</f>
        <v>1</v>
      </c>
      <c r="E1241">
        <f>VLOOKUP(A1241,'PF03067'!B:C,2,0)</f>
        <v>188</v>
      </c>
      <c r="G1241" t="str">
        <f>VLOOKUP(A1241,tax_all!B:V,6,0)</f>
        <v>Eukaryota</v>
      </c>
      <c r="H1241" t="str">
        <f>VLOOKUP(A1241,tax_all!B:V,7,0)</f>
        <v xml:space="preserve"> Fungi</v>
      </c>
      <c r="I1241" t="str">
        <f>VLOOKUP(A1241,tax_all!B:V,8,0)</f>
        <v xml:space="preserve"> Dikarya</v>
      </c>
      <c r="J1241" t="str">
        <f>VLOOKUP(A1241,tax_all!B:V,9,0)</f>
        <v xml:space="preserve"> Ascomycota</v>
      </c>
      <c r="K1241" t="str">
        <f>VLOOKUP(A1241,tax_all!B:V,10,0)</f>
        <v xml:space="preserve"> Pezizomycotina</v>
      </c>
      <c r="L1241" t="str">
        <f>VLOOKUP(A1241,tax_all!B:V,11,0)</f>
        <v>Sordariomycetes</v>
      </c>
      <c r="M1241" t="str">
        <f>VLOOKUP(A1241,tax_all!B:V,12,0)</f>
        <v xml:space="preserve"> Sordariomycetidae</v>
      </c>
      <c r="N1241" t="str">
        <f>VLOOKUP(A1241,tax_all!B:V,13,0)</f>
        <v xml:space="preserve"> Sordariales</v>
      </c>
      <c r="O1241" t="str">
        <f>VLOOKUP(A1241,tax_all!B:V,14,0)</f>
        <v xml:space="preserve"> Chaetomiaceae</v>
      </c>
      <c r="P1241" t="str">
        <f>VLOOKUP(A1241,tax_all!B:V,15,0)</f>
        <v>Thermothelomyces.</v>
      </c>
      <c r="Q1241">
        <f>VLOOKUP(A1241,tax_all!B:V,16,0)</f>
        <v>0</v>
      </c>
      <c r="R1241">
        <f>VLOOKUP(A1241,tax_all!B:V,17,0)</f>
        <v>0</v>
      </c>
    </row>
    <row r="1242" spans="1:18" x14ac:dyDescent="0.25">
      <c r="A1242" s="2" t="s">
        <v>2561</v>
      </c>
      <c r="B1242">
        <v>0</v>
      </c>
      <c r="C1242">
        <v>1</v>
      </c>
      <c r="D1242">
        <f>B1242+C1242</f>
        <v>1</v>
      </c>
      <c r="E1242">
        <f>VLOOKUP(A1242,'PF03067'!B:C,2,0)</f>
        <v>295</v>
      </c>
      <c r="G1242" t="str">
        <f>VLOOKUP(A1242,tax_all!B:V,6,0)</f>
        <v>Eukaryota</v>
      </c>
      <c r="H1242" t="str">
        <f>VLOOKUP(A1242,tax_all!B:V,7,0)</f>
        <v xml:space="preserve"> Fungi</v>
      </c>
      <c r="I1242" t="str">
        <f>VLOOKUP(A1242,tax_all!B:V,8,0)</f>
        <v xml:space="preserve"> Dikarya</v>
      </c>
      <c r="J1242" t="str">
        <f>VLOOKUP(A1242,tax_all!B:V,9,0)</f>
        <v xml:space="preserve"> Ascomycota</v>
      </c>
      <c r="K1242" t="str">
        <f>VLOOKUP(A1242,tax_all!B:V,10,0)</f>
        <v xml:space="preserve"> Pezizomycotina</v>
      </c>
      <c r="L1242" t="str">
        <f>VLOOKUP(A1242,tax_all!B:V,11,0)</f>
        <v>Sordariomycetes</v>
      </c>
      <c r="M1242" t="str">
        <f>VLOOKUP(A1242,tax_all!B:V,12,0)</f>
        <v xml:space="preserve"> Sordariomycetidae</v>
      </c>
      <c r="N1242" t="str">
        <f>VLOOKUP(A1242,tax_all!B:V,13,0)</f>
        <v xml:space="preserve"> Sordariales</v>
      </c>
      <c r="O1242" t="str">
        <f>VLOOKUP(A1242,tax_all!B:V,14,0)</f>
        <v xml:space="preserve"> Chaetomiaceae</v>
      </c>
      <c r="P1242" t="str">
        <f>VLOOKUP(A1242,tax_all!B:V,15,0)</f>
        <v>Thermothelomyces.</v>
      </c>
      <c r="Q1242">
        <f>VLOOKUP(A1242,tax_all!B:V,16,0)</f>
        <v>0</v>
      </c>
      <c r="R1242">
        <f>VLOOKUP(A1242,tax_all!B:V,17,0)</f>
        <v>0</v>
      </c>
    </row>
    <row r="1243" spans="1:18" x14ac:dyDescent="0.25">
      <c r="A1243" s="2" t="s">
        <v>2563</v>
      </c>
      <c r="B1243">
        <v>0</v>
      </c>
      <c r="C1243">
        <v>1</v>
      </c>
      <c r="D1243">
        <f>B1243+C1243</f>
        <v>1</v>
      </c>
      <c r="E1243">
        <f>VLOOKUP(A1243,'PF03067'!B:C,2,0)</f>
        <v>203</v>
      </c>
      <c r="G1243" t="str">
        <f>VLOOKUP(A1243,tax_all!B:V,6,0)</f>
        <v>Eukaryota</v>
      </c>
      <c r="H1243" t="str">
        <f>VLOOKUP(A1243,tax_all!B:V,7,0)</f>
        <v xml:space="preserve"> Fungi</v>
      </c>
      <c r="I1243" t="str">
        <f>VLOOKUP(A1243,tax_all!B:V,8,0)</f>
        <v xml:space="preserve"> Dikarya</v>
      </c>
      <c r="J1243" t="str">
        <f>VLOOKUP(A1243,tax_all!B:V,9,0)</f>
        <v xml:space="preserve"> Ascomycota</v>
      </c>
      <c r="K1243" t="str">
        <f>VLOOKUP(A1243,tax_all!B:V,10,0)</f>
        <v xml:space="preserve"> Pezizomycotina</v>
      </c>
      <c r="L1243" t="str">
        <f>VLOOKUP(A1243,tax_all!B:V,11,0)</f>
        <v>Sordariomycetes</v>
      </c>
      <c r="M1243" t="str">
        <f>VLOOKUP(A1243,tax_all!B:V,12,0)</f>
        <v xml:space="preserve"> Sordariomycetidae</v>
      </c>
      <c r="N1243" t="str">
        <f>VLOOKUP(A1243,tax_all!B:V,13,0)</f>
        <v xml:space="preserve"> Sordariales</v>
      </c>
      <c r="O1243" t="str">
        <f>VLOOKUP(A1243,tax_all!B:V,14,0)</f>
        <v xml:space="preserve"> Chaetomiaceae</v>
      </c>
      <c r="P1243" t="str">
        <f>VLOOKUP(A1243,tax_all!B:V,15,0)</f>
        <v>Thermothelomyces.</v>
      </c>
      <c r="Q1243">
        <f>VLOOKUP(A1243,tax_all!B:V,16,0)</f>
        <v>0</v>
      </c>
      <c r="R1243">
        <f>VLOOKUP(A1243,tax_all!B:V,17,0)</f>
        <v>0</v>
      </c>
    </row>
    <row r="1244" spans="1:18" x14ac:dyDescent="0.25">
      <c r="A1244" s="2" t="s">
        <v>2565</v>
      </c>
      <c r="B1244">
        <v>0</v>
      </c>
      <c r="C1244">
        <v>1</v>
      </c>
      <c r="D1244">
        <f>B1244+C1244</f>
        <v>1</v>
      </c>
      <c r="E1244">
        <f>VLOOKUP(A1244,'PF03067'!B:C,2,0)</f>
        <v>254</v>
      </c>
      <c r="G1244" t="str">
        <f>VLOOKUP(A1244,tax_all!B:V,6,0)</f>
        <v>Eukaryota</v>
      </c>
      <c r="H1244" t="str">
        <f>VLOOKUP(A1244,tax_all!B:V,7,0)</f>
        <v xml:space="preserve"> Fungi</v>
      </c>
      <c r="I1244" t="str">
        <f>VLOOKUP(A1244,tax_all!B:V,8,0)</f>
        <v xml:space="preserve"> Dikarya</v>
      </c>
      <c r="J1244" t="str">
        <f>VLOOKUP(A1244,tax_all!B:V,9,0)</f>
        <v xml:space="preserve"> Ascomycota</v>
      </c>
      <c r="K1244" t="str">
        <f>VLOOKUP(A1244,tax_all!B:V,10,0)</f>
        <v xml:space="preserve"> Pezizomycotina</v>
      </c>
      <c r="L1244" t="str">
        <f>VLOOKUP(A1244,tax_all!B:V,11,0)</f>
        <v>Sordariomycetes</v>
      </c>
      <c r="M1244" t="str">
        <f>VLOOKUP(A1244,tax_all!B:V,12,0)</f>
        <v xml:space="preserve"> Sordariomycetidae</v>
      </c>
      <c r="N1244" t="str">
        <f>VLOOKUP(A1244,tax_all!B:V,13,0)</f>
        <v xml:space="preserve"> Sordariales</v>
      </c>
      <c r="O1244" t="str">
        <f>VLOOKUP(A1244,tax_all!B:V,14,0)</f>
        <v xml:space="preserve"> Chaetomiaceae</v>
      </c>
      <c r="P1244" t="str">
        <f>VLOOKUP(A1244,tax_all!B:V,15,0)</f>
        <v>Thermothelomyces.</v>
      </c>
      <c r="Q1244">
        <f>VLOOKUP(A1244,tax_all!B:V,16,0)</f>
        <v>0</v>
      </c>
      <c r="R1244">
        <f>VLOOKUP(A1244,tax_all!B:V,17,0)</f>
        <v>0</v>
      </c>
    </row>
    <row r="1245" spans="1:18" x14ac:dyDescent="0.25">
      <c r="A1245" s="2" t="s">
        <v>2567</v>
      </c>
      <c r="B1245">
        <v>0</v>
      </c>
      <c r="C1245">
        <v>1</v>
      </c>
      <c r="D1245">
        <f>B1245+C1245</f>
        <v>1</v>
      </c>
      <c r="E1245">
        <f>VLOOKUP(A1245,'PF03067'!B:C,2,0)</f>
        <v>213</v>
      </c>
      <c r="G1245" t="str">
        <f>VLOOKUP(A1245,tax_all!B:V,6,0)</f>
        <v>Eukaryota</v>
      </c>
      <c r="H1245" t="str">
        <f>VLOOKUP(A1245,tax_all!B:V,7,0)</f>
        <v xml:space="preserve"> Fungi</v>
      </c>
      <c r="I1245" t="str">
        <f>VLOOKUP(A1245,tax_all!B:V,8,0)</f>
        <v xml:space="preserve"> Dikarya</v>
      </c>
      <c r="J1245" t="str">
        <f>VLOOKUP(A1245,tax_all!B:V,9,0)</f>
        <v xml:space="preserve"> Ascomycota</v>
      </c>
      <c r="K1245" t="str">
        <f>VLOOKUP(A1245,tax_all!B:V,10,0)</f>
        <v xml:space="preserve"> Pezizomycotina</v>
      </c>
      <c r="L1245" t="str">
        <f>VLOOKUP(A1245,tax_all!B:V,11,0)</f>
        <v>Sordariomycetes</v>
      </c>
      <c r="M1245" t="str">
        <f>VLOOKUP(A1245,tax_all!B:V,12,0)</f>
        <v xml:space="preserve"> Sordariomycetidae</v>
      </c>
      <c r="N1245" t="str">
        <f>VLOOKUP(A1245,tax_all!B:V,13,0)</f>
        <v xml:space="preserve"> Sordariales</v>
      </c>
      <c r="O1245" t="str">
        <f>VLOOKUP(A1245,tax_all!B:V,14,0)</f>
        <v xml:space="preserve"> Chaetomiaceae</v>
      </c>
      <c r="P1245" t="str">
        <f>VLOOKUP(A1245,tax_all!B:V,15,0)</f>
        <v>Thielavia.</v>
      </c>
      <c r="Q1245">
        <f>VLOOKUP(A1245,tax_all!B:V,16,0)</f>
        <v>0</v>
      </c>
      <c r="R1245">
        <f>VLOOKUP(A1245,tax_all!B:V,17,0)</f>
        <v>0</v>
      </c>
    </row>
    <row r="1246" spans="1:18" x14ac:dyDescent="0.25">
      <c r="A1246" s="2" t="s">
        <v>2569</v>
      </c>
      <c r="B1246">
        <v>0</v>
      </c>
      <c r="C1246">
        <v>1</v>
      </c>
      <c r="D1246">
        <f>B1246+C1246</f>
        <v>1</v>
      </c>
      <c r="E1246">
        <f>VLOOKUP(A1246,'PF03067'!B:C,2,0)</f>
        <v>191</v>
      </c>
      <c r="G1246" t="str">
        <f>VLOOKUP(A1246,tax_all!B:V,6,0)</f>
        <v>Eukaryota</v>
      </c>
      <c r="H1246" t="str">
        <f>VLOOKUP(A1246,tax_all!B:V,7,0)</f>
        <v xml:space="preserve"> Fungi</v>
      </c>
      <c r="I1246" t="str">
        <f>VLOOKUP(A1246,tax_all!B:V,8,0)</f>
        <v xml:space="preserve"> Dikarya</v>
      </c>
      <c r="J1246" t="str">
        <f>VLOOKUP(A1246,tax_all!B:V,9,0)</f>
        <v xml:space="preserve"> Ascomycota</v>
      </c>
      <c r="K1246" t="str">
        <f>VLOOKUP(A1246,tax_all!B:V,10,0)</f>
        <v xml:space="preserve"> Pezizomycotina</v>
      </c>
      <c r="L1246" t="str">
        <f>VLOOKUP(A1246,tax_all!B:V,11,0)</f>
        <v>Sordariomycetes</v>
      </c>
      <c r="M1246" t="str">
        <f>VLOOKUP(A1246,tax_all!B:V,12,0)</f>
        <v xml:space="preserve"> Hypocreomycetidae</v>
      </c>
      <c r="N1246" t="str">
        <f>VLOOKUP(A1246,tax_all!B:V,13,0)</f>
        <v xml:space="preserve"> Glomerellales</v>
      </c>
      <c r="O1246" t="str">
        <f>VLOOKUP(A1246,tax_all!B:V,14,0)</f>
        <v>Plectosphaerellaceae</v>
      </c>
      <c r="P1246" t="str">
        <f>VLOOKUP(A1246,tax_all!B:V,15,0)</f>
        <v xml:space="preserve"> Verticillium.</v>
      </c>
      <c r="Q1246">
        <f>VLOOKUP(A1246,tax_all!B:V,16,0)</f>
        <v>0</v>
      </c>
      <c r="R1246">
        <f>VLOOKUP(A1246,tax_all!B:V,17,0)</f>
        <v>0</v>
      </c>
    </row>
    <row r="1247" spans="1:18" x14ac:dyDescent="0.25">
      <c r="A1247" s="2" t="s">
        <v>2571</v>
      </c>
      <c r="B1247">
        <v>0</v>
      </c>
      <c r="C1247">
        <v>1</v>
      </c>
      <c r="D1247">
        <f>B1247+C1247</f>
        <v>1</v>
      </c>
      <c r="E1247">
        <f>VLOOKUP(A1247,'PF03067'!B:C,2,0)</f>
        <v>388</v>
      </c>
      <c r="G1247" t="str">
        <f>VLOOKUP(A1247,tax_all!B:V,6,0)</f>
        <v>Eukaryota</v>
      </c>
      <c r="H1247" t="str">
        <f>VLOOKUP(A1247,tax_all!B:V,7,0)</f>
        <v xml:space="preserve"> Fungi</v>
      </c>
      <c r="I1247" t="str">
        <f>VLOOKUP(A1247,tax_all!B:V,8,0)</f>
        <v xml:space="preserve"> Dikarya</v>
      </c>
      <c r="J1247" t="str">
        <f>VLOOKUP(A1247,tax_all!B:V,9,0)</f>
        <v xml:space="preserve"> Ascomycota</v>
      </c>
      <c r="K1247" t="str">
        <f>VLOOKUP(A1247,tax_all!B:V,10,0)</f>
        <v xml:space="preserve"> Pezizomycotina</v>
      </c>
      <c r="L1247" t="str">
        <f>VLOOKUP(A1247,tax_all!B:V,11,0)</f>
        <v>Sordariomycetes</v>
      </c>
      <c r="M1247" t="str">
        <f>VLOOKUP(A1247,tax_all!B:V,12,0)</f>
        <v xml:space="preserve"> Hypocreomycetidae</v>
      </c>
      <c r="N1247" t="str">
        <f>VLOOKUP(A1247,tax_all!B:V,13,0)</f>
        <v xml:space="preserve"> Glomerellales</v>
      </c>
      <c r="O1247" t="str">
        <f>VLOOKUP(A1247,tax_all!B:V,14,0)</f>
        <v>Plectosphaerellaceae</v>
      </c>
      <c r="P1247" t="str">
        <f>VLOOKUP(A1247,tax_all!B:V,15,0)</f>
        <v xml:space="preserve"> Verticillium.</v>
      </c>
      <c r="Q1247">
        <f>VLOOKUP(A1247,tax_all!B:V,16,0)</f>
        <v>0</v>
      </c>
      <c r="R1247">
        <f>VLOOKUP(A1247,tax_all!B:V,17,0)</f>
        <v>0</v>
      </c>
    </row>
    <row r="1248" spans="1:18" x14ac:dyDescent="0.25">
      <c r="A1248" s="2" t="s">
        <v>2573</v>
      </c>
      <c r="B1248">
        <v>0</v>
      </c>
      <c r="C1248">
        <v>1</v>
      </c>
      <c r="D1248">
        <f>B1248+C1248</f>
        <v>1</v>
      </c>
      <c r="E1248">
        <f>VLOOKUP(A1248,'PF03067'!B:C,2,0)</f>
        <v>297</v>
      </c>
      <c r="G1248" t="str">
        <f>VLOOKUP(A1248,tax_all!B:V,6,0)</f>
        <v>Eukaryota</v>
      </c>
      <c r="H1248" t="str">
        <f>VLOOKUP(A1248,tax_all!B:V,7,0)</f>
        <v xml:space="preserve"> Fungi</v>
      </c>
      <c r="I1248" t="str">
        <f>VLOOKUP(A1248,tax_all!B:V,8,0)</f>
        <v xml:space="preserve"> Dikarya</v>
      </c>
      <c r="J1248" t="str">
        <f>VLOOKUP(A1248,tax_all!B:V,9,0)</f>
        <v xml:space="preserve"> Ascomycota</v>
      </c>
      <c r="K1248" t="str">
        <f>VLOOKUP(A1248,tax_all!B:V,10,0)</f>
        <v xml:space="preserve"> Pezizomycotina</v>
      </c>
      <c r="L1248" t="str">
        <f>VLOOKUP(A1248,tax_all!B:V,11,0)</f>
        <v xml:space="preserve"> Leotiomycetes</v>
      </c>
      <c r="M1248" t="str">
        <f>VLOOKUP(A1248,tax_all!B:V,12,0)</f>
        <v>Helotiales</v>
      </c>
      <c r="N1248" t="str">
        <f>VLOOKUP(A1248,tax_all!B:V,13,0)</f>
        <v xml:space="preserve"> Sclerotiniaceae</v>
      </c>
      <c r="O1248" t="str">
        <f>VLOOKUP(A1248,tax_all!B:V,14,0)</f>
        <v xml:space="preserve"> Botrytis.</v>
      </c>
      <c r="P1248">
        <f>VLOOKUP(A1248,tax_all!B:V,15,0)</f>
        <v>0</v>
      </c>
      <c r="Q1248">
        <f>VLOOKUP(A1248,tax_all!B:V,16,0)</f>
        <v>0</v>
      </c>
      <c r="R1248">
        <f>VLOOKUP(A1248,tax_all!B:V,17,0)</f>
        <v>0</v>
      </c>
    </row>
    <row r="1249" spans="1:18" x14ac:dyDescent="0.25">
      <c r="A1249" s="2" t="s">
        <v>2575</v>
      </c>
      <c r="B1249">
        <v>0</v>
      </c>
      <c r="C1249">
        <v>1</v>
      </c>
      <c r="D1249">
        <f>B1249+C1249</f>
        <v>1</v>
      </c>
      <c r="E1249">
        <f>VLOOKUP(A1249,'PF03067'!B:C,2,0)</f>
        <v>403</v>
      </c>
      <c r="G1249" t="str">
        <f>VLOOKUP(A1249,tax_all!B:V,6,0)</f>
        <v>Eukaryota</v>
      </c>
      <c r="H1249" t="str">
        <f>VLOOKUP(A1249,tax_all!B:V,7,0)</f>
        <v xml:space="preserve"> Fungi</v>
      </c>
      <c r="I1249" t="str">
        <f>VLOOKUP(A1249,tax_all!B:V,8,0)</f>
        <v xml:space="preserve"> Dikarya</v>
      </c>
      <c r="J1249" t="str">
        <f>VLOOKUP(A1249,tax_all!B:V,9,0)</f>
        <v xml:space="preserve"> Ascomycota</v>
      </c>
      <c r="K1249" t="str">
        <f>VLOOKUP(A1249,tax_all!B:V,10,0)</f>
        <v xml:space="preserve"> Pezizomycotina</v>
      </c>
      <c r="L1249" t="str">
        <f>VLOOKUP(A1249,tax_all!B:V,11,0)</f>
        <v xml:space="preserve"> Leotiomycetes</v>
      </c>
      <c r="M1249" t="str">
        <f>VLOOKUP(A1249,tax_all!B:V,12,0)</f>
        <v>Helotiales</v>
      </c>
      <c r="N1249" t="str">
        <f>VLOOKUP(A1249,tax_all!B:V,13,0)</f>
        <v xml:space="preserve"> Sclerotiniaceae</v>
      </c>
      <c r="O1249" t="str">
        <f>VLOOKUP(A1249,tax_all!B:V,14,0)</f>
        <v xml:space="preserve"> Botrytis.</v>
      </c>
      <c r="P1249">
        <f>VLOOKUP(A1249,tax_all!B:V,15,0)</f>
        <v>0</v>
      </c>
      <c r="Q1249">
        <f>VLOOKUP(A1249,tax_all!B:V,16,0)</f>
        <v>0</v>
      </c>
      <c r="R1249">
        <f>VLOOKUP(A1249,tax_all!B:V,17,0)</f>
        <v>0</v>
      </c>
    </row>
    <row r="1250" spans="1:18" x14ac:dyDescent="0.25">
      <c r="A1250" s="2" t="s">
        <v>2577</v>
      </c>
      <c r="B1250">
        <v>0</v>
      </c>
      <c r="C1250">
        <v>1</v>
      </c>
      <c r="D1250">
        <f>B1250+C1250</f>
        <v>1</v>
      </c>
      <c r="E1250">
        <f>VLOOKUP(A1250,'PF03067'!B:C,2,0)</f>
        <v>298</v>
      </c>
      <c r="G1250" t="str">
        <f>VLOOKUP(A1250,tax_all!B:V,6,0)</f>
        <v>Eukaryota</v>
      </c>
      <c r="H1250" t="str">
        <f>VLOOKUP(A1250,tax_all!B:V,7,0)</f>
        <v xml:space="preserve"> Fungi</v>
      </c>
      <c r="I1250" t="str">
        <f>VLOOKUP(A1250,tax_all!B:V,8,0)</f>
        <v xml:space="preserve"> Dikarya</v>
      </c>
      <c r="J1250" t="str">
        <f>VLOOKUP(A1250,tax_all!B:V,9,0)</f>
        <v xml:space="preserve"> Ascomycota</v>
      </c>
      <c r="K1250" t="str">
        <f>VLOOKUP(A1250,tax_all!B:V,10,0)</f>
        <v xml:space="preserve"> Pezizomycotina</v>
      </c>
      <c r="L1250" t="str">
        <f>VLOOKUP(A1250,tax_all!B:V,11,0)</f>
        <v xml:space="preserve"> Eurotiomycetes</v>
      </c>
      <c r="M1250" t="str">
        <f>VLOOKUP(A1250,tax_all!B:V,12,0)</f>
        <v>Eurotiomycetidae</v>
      </c>
      <c r="N1250" t="str">
        <f>VLOOKUP(A1250,tax_all!B:V,13,0)</f>
        <v xml:space="preserve"> Eurotiales</v>
      </c>
      <c r="O1250" t="str">
        <f>VLOOKUP(A1250,tax_all!B:V,14,0)</f>
        <v xml:space="preserve"> Aspergillaceae</v>
      </c>
      <c r="P1250" t="str">
        <f>VLOOKUP(A1250,tax_all!B:V,15,0)</f>
        <v xml:space="preserve"> Aspergillus.</v>
      </c>
      <c r="Q1250">
        <f>VLOOKUP(A1250,tax_all!B:V,16,0)</f>
        <v>0</v>
      </c>
      <c r="R1250">
        <f>VLOOKUP(A1250,tax_all!B:V,17,0)</f>
        <v>0</v>
      </c>
    </row>
    <row r="1251" spans="1:18" x14ac:dyDescent="0.25">
      <c r="A1251" s="2" t="s">
        <v>2579</v>
      </c>
      <c r="B1251">
        <v>0</v>
      </c>
      <c r="C1251">
        <v>1</v>
      </c>
      <c r="D1251">
        <f>B1251+C1251</f>
        <v>1</v>
      </c>
      <c r="E1251">
        <f>VLOOKUP(A1251,'PF03067'!B:C,2,0)</f>
        <v>252</v>
      </c>
      <c r="G1251" t="str">
        <f>VLOOKUP(A1251,tax_all!B:V,6,0)</f>
        <v>Eukaryota</v>
      </c>
      <c r="H1251" t="str">
        <f>VLOOKUP(A1251,tax_all!B:V,7,0)</f>
        <v xml:space="preserve"> Fungi</v>
      </c>
      <c r="I1251" t="str">
        <f>VLOOKUP(A1251,tax_all!B:V,8,0)</f>
        <v xml:space="preserve"> Dikarya</v>
      </c>
      <c r="J1251" t="str">
        <f>VLOOKUP(A1251,tax_all!B:V,9,0)</f>
        <v xml:space="preserve"> Ascomycota</v>
      </c>
      <c r="K1251" t="str">
        <f>VLOOKUP(A1251,tax_all!B:V,10,0)</f>
        <v xml:space="preserve"> Pezizomycotina</v>
      </c>
      <c r="L1251" t="str">
        <f>VLOOKUP(A1251,tax_all!B:V,11,0)</f>
        <v>Sordariomycetes</v>
      </c>
      <c r="M1251" t="str">
        <f>VLOOKUP(A1251,tax_all!B:V,12,0)</f>
        <v xml:space="preserve"> Sordariomycetidae</v>
      </c>
      <c r="N1251" t="str">
        <f>VLOOKUP(A1251,tax_all!B:V,13,0)</f>
        <v xml:space="preserve"> Magnaporthales</v>
      </c>
      <c r="O1251" t="str">
        <f>VLOOKUP(A1251,tax_all!B:V,14,0)</f>
        <v xml:space="preserve"> Magnaporthaceae</v>
      </c>
      <c r="P1251" t="str">
        <f>VLOOKUP(A1251,tax_all!B:V,15,0)</f>
        <v>Magnaporthe.</v>
      </c>
      <c r="Q1251">
        <f>VLOOKUP(A1251,tax_all!B:V,16,0)</f>
        <v>0</v>
      </c>
      <c r="R1251">
        <f>VLOOKUP(A1251,tax_all!B:V,17,0)</f>
        <v>0</v>
      </c>
    </row>
    <row r="1252" spans="1:18" x14ac:dyDescent="0.25">
      <c r="A1252" s="2" t="s">
        <v>2581</v>
      </c>
      <c r="B1252">
        <v>0</v>
      </c>
      <c r="C1252">
        <v>1</v>
      </c>
      <c r="D1252">
        <f>B1252+C1252</f>
        <v>1</v>
      </c>
      <c r="E1252">
        <f>VLOOKUP(A1252,'PF03067'!B:C,2,0)</f>
        <v>229</v>
      </c>
      <c r="G1252" t="str">
        <f>VLOOKUP(A1252,tax_all!B:V,6,0)</f>
        <v>Eukaryota</v>
      </c>
      <c r="H1252" t="str">
        <f>VLOOKUP(A1252,tax_all!B:V,7,0)</f>
        <v xml:space="preserve"> Fungi</v>
      </c>
      <c r="I1252" t="str">
        <f>VLOOKUP(A1252,tax_all!B:V,8,0)</f>
        <v xml:space="preserve"> Dikarya</v>
      </c>
      <c r="J1252" t="str">
        <f>VLOOKUP(A1252,tax_all!B:V,9,0)</f>
        <v xml:space="preserve"> Ascomycota</v>
      </c>
      <c r="K1252" t="str">
        <f>VLOOKUP(A1252,tax_all!B:V,10,0)</f>
        <v xml:space="preserve"> Pezizomycotina</v>
      </c>
      <c r="L1252" t="str">
        <f>VLOOKUP(A1252,tax_all!B:V,11,0)</f>
        <v>Sordariomycetes</v>
      </c>
      <c r="M1252" t="str">
        <f>VLOOKUP(A1252,tax_all!B:V,12,0)</f>
        <v xml:space="preserve"> Sordariomycetidae</v>
      </c>
      <c r="N1252" t="str">
        <f>VLOOKUP(A1252,tax_all!B:V,13,0)</f>
        <v xml:space="preserve"> Magnaporthales</v>
      </c>
      <c r="O1252" t="str">
        <f>VLOOKUP(A1252,tax_all!B:V,14,0)</f>
        <v xml:space="preserve"> Magnaporthaceae</v>
      </c>
      <c r="P1252" t="str">
        <f>VLOOKUP(A1252,tax_all!B:V,15,0)</f>
        <v>Magnaporthe.</v>
      </c>
      <c r="Q1252">
        <f>VLOOKUP(A1252,tax_all!B:V,16,0)</f>
        <v>0</v>
      </c>
      <c r="R1252">
        <f>VLOOKUP(A1252,tax_all!B:V,17,0)</f>
        <v>0</v>
      </c>
    </row>
    <row r="1253" spans="1:18" x14ac:dyDescent="0.25">
      <c r="A1253" s="2" t="s">
        <v>2583</v>
      </c>
      <c r="B1253">
        <v>0</v>
      </c>
      <c r="C1253">
        <v>1</v>
      </c>
      <c r="D1253">
        <f>B1253+C1253</f>
        <v>1</v>
      </c>
      <c r="E1253">
        <f>VLOOKUP(A1253,'PF03067'!B:C,2,0)</f>
        <v>183</v>
      </c>
      <c r="G1253" t="str">
        <f>VLOOKUP(A1253,tax_all!B:V,6,0)</f>
        <v>Eukaryota</v>
      </c>
      <c r="H1253" t="str">
        <f>VLOOKUP(A1253,tax_all!B:V,7,0)</f>
        <v xml:space="preserve"> Fungi</v>
      </c>
      <c r="I1253" t="str">
        <f>VLOOKUP(A1253,tax_all!B:V,8,0)</f>
        <v xml:space="preserve"> Dikarya</v>
      </c>
      <c r="J1253" t="str">
        <f>VLOOKUP(A1253,tax_all!B:V,9,0)</f>
        <v xml:space="preserve"> Ascomycota</v>
      </c>
      <c r="K1253" t="str">
        <f>VLOOKUP(A1253,tax_all!B:V,10,0)</f>
        <v xml:space="preserve"> Pezizomycotina</v>
      </c>
      <c r="L1253" t="str">
        <f>VLOOKUP(A1253,tax_all!B:V,11,0)</f>
        <v>Sordariomycetes</v>
      </c>
      <c r="M1253" t="str">
        <f>VLOOKUP(A1253,tax_all!B:V,12,0)</f>
        <v xml:space="preserve"> Sordariomycetidae</v>
      </c>
      <c r="N1253" t="str">
        <f>VLOOKUP(A1253,tax_all!B:V,13,0)</f>
        <v xml:space="preserve"> Magnaporthales</v>
      </c>
      <c r="O1253" t="str">
        <f>VLOOKUP(A1253,tax_all!B:V,14,0)</f>
        <v xml:space="preserve"> Magnaporthaceae</v>
      </c>
      <c r="P1253" t="str">
        <f>VLOOKUP(A1253,tax_all!B:V,15,0)</f>
        <v>Magnaporthe.</v>
      </c>
      <c r="Q1253">
        <f>VLOOKUP(A1253,tax_all!B:V,16,0)</f>
        <v>0</v>
      </c>
      <c r="R1253">
        <f>VLOOKUP(A1253,tax_all!B:V,17,0)</f>
        <v>0</v>
      </c>
    </row>
    <row r="1254" spans="1:18" x14ac:dyDescent="0.25">
      <c r="A1254" s="2" t="s">
        <v>2585</v>
      </c>
      <c r="B1254">
        <v>0</v>
      </c>
      <c r="C1254">
        <v>1</v>
      </c>
      <c r="D1254">
        <f>B1254+C1254</f>
        <v>1</v>
      </c>
      <c r="E1254">
        <f>VLOOKUP(A1254,'PF03067'!B:C,2,0)</f>
        <v>191</v>
      </c>
      <c r="G1254" t="str">
        <f>VLOOKUP(A1254,tax_all!B:V,6,0)</f>
        <v>Eukaryota</v>
      </c>
      <c r="H1254" t="str">
        <f>VLOOKUP(A1254,tax_all!B:V,7,0)</f>
        <v xml:space="preserve"> Fungi</v>
      </c>
      <c r="I1254" t="str">
        <f>VLOOKUP(A1254,tax_all!B:V,8,0)</f>
        <v xml:space="preserve"> Dikarya</v>
      </c>
      <c r="J1254" t="str">
        <f>VLOOKUP(A1254,tax_all!B:V,9,0)</f>
        <v xml:space="preserve"> Basidiomycota</v>
      </c>
      <c r="K1254" t="str">
        <f>VLOOKUP(A1254,tax_all!B:V,10,0)</f>
        <v xml:space="preserve"> Agaricomycotina</v>
      </c>
      <c r="L1254" t="str">
        <f>VLOOKUP(A1254,tax_all!B:V,11,0)</f>
        <v>Agaricomycetes</v>
      </c>
      <c r="M1254" t="str">
        <f>VLOOKUP(A1254,tax_all!B:V,12,0)</f>
        <v xml:space="preserve"> Sebacinales</v>
      </c>
      <c r="N1254" t="str">
        <f>VLOOKUP(A1254,tax_all!B:V,13,0)</f>
        <v xml:space="preserve"> Serendipitaceae</v>
      </c>
      <c r="O1254" t="str">
        <f>VLOOKUP(A1254,tax_all!B:V,14,0)</f>
        <v xml:space="preserve"> Serendipita.</v>
      </c>
      <c r="P1254">
        <f>VLOOKUP(A1254,tax_all!B:V,15,0)</f>
        <v>0</v>
      </c>
      <c r="Q1254">
        <f>VLOOKUP(A1254,tax_all!B:V,16,0)</f>
        <v>0</v>
      </c>
      <c r="R1254">
        <f>VLOOKUP(A1254,tax_all!B:V,17,0)</f>
        <v>0</v>
      </c>
    </row>
    <row r="1255" spans="1:18" x14ac:dyDescent="0.25">
      <c r="A1255" s="2" t="s">
        <v>2587</v>
      </c>
      <c r="B1255">
        <v>0</v>
      </c>
      <c r="C1255">
        <v>1</v>
      </c>
      <c r="D1255">
        <f>B1255+C1255</f>
        <v>1</v>
      </c>
      <c r="E1255">
        <f>VLOOKUP(A1255,'PF03067'!B:C,2,0)</f>
        <v>391</v>
      </c>
      <c r="G1255" t="str">
        <f>VLOOKUP(A1255,tax_all!B:V,6,0)</f>
        <v>Eukaryota</v>
      </c>
      <c r="H1255" t="str">
        <f>VLOOKUP(A1255,tax_all!B:V,7,0)</f>
        <v xml:space="preserve"> Fungi</v>
      </c>
      <c r="I1255" t="str">
        <f>VLOOKUP(A1255,tax_all!B:V,8,0)</f>
        <v xml:space="preserve"> Dikarya</v>
      </c>
      <c r="J1255" t="str">
        <f>VLOOKUP(A1255,tax_all!B:V,9,0)</f>
        <v xml:space="preserve"> Ascomycota</v>
      </c>
      <c r="K1255" t="str">
        <f>VLOOKUP(A1255,tax_all!B:V,10,0)</f>
        <v xml:space="preserve"> Pezizomycotina</v>
      </c>
      <c r="L1255" t="str">
        <f>VLOOKUP(A1255,tax_all!B:V,11,0)</f>
        <v>Sordariomycetes</v>
      </c>
      <c r="M1255" t="str">
        <f>VLOOKUP(A1255,tax_all!B:V,12,0)</f>
        <v xml:space="preserve"> Sordariomycetidae</v>
      </c>
      <c r="N1255" t="str">
        <f>VLOOKUP(A1255,tax_all!B:V,13,0)</f>
        <v xml:space="preserve"> Sordariales</v>
      </c>
      <c r="O1255" t="str">
        <f>VLOOKUP(A1255,tax_all!B:V,14,0)</f>
        <v xml:space="preserve"> Sordariaceae</v>
      </c>
      <c r="P1255" t="str">
        <f>VLOOKUP(A1255,tax_all!B:V,15,0)</f>
        <v>Neurospora.</v>
      </c>
      <c r="Q1255">
        <f>VLOOKUP(A1255,tax_all!B:V,16,0)</f>
        <v>0</v>
      </c>
      <c r="R1255">
        <f>VLOOKUP(A1255,tax_all!B:V,17,0)</f>
        <v>0</v>
      </c>
    </row>
    <row r="1256" spans="1:18" x14ac:dyDescent="0.25">
      <c r="A1256" s="2" t="s">
        <v>2589</v>
      </c>
      <c r="B1256">
        <v>0</v>
      </c>
      <c r="C1256">
        <v>1</v>
      </c>
      <c r="D1256">
        <f>B1256+C1256</f>
        <v>1</v>
      </c>
      <c r="E1256">
        <f>VLOOKUP(A1256,'PF03067'!B:C,2,0)</f>
        <v>278</v>
      </c>
      <c r="G1256" t="str">
        <f>VLOOKUP(A1256,tax_all!B:V,6,0)</f>
        <v>Eukaryota</v>
      </c>
      <c r="H1256" t="str">
        <f>VLOOKUP(A1256,tax_all!B:V,7,0)</f>
        <v xml:space="preserve"> Stramenopiles</v>
      </c>
      <c r="I1256" t="str">
        <f>VLOOKUP(A1256,tax_all!B:V,8,0)</f>
        <v xml:space="preserve"> Oomycetes</v>
      </c>
      <c r="J1256" t="str">
        <f>VLOOKUP(A1256,tax_all!B:V,9,0)</f>
        <v xml:space="preserve"> Peronosporales</v>
      </c>
      <c r="K1256" t="str">
        <f>VLOOKUP(A1256,tax_all!B:V,10,0)</f>
        <v xml:space="preserve"> Phytophthora.</v>
      </c>
      <c r="L1256">
        <f>VLOOKUP(A1256,tax_all!B:V,11,0)</f>
        <v>0</v>
      </c>
      <c r="M1256">
        <f>VLOOKUP(A1256,tax_all!B:V,12,0)</f>
        <v>0</v>
      </c>
      <c r="N1256">
        <f>VLOOKUP(A1256,tax_all!B:V,13,0)</f>
        <v>0</v>
      </c>
      <c r="O1256">
        <f>VLOOKUP(A1256,tax_all!B:V,14,0)</f>
        <v>0</v>
      </c>
      <c r="P1256">
        <f>VLOOKUP(A1256,tax_all!B:V,15,0)</f>
        <v>0</v>
      </c>
      <c r="Q1256">
        <f>VLOOKUP(A1256,tax_all!B:V,16,0)</f>
        <v>0</v>
      </c>
      <c r="R1256">
        <f>VLOOKUP(A1256,tax_all!B:V,17,0)</f>
        <v>0</v>
      </c>
    </row>
    <row r="1257" spans="1:18" x14ac:dyDescent="0.25">
      <c r="A1257" s="2" t="s">
        <v>2591</v>
      </c>
      <c r="B1257">
        <v>0</v>
      </c>
      <c r="C1257">
        <v>1</v>
      </c>
      <c r="D1257">
        <f>B1257+C1257</f>
        <v>1</v>
      </c>
      <c r="E1257">
        <f>VLOOKUP(A1257,'PF03067'!B:C,2,0)</f>
        <v>244</v>
      </c>
      <c r="G1257" t="str">
        <f>VLOOKUP(A1257,tax_all!B:V,6,0)</f>
        <v>Eukaryota</v>
      </c>
      <c r="H1257" t="str">
        <f>VLOOKUP(A1257,tax_all!B:V,7,0)</f>
        <v xml:space="preserve"> Stramenopiles</v>
      </c>
      <c r="I1257" t="str">
        <f>VLOOKUP(A1257,tax_all!B:V,8,0)</f>
        <v xml:space="preserve"> Oomycetes</v>
      </c>
      <c r="J1257" t="str">
        <f>VLOOKUP(A1257,tax_all!B:V,9,0)</f>
        <v xml:space="preserve"> Peronosporales</v>
      </c>
      <c r="K1257" t="str">
        <f>VLOOKUP(A1257,tax_all!B:V,10,0)</f>
        <v xml:space="preserve"> Phytophthora.</v>
      </c>
      <c r="L1257">
        <f>VLOOKUP(A1257,tax_all!B:V,11,0)</f>
        <v>0</v>
      </c>
      <c r="M1257">
        <f>VLOOKUP(A1257,tax_all!B:V,12,0)</f>
        <v>0</v>
      </c>
      <c r="N1257">
        <f>VLOOKUP(A1257,tax_all!B:V,13,0)</f>
        <v>0</v>
      </c>
      <c r="O1257">
        <f>VLOOKUP(A1257,tax_all!B:V,14,0)</f>
        <v>0</v>
      </c>
      <c r="P1257">
        <f>VLOOKUP(A1257,tax_all!B:V,15,0)</f>
        <v>0</v>
      </c>
      <c r="Q1257">
        <f>VLOOKUP(A1257,tax_all!B:V,16,0)</f>
        <v>0</v>
      </c>
      <c r="R1257">
        <f>VLOOKUP(A1257,tax_all!B:V,17,0)</f>
        <v>0</v>
      </c>
    </row>
    <row r="1258" spans="1:18" x14ac:dyDescent="0.25">
      <c r="A1258" s="2" t="s">
        <v>2593</v>
      </c>
      <c r="B1258">
        <v>0</v>
      </c>
      <c r="C1258">
        <v>1</v>
      </c>
      <c r="D1258">
        <f>B1258+C1258</f>
        <v>1</v>
      </c>
      <c r="E1258">
        <f>VLOOKUP(A1258,'PF03067'!B:C,2,0)</f>
        <v>131</v>
      </c>
      <c r="G1258" t="str">
        <f>VLOOKUP(A1258,tax_all!B:V,6,0)</f>
        <v>Eukaryota</v>
      </c>
      <c r="H1258" t="str">
        <f>VLOOKUP(A1258,tax_all!B:V,7,0)</f>
        <v xml:space="preserve"> Stramenopiles</v>
      </c>
      <c r="I1258" t="str">
        <f>VLOOKUP(A1258,tax_all!B:V,8,0)</f>
        <v xml:space="preserve"> Oomycetes</v>
      </c>
      <c r="J1258" t="str">
        <f>VLOOKUP(A1258,tax_all!B:V,9,0)</f>
        <v xml:space="preserve"> Peronosporales</v>
      </c>
      <c r="K1258" t="str">
        <f>VLOOKUP(A1258,tax_all!B:V,10,0)</f>
        <v xml:space="preserve"> Phytophthora.</v>
      </c>
      <c r="L1258">
        <f>VLOOKUP(A1258,tax_all!B:V,11,0)</f>
        <v>0</v>
      </c>
      <c r="M1258">
        <f>VLOOKUP(A1258,tax_all!B:V,12,0)</f>
        <v>0</v>
      </c>
      <c r="N1258">
        <f>VLOOKUP(A1258,tax_all!B:V,13,0)</f>
        <v>0</v>
      </c>
      <c r="O1258">
        <f>VLOOKUP(A1258,tax_all!B:V,14,0)</f>
        <v>0</v>
      </c>
      <c r="P1258">
        <f>VLOOKUP(A1258,tax_all!B:V,15,0)</f>
        <v>0</v>
      </c>
      <c r="Q1258">
        <f>VLOOKUP(A1258,tax_all!B:V,16,0)</f>
        <v>0</v>
      </c>
      <c r="R1258">
        <f>VLOOKUP(A1258,tax_all!B:V,17,0)</f>
        <v>0</v>
      </c>
    </row>
    <row r="1259" spans="1:18" x14ac:dyDescent="0.25">
      <c r="A1259" s="2" t="s">
        <v>2595</v>
      </c>
      <c r="B1259">
        <v>0</v>
      </c>
      <c r="C1259">
        <v>1</v>
      </c>
      <c r="D1259">
        <f>B1259+C1259</f>
        <v>1</v>
      </c>
      <c r="E1259">
        <f>VLOOKUP(A1259,'PF03067'!B:C,2,0)</f>
        <v>276</v>
      </c>
      <c r="G1259" t="str">
        <f>VLOOKUP(A1259,tax_all!B:V,6,0)</f>
        <v>Eukaryota</v>
      </c>
      <c r="H1259" t="str">
        <f>VLOOKUP(A1259,tax_all!B:V,7,0)</f>
        <v xml:space="preserve"> Stramenopiles</v>
      </c>
      <c r="I1259" t="str">
        <f>VLOOKUP(A1259,tax_all!B:V,8,0)</f>
        <v xml:space="preserve"> Oomycetes</v>
      </c>
      <c r="J1259" t="str">
        <f>VLOOKUP(A1259,tax_all!B:V,9,0)</f>
        <v xml:space="preserve"> Peronosporales</v>
      </c>
      <c r="K1259" t="str">
        <f>VLOOKUP(A1259,tax_all!B:V,10,0)</f>
        <v xml:space="preserve"> Phytophthora.</v>
      </c>
      <c r="L1259">
        <f>VLOOKUP(A1259,tax_all!B:V,11,0)</f>
        <v>0</v>
      </c>
      <c r="M1259">
        <f>VLOOKUP(A1259,tax_all!B:V,12,0)</f>
        <v>0</v>
      </c>
      <c r="N1259">
        <f>VLOOKUP(A1259,tax_all!B:V,13,0)</f>
        <v>0</v>
      </c>
      <c r="O1259">
        <f>VLOOKUP(A1259,tax_all!B:V,14,0)</f>
        <v>0</v>
      </c>
      <c r="P1259">
        <f>VLOOKUP(A1259,tax_all!B:V,15,0)</f>
        <v>0</v>
      </c>
      <c r="Q1259">
        <f>VLOOKUP(A1259,tax_all!B:V,16,0)</f>
        <v>0</v>
      </c>
      <c r="R1259">
        <f>VLOOKUP(A1259,tax_all!B:V,17,0)</f>
        <v>0</v>
      </c>
    </row>
    <row r="1260" spans="1:18" x14ac:dyDescent="0.25">
      <c r="A1260" s="2" t="s">
        <v>2597</v>
      </c>
      <c r="B1260">
        <v>0</v>
      </c>
      <c r="C1260">
        <v>1</v>
      </c>
      <c r="D1260">
        <f>B1260+C1260</f>
        <v>1</v>
      </c>
      <c r="E1260">
        <f>VLOOKUP(A1260,'PF03067'!B:C,2,0)</f>
        <v>211</v>
      </c>
      <c r="G1260" t="str">
        <f>VLOOKUP(A1260,tax_all!B:V,6,0)</f>
        <v>Eukaryota</v>
      </c>
      <c r="H1260" t="str">
        <f>VLOOKUP(A1260,tax_all!B:V,7,0)</f>
        <v xml:space="preserve"> Stramenopiles</v>
      </c>
      <c r="I1260" t="str">
        <f>VLOOKUP(A1260,tax_all!B:V,8,0)</f>
        <v xml:space="preserve"> Oomycetes</v>
      </c>
      <c r="J1260" t="str">
        <f>VLOOKUP(A1260,tax_all!B:V,9,0)</f>
        <v xml:space="preserve"> Peronosporales</v>
      </c>
      <c r="K1260" t="str">
        <f>VLOOKUP(A1260,tax_all!B:V,10,0)</f>
        <v xml:space="preserve"> Phytophthora.</v>
      </c>
      <c r="L1260">
        <f>VLOOKUP(A1260,tax_all!B:V,11,0)</f>
        <v>0</v>
      </c>
      <c r="M1260">
        <f>VLOOKUP(A1260,tax_all!B:V,12,0)</f>
        <v>0</v>
      </c>
      <c r="N1260">
        <f>VLOOKUP(A1260,tax_all!B:V,13,0)</f>
        <v>0</v>
      </c>
      <c r="O1260">
        <f>VLOOKUP(A1260,tax_all!B:V,14,0)</f>
        <v>0</v>
      </c>
      <c r="P1260">
        <f>VLOOKUP(A1260,tax_all!B:V,15,0)</f>
        <v>0</v>
      </c>
      <c r="Q1260">
        <f>VLOOKUP(A1260,tax_all!B:V,16,0)</f>
        <v>0</v>
      </c>
      <c r="R1260">
        <f>VLOOKUP(A1260,tax_all!B:V,17,0)</f>
        <v>0</v>
      </c>
    </row>
    <row r="1261" spans="1:18" x14ac:dyDescent="0.25">
      <c r="A1261" s="2" t="s">
        <v>2599</v>
      </c>
      <c r="B1261">
        <v>0</v>
      </c>
      <c r="C1261">
        <v>1</v>
      </c>
      <c r="D1261">
        <f>B1261+C1261</f>
        <v>1</v>
      </c>
      <c r="E1261">
        <f>VLOOKUP(A1261,'PF03067'!B:C,2,0)</f>
        <v>316</v>
      </c>
      <c r="G1261" t="str">
        <f>VLOOKUP(A1261,tax_all!B:V,6,0)</f>
        <v>Eukaryota</v>
      </c>
      <c r="H1261" t="str">
        <f>VLOOKUP(A1261,tax_all!B:V,7,0)</f>
        <v xml:space="preserve"> Stramenopiles</v>
      </c>
      <c r="I1261" t="str">
        <f>VLOOKUP(A1261,tax_all!B:V,8,0)</f>
        <v xml:space="preserve"> Oomycetes</v>
      </c>
      <c r="J1261" t="str">
        <f>VLOOKUP(A1261,tax_all!B:V,9,0)</f>
        <v xml:space="preserve"> Peronosporales</v>
      </c>
      <c r="K1261" t="str">
        <f>VLOOKUP(A1261,tax_all!B:V,10,0)</f>
        <v xml:space="preserve"> Phytophthora.</v>
      </c>
      <c r="L1261">
        <f>VLOOKUP(A1261,tax_all!B:V,11,0)</f>
        <v>0</v>
      </c>
      <c r="M1261">
        <f>VLOOKUP(A1261,tax_all!B:V,12,0)</f>
        <v>0</v>
      </c>
      <c r="N1261">
        <f>VLOOKUP(A1261,tax_all!B:V,13,0)</f>
        <v>0</v>
      </c>
      <c r="O1261">
        <f>VLOOKUP(A1261,tax_all!B:V,14,0)</f>
        <v>0</v>
      </c>
      <c r="P1261">
        <f>VLOOKUP(A1261,tax_all!B:V,15,0)</f>
        <v>0</v>
      </c>
      <c r="Q1261">
        <f>VLOOKUP(A1261,tax_all!B:V,16,0)</f>
        <v>0</v>
      </c>
      <c r="R1261">
        <f>VLOOKUP(A1261,tax_all!B:V,17,0)</f>
        <v>0</v>
      </c>
    </row>
    <row r="1262" spans="1:18" x14ac:dyDescent="0.25">
      <c r="A1262" s="2" t="s">
        <v>2601</v>
      </c>
      <c r="B1262">
        <v>0</v>
      </c>
      <c r="C1262">
        <v>1</v>
      </c>
      <c r="D1262">
        <f>B1262+C1262</f>
        <v>1</v>
      </c>
      <c r="E1262">
        <f>VLOOKUP(A1262,'PF03067'!B:C,2,0)</f>
        <v>1427</v>
      </c>
      <c r="G1262" t="e">
        <f>VLOOKUP(A1262,tax_all!B:V,6,0)</f>
        <v>#N/A</v>
      </c>
      <c r="H1262" t="e">
        <f>VLOOKUP(A1262,tax_all!B:V,7,0)</f>
        <v>#N/A</v>
      </c>
      <c r="I1262" t="e">
        <f>VLOOKUP(A1262,tax_all!B:V,8,0)</f>
        <v>#N/A</v>
      </c>
      <c r="J1262" t="e">
        <f>VLOOKUP(A1262,tax_all!B:V,9,0)</f>
        <v>#N/A</v>
      </c>
      <c r="K1262" t="e">
        <f>VLOOKUP(A1262,tax_all!B:V,10,0)</f>
        <v>#N/A</v>
      </c>
      <c r="L1262" t="e">
        <f>VLOOKUP(A1262,tax_all!B:V,11,0)</f>
        <v>#N/A</v>
      </c>
      <c r="M1262" t="e">
        <f>VLOOKUP(A1262,tax_all!B:V,12,0)</f>
        <v>#N/A</v>
      </c>
      <c r="N1262" t="e">
        <f>VLOOKUP(A1262,tax_all!B:V,13,0)</f>
        <v>#N/A</v>
      </c>
      <c r="O1262" t="e">
        <f>VLOOKUP(A1262,tax_all!B:V,14,0)</f>
        <v>#N/A</v>
      </c>
      <c r="P1262" t="e">
        <f>VLOOKUP(A1262,tax_all!B:V,15,0)</f>
        <v>#N/A</v>
      </c>
      <c r="Q1262" t="e">
        <f>VLOOKUP(A1262,tax_all!B:V,16,0)</f>
        <v>#N/A</v>
      </c>
      <c r="R1262" t="e">
        <f>VLOOKUP(A1262,tax_all!B:V,17,0)</f>
        <v>#N/A</v>
      </c>
    </row>
    <row r="1263" spans="1:18" x14ac:dyDescent="0.25">
      <c r="A1263" s="2" t="s">
        <v>2605</v>
      </c>
      <c r="B1263">
        <v>0</v>
      </c>
      <c r="C1263">
        <v>1</v>
      </c>
      <c r="D1263">
        <f>B1263+C1263</f>
        <v>1</v>
      </c>
      <c r="E1263">
        <f>VLOOKUP(A1263,'PF03067'!B:C,2,0)</f>
        <v>313</v>
      </c>
      <c r="G1263" t="e">
        <f>VLOOKUP(A1263,tax_all!B:V,6,0)</f>
        <v>#N/A</v>
      </c>
      <c r="H1263" t="e">
        <f>VLOOKUP(A1263,tax_all!B:V,7,0)</f>
        <v>#N/A</v>
      </c>
      <c r="I1263" t="e">
        <f>VLOOKUP(A1263,tax_all!B:V,8,0)</f>
        <v>#N/A</v>
      </c>
      <c r="J1263" t="e">
        <f>VLOOKUP(A1263,tax_all!B:V,9,0)</f>
        <v>#N/A</v>
      </c>
      <c r="K1263" t="e">
        <f>VLOOKUP(A1263,tax_all!B:V,10,0)</f>
        <v>#N/A</v>
      </c>
      <c r="L1263" t="e">
        <f>VLOOKUP(A1263,tax_all!B:V,11,0)</f>
        <v>#N/A</v>
      </c>
      <c r="M1263" t="e">
        <f>VLOOKUP(A1263,tax_all!B:V,12,0)</f>
        <v>#N/A</v>
      </c>
      <c r="N1263" t="e">
        <f>VLOOKUP(A1263,tax_all!B:V,13,0)</f>
        <v>#N/A</v>
      </c>
      <c r="O1263" t="e">
        <f>VLOOKUP(A1263,tax_all!B:V,14,0)</f>
        <v>#N/A</v>
      </c>
      <c r="P1263" t="e">
        <f>VLOOKUP(A1263,tax_all!B:V,15,0)</f>
        <v>#N/A</v>
      </c>
      <c r="Q1263" t="e">
        <f>VLOOKUP(A1263,tax_all!B:V,16,0)</f>
        <v>#N/A</v>
      </c>
      <c r="R1263" t="e">
        <f>VLOOKUP(A1263,tax_all!B:V,17,0)</f>
        <v>#N/A</v>
      </c>
    </row>
    <row r="1264" spans="1:18" x14ac:dyDescent="0.25">
      <c r="A1264" s="2" t="s">
        <v>2607</v>
      </c>
      <c r="B1264">
        <v>0</v>
      </c>
      <c r="C1264">
        <v>1</v>
      </c>
      <c r="D1264">
        <f>B1264+C1264</f>
        <v>1</v>
      </c>
      <c r="E1264">
        <f>VLOOKUP(A1264,'PF03067'!B:C,2,0)</f>
        <v>253</v>
      </c>
      <c r="G1264" t="e">
        <f>VLOOKUP(A1264,tax_all!B:V,6,0)</f>
        <v>#N/A</v>
      </c>
      <c r="H1264" t="e">
        <f>VLOOKUP(A1264,tax_all!B:V,7,0)</f>
        <v>#N/A</v>
      </c>
      <c r="I1264" t="e">
        <f>VLOOKUP(A1264,tax_all!B:V,8,0)</f>
        <v>#N/A</v>
      </c>
      <c r="J1264" t="e">
        <f>VLOOKUP(A1264,tax_all!B:V,9,0)</f>
        <v>#N/A</v>
      </c>
      <c r="K1264" t="e">
        <f>VLOOKUP(A1264,tax_all!B:V,10,0)</f>
        <v>#N/A</v>
      </c>
      <c r="L1264" t="e">
        <f>VLOOKUP(A1264,tax_all!B:V,11,0)</f>
        <v>#N/A</v>
      </c>
      <c r="M1264" t="e">
        <f>VLOOKUP(A1264,tax_all!B:V,12,0)</f>
        <v>#N/A</v>
      </c>
      <c r="N1264" t="e">
        <f>VLOOKUP(A1264,tax_all!B:V,13,0)</f>
        <v>#N/A</v>
      </c>
      <c r="O1264" t="e">
        <f>VLOOKUP(A1264,tax_all!B:V,14,0)</f>
        <v>#N/A</v>
      </c>
      <c r="P1264" t="e">
        <f>VLOOKUP(A1264,tax_all!B:V,15,0)</f>
        <v>#N/A</v>
      </c>
      <c r="Q1264" t="e">
        <f>VLOOKUP(A1264,tax_all!B:V,16,0)</f>
        <v>#N/A</v>
      </c>
      <c r="R1264" t="e">
        <f>VLOOKUP(A1264,tax_all!B:V,17,0)</f>
        <v>#N/A</v>
      </c>
    </row>
    <row r="1265" spans="1:18" x14ac:dyDescent="0.25">
      <c r="A1265" s="2" t="s">
        <v>2609</v>
      </c>
      <c r="B1265">
        <v>0</v>
      </c>
      <c r="C1265">
        <v>1</v>
      </c>
      <c r="D1265">
        <f>B1265+C1265</f>
        <v>1</v>
      </c>
      <c r="E1265">
        <f>VLOOKUP(A1265,'PF03067'!B:C,2,0)</f>
        <v>298</v>
      </c>
      <c r="G1265" t="e">
        <f>VLOOKUP(A1265,tax_all!B:V,6,0)</f>
        <v>#N/A</v>
      </c>
      <c r="H1265" t="e">
        <f>VLOOKUP(A1265,tax_all!B:V,7,0)</f>
        <v>#N/A</v>
      </c>
      <c r="I1265" t="e">
        <f>VLOOKUP(A1265,tax_all!B:V,8,0)</f>
        <v>#N/A</v>
      </c>
      <c r="J1265" t="e">
        <f>VLOOKUP(A1265,tax_all!B:V,9,0)</f>
        <v>#N/A</v>
      </c>
      <c r="K1265" t="e">
        <f>VLOOKUP(A1265,tax_all!B:V,10,0)</f>
        <v>#N/A</v>
      </c>
      <c r="L1265" t="e">
        <f>VLOOKUP(A1265,tax_all!B:V,11,0)</f>
        <v>#N/A</v>
      </c>
      <c r="M1265" t="e">
        <f>VLOOKUP(A1265,tax_all!B:V,12,0)</f>
        <v>#N/A</v>
      </c>
      <c r="N1265" t="e">
        <f>VLOOKUP(A1265,tax_all!B:V,13,0)</f>
        <v>#N/A</v>
      </c>
      <c r="O1265" t="e">
        <f>VLOOKUP(A1265,tax_all!B:V,14,0)</f>
        <v>#N/A</v>
      </c>
      <c r="P1265" t="e">
        <f>VLOOKUP(A1265,tax_all!B:V,15,0)</f>
        <v>#N/A</v>
      </c>
      <c r="Q1265" t="e">
        <f>VLOOKUP(A1265,tax_all!B:V,16,0)</f>
        <v>#N/A</v>
      </c>
      <c r="R1265" t="e">
        <f>VLOOKUP(A1265,tax_all!B:V,17,0)</f>
        <v>#N/A</v>
      </c>
    </row>
    <row r="1266" spans="1:18" x14ac:dyDescent="0.25">
      <c r="A1266" s="2" t="s">
        <v>2611</v>
      </c>
      <c r="B1266">
        <v>0</v>
      </c>
      <c r="C1266">
        <v>1</v>
      </c>
      <c r="D1266">
        <f>B1266+C1266</f>
        <v>1</v>
      </c>
      <c r="E1266">
        <f>VLOOKUP(A1266,'PF03067'!B:C,2,0)</f>
        <v>299</v>
      </c>
      <c r="G1266" t="str">
        <f>VLOOKUP(A1266,tax_all!B:V,6,0)</f>
        <v>Eukaryota</v>
      </c>
      <c r="H1266" t="str">
        <f>VLOOKUP(A1266,tax_all!B:V,7,0)</f>
        <v xml:space="preserve"> Fungi</v>
      </c>
      <c r="I1266" t="str">
        <f>VLOOKUP(A1266,tax_all!B:V,8,0)</f>
        <v xml:space="preserve"> Dikarya</v>
      </c>
      <c r="J1266" t="str">
        <f>VLOOKUP(A1266,tax_all!B:V,9,0)</f>
        <v xml:space="preserve"> Ascomycota</v>
      </c>
      <c r="K1266" t="str">
        <f>VLOOKUP(A1266,tax_all!B:V,10,0)</f>
        <v xml:space="preserve"> Pezizomycotina</v>
      </c>
      <c r="L1266" t="str">
        <f>VLOOKUP(A1266,tax_all!B:V,11,0)</f>
        <v xml:space="preserve"> Eurotiomycetes</v>
      </c>
      <c r="M1266" t="str">
        <f>VLOOKUP(A1266,tax_all!B:V,12,0)</f>
        <v>Eurotiomycetidae</v>
      </c>
      <c r="N1266" t="str">
        <f>VLOOKUP(A1266,tax_all!B:V,13,0)</f>
        <v xml:space="preserve"> Eurotiales</v>
      </c>
      <c r="O1266" t="str">
        <f>VLOOKUP(A1266,tax_all!B:V,14,0)</f>
        <v xml:space="preserve"> Aspergillaceae</v>
      </c>
      <c r="P1266" t="str">
        <f>VLOOKUP(A1266,tax_all!B:V,15,0)</f>
        <v xml:space="preserve"> Aspergillus.</v>
      </c>
      <c r="Q1266">
        <f>VLOOKUP(A1266,tax_all!B:V,16,0)</f>
        <v>0</v>
      </c>
      <c r="R1266">
        <f>VLOOKUP(A1266,tax_all!B:V,17,0)</f>
        <v>0</v>
      </c>
    </row>
    <row r="1267" spans="1:18" x14ac:dyDescent="0.25">
      <c r="A1267" s="2" t="s">
        <v>2613</v>
      </c>
      <c r="B1267">
        <v>0</v>
      </c>
      <c r="C1267">
        <v>1</v>
      </c>
      <c r="D1267">
        <f>B1267+C1267</f>
        <v>1</v>
      </c>
      <c r="E1267">
        <f>VLOOKUP(A1267,'PF03067'!B:C,2,0)</f>
        <v>297</v>
      </c>
      <c r="G1267" t="str">
        <f>VLOOKUP(A1267,tax_all!B:V,6,0)</f>
        <v>Bacteria</v>
      </c>
      <c r="H1267" t="str">
        <f>VLOOKUP(A1267,tax_all!B:V,7,0)</f>
        <v xml:space="preserve"> Actinobacteria</v>
      </c>
      <c r="I1267" t="str">
        <f>VLOOKUP(A1267,tax_all!B:V,8,0)</f>
        <v xml:space="preserve"> Micromonosporales</v>
      </c>
      <c r="J1267" t="str">
        <f>VLOOKUP(A1267,tax_all!B:V,9,0)</f>
        <v xml:space="preserve"> Micromonosporaceae</v>
      </c>
      <c r="K1267" t="str">
        <f>VLOOKUP(A1267,tax_all!B:V,10,0)</f>
        <v>Actinoplanes.</v>
      </c>
      <c r="L1267">
        <f>VLOOKUP(A1267,tax_all!B:V,11,0)</f>
        <v>0</v>
      </c>
      <c r="M1267">
        <f>VLOOKUP(A1267,tax_all!B:V,12,0)</f>
        <v>0</v>
      </c>
      <c r="N1267">
        <f>VLOOKUP(A1267,tax_all!B:V,13,0)</f>
        <v>0</v>
      </c>
      <c r="O1267">
        <f>VLOOKUP(A1267,tax_all!B:V,14,0)</f>
        <v>0</v>
      </c>
      <c r="P1267">
        <f>VLOOKUP(A1267,tax_all!B:V,15,0)</f>
        <v>0</v>
      </c>
      <c r="Q1267">
        <f>VLOOKUP(A1267,tax_all!B:V,16,0)</f>
        <v>0</v>
      </c>
      <c r="R1267">
        <f>VLOOKUP(A1267,tax_all!B:V,17,0)</f>
        <v>0</v>
      </c>
    </row>
    <row r="1268" spans="1:18" x14ac:dyDescent="0.25">
      <c r="A1268" s="2" t="s">
        <v>2615</v>
      </c>
      <c r="B1268">
        <v>1</v>
      </c>
      <c r="C1268">
        <v>1</v>
      </c>
      <c r="D1268">
        <f>B1268+C1268</f>
        <v>2</v>
      </c>
      <c r="E1268">
        <f>VLOOKUP(A1268,'PF03067'!B:C,2,0)</f>
        <v>357</v>
      </c>
      <c r="G1268" t="str">
        <f>VLOOKUP(A1268,tax_all!B:V,6,0)</f>
        <v>Bacteria</v>
      </c>
      <c r="H1268" t="str">
        <f>VLOOKUP(A1268,tax_all!B:V,7,0)</f>
        <v xml:space="preserve"> Actinobacteria</v>
      </c>
      <c r="I1268" t="str">
        <f>VLOOKUP(A1268,tax_all!B:V,8,0)</f>
        <v xml:space="preserve"> Micromonosporales</v>
      </c>
      <c r="J1268" t="str">
        <f>VLOOKUP(A1268,tax_all!B:V,9,0)</f>
        <v xml:space="preserve"> Micromonosporaceae</v>
      </c>
      <c r="K1268" t="str">
        <f>VLOOKUP(A1268,tax_all!B:V,10,0)</f>
        <v>Actinoplanes.</v>
      </c>
      <c r="L1268">
        <f>VLOOKUP(A1268,tax_all!B:V,11,0)</f>
        <v>0</v>
      </c>
      <c r="M1268">
        <f>VLOOKUP(A1268,tax_all!B:V,12,0)</f>
        <v>0</v>
      </c>
      <c r="N1268">
        <f>VLOOKUP(A1268,tax_all!B:V,13,0)</f>
        <v>0</v>
      </c>
      <c r="O1268">
        <f>VLOOKUP(A1268,tax_all!B:V,14,0)</f>
        <v>0</v>
      </c>
      <c r="P1268">
        <f>VLOOKUP(A1268,tax_all!B:V,15,0)</f>
        <v>0</v>
      </c>
      <c r="Q1268">
        <f>VLOOKUP(A1268,tax_all!B:V,16,0)</f>
        <v>0</v>
      </c>
      <c r="R1268">
        <f>VLOOKUP(A1268,tax_all!B:V,17,0)</f>
        <v>0</v>
      </c>
    </row>
    <row r="1269" spans="1:18" x14ac:dyDescent="0.25">
      <c r="A1269" s="2" t="s">
        <v>2617</v>
      </c>
      <c r="B1269">
        <v>0</v>
      </c>
      <c r="C1269">
        <v>1</v>
      </c>
      <c r="D1269">
        <f>B1269+C1269</f>
        <v>1</v>
      </c>
      <c r="E1269">
        <f>VLOOKUP(A1269,'PF03067'!B:C,2,0)</f>
        <v>249</v>
      </c>
      <c r="G1269" t="str">
        <f>VLOOKUP(A1269,tax_all!B:V,6,0)</f>
        <v>Bacteria</v>
      </c>
      <c r="H1269" t="str">
        <f>VLOOKUP(A1269,tax_all!B:V,7,0)</f>
        <v xml:space="preserve"> Actinobacteria</v>
      </c>
      <c r="I1269" t="str">
        <f>VLOOKUP(A1269,tax_all!B:V,8,0)</f>
        <v xml:space="preserve"> Micromonosporales</v>
      </c>
      <c r="J1269" t="str">
        <f>VLOOKUP(A1269,tax_all!B:V,9,0)</f>
        <v xml:space="preserve"> Micromonosporaceae</v>
      </c>
      <c r="K1269" t="str">
        <f>VLOOKUP(A1269,tax_all!B:V,10,0)</f>
        <v>Actinoplanes.</v>
      </c>
      <c r="L1269">
        <f>VLOOKUP(A1269,tax_all!B:V,11,0)</f>
        <v>0</v>
      </c>
      <c r="M1269">
        <f>VLOOKUP(A1269,tax_all!B:V,12,0)</f>
        <v>0</v>
      </c>
      <c r="N1269">
        <f>VLOOKUP(A1269,tax_all!B:V,13,0)</f>
        <v>0</v>
      </c>
      <c r="O1269">
        <f>VLOOKUP(A1269,tax_all!B:V,14,0)</f>
        <v>0</v>
      </c>
      <c r="P1269">
        <f>VLOOKUP(A1269,tax_all!B:V,15,0)</f>
        <v>0</v>
      </c>
      <c r="Q1269">
        <f>VLOOKUP(A1269,tax_all!B:V,16,0)</f>
        <v>0</v>
      </c>
      <c r="R1269">
        <f>VLOOKUP(A1269,tax_all!B:V,17,0)</f>
        <v>0</v>
      </c>
    </row>
    <row r="1270" spans="1:18" x14ac:dyDescent="0.25">
      <c r="A1270" s="2" t="s">
        <v>2619</v>
      </c>
      <c r="B1270">
        <v>0</v>
      </c>
      <c r="C1270">
        <v>1</v>
      </c>
      <c r="D1270">
        <f>B1270+C1270</f>
        <v>1</v>
      </c>
      <c r="E1270">
        <f>VLOOKUP(A1270,'PF03067'!B:C,2,0)</f>
        <v>259</v>
      </c>
      <c r="G1270" t="str">
        <f>VLOOKUP(A1270,tax_all!B:V,6,0)</f>
        <v>Bacteria</v>
      </c>
      <c r="H1270" t="str">
        <f>VLOOKUP(A1270,tax_all!B:V,7,0)</f>
        <v xml:space="preserve"> Actinobacteria</v>
      </c>
      <c r="I1270" t="str">
        <f>VLOOKUP(A1270,tax_all!B:V,8,0)</f>
        <v xml:space="preserve"> Micromonosporales</v>
      </c>
      <c r="J1270" t="str">
        <f>VLOOKUP(A1270,tax_all!B:V,9,0)</f>
        <v xml:space="preserve"> Micromonosporaceae</v>
      </c>
      <c r="K1270" t="str">
        <f>VLOOKUP(A1270,tax_all!B:V,10,0)</f>
        <v>Actinoplanes.</v>
      </c>
      <c r="L1270">
        <f>VLOOKUP(A1270,tax_all!B:V,11,0)</f>
        <v>0</v>
      </c>
      <c r="M1270">
        <f>VLOOKUP(A1270,tax_all!B:V,12,0)</f>
        <v>0</v>
      </c>
      <c r="N1270">
        <f>VLOOKUP(A1270,tax_all!B:V,13,0)</f>
        <v>0</v>
      </c>
      <c r="O1270">
        <f>VLOOKUP(A1270,tax_all!B:V,14,0)</f>
        <v>0</v>
      </c>
      <c r="P1270">
        <f>VLOOKUP(A1270,tax_all!B:V,15,0)</f>
        <v>0</v>
      </c>
      <c r="Q1270">
        <f>VLOOKUP(A1270,tax_all!B:V,16,0)</f>
        <v>0</v>
      </c>
      <c r="R1270">
        <f>VLOOKUP(A1270,tax_all!B:V,17,0)</f>
        <v>0</v>
      </c>
    </row>
    <row r="1271" spans="1:18" x14ac:dyDescent="0.25">
      <c r="A1271" s="2" t="s">
        <v>2633</v>
      </c>
      <c r="B1271">
        <v>0</v>
      </c>
      <c r="C1271">
        <v>1</v>
      </c>
      <c r="D1271">
        <f>B1271+C1271</f>
        <v>1</v>
      </c>
      <c r="E1271">
        <f>VLOOKUP(A1271,'PF03067'!B:C,2,0)</f>
        <v>262</v>
      </c>
      <c r="G1271" t="str">
        <f>VLOOKUP(A1271,tax_all!B:V,6,0)</f>
        <v>Eukaryota</v>
      </c>
      <c r="H1271" t="str">
        <f>VLOOKUP(A1271,tax_all!B:V,7,0)</f>
        <v xml:space="preserve"> Fungi</v>
      </c>
      <c r="I1271" t="str">
        <f>VLOOKUP(A1271,tax_all!B:V,8,0)</f>
        <v xml:space="preserve"> Dikarya</v>
      </c>
      <c r="J1271" t="str">
        <f>VLOOKUP(A1271,tax_all!B:V,9,0)</f>
        <v xml:space="preserve"> Ascomycota</v>
      </c>
      <c r="K1271" t="str">
        <f>VLOOKUP(A1271,tax_all!B:V,10,0)</f>
        <v xml:space="preserve"> Pezizomycotina</v>
      </c>
      <c r="L1271" t="str">
        <f>VLOOKUP(A1271,tax_all!B:V,11,0)</f>
        <v xml:space="preserve"> Leotiomycetes</v>
      </c>
      <c r="M1271" t="str">
        <f>VLOOKUP(A1271,tax_all!B:V,12,0)</f>
        <v>Helotiales</v>
      </c>
      <c r="N1271" t="str">
        <f>VLOOKUP(A1271,tax_all!B:V,13,0)</f>
        <v xml:space="preserve"> Helotiaceae</v>
      </c>
      <c r="O1271" t="str">
        <f>VLOOKUP(A1271,tax_all!B:V,14,0)</f>
        <v xml:space="preserve"> Glarea.</v>
      </c>
      <c r="P1271">
        <f>VLOOKUP(A1271,tax_all!B:V,15,0)</f>
        <v>0</v>
      </c>
      <c r="Q1271">
        <f>VLOOKUP(A1271,tax_all!B:V,16,0)</f>
        <v>0</v>
      </c>
      <c r="R1271">
        <f>VLOOKUP(A1271,tax_all!B:V,17,0)</f>
        <v>0</v>
      </c>
    </row>
    <row r="1272" spans="1:18" x14ac:dyDescent="0.25">
      <c r="A1272" s="2" t="s">
        <v>2635</v>
      </c>
      <c r="B1272">
        <v>0</v>
      </c>
      <c r="C1272">
        <v>1</v>
      </c>
      <c r="D1272">
        <f>B1272+C1272</f>
        <v>1</v>
      </c>
      <c r="E1272">
        <f>VLOOKUP(A1272,'PF03067'!B:C,2,0)</f>
        <v>211</v>
      </c>
      <c r="G1272" t="str">
        <f>VLOOKUP(A1272,tax_all!B:V,6,0)</f>
        <v>Eukaryota</v>
      </c>
      <c r="H1272" t="str">
        <f>VLOOKUP(A1272,tax_all!B:V,7,0)</f>
        <v xml:space="preserve"> Fungi</v>
      </c>
      <c r="I1272" t="str">
        <f>VLOOKUP(A1272,tax_all!B:V,8,0)</f>
        <v xml:space="preserve"> Dikarya</v>
      </c>
      <c r="J1272" t="str">
        <f>VLOOKUP(A1272,tax_all!B:V,9,0)</f>
        <v xml:space="preserve"> Ascomycota</v>
      </c>
      <c r="K1272" t="str">
        <f>VLOOKUP(A1272,tax_all!B:V,10,0)</f>
        <v xml:space="preserve"> Pezizomycotina</v>
      </c>
      <c r="L1272" t="str">
        <f>VLOOKUP(A1272,tax_all!B:V,11,0)</f>
        <v xml:space="preserve"> Leotiomycetes</v>
      </c>
      <c r="M1272" t="str">
        <f>VLOOKUP(A1272,tax_all!B:V,12,0)</f>
        <v>Helotiales</v>
      </c>
      <c r="N1272" t="str">
        <f>VLOOKUP(A1272,tax_all!B:V,13,0)</f>
        <v xml:space="preserve"> Helotiaceae</v>
      </c>
      <c r="O1272" t="str">
        <f>VLOOKUP(A1272,tax_all!B:V,14,0)</f>
        <v xml:space="preserve"> Glarea.</v>
      </c>
      <c r="P1272">
        <f>VLOOKUP(A1272,tax_all!B:V,15,0)</f>
        <v>0</v>
      </c>
      <c r="Q1272">
        <f>VLOOKUP(A1272,tax_all!B:V,16,0)</f>
        <v>0</v>
      </c>
      <c r="R1272">
        <f>VLOOKUP(A1272,tax_all!B:V,17,0)</f>
        <v>0</v>
      </c>
    </row>
    <row r="1273" spans="1:18" x14ac:dyDescent="0.25">
      <c r="A1273" s="2" t="s">
        <v>2637</v>
      </c>
      <c r="B1273">
        <v>0</v>
      </c>
      <c r="C1273">
        <v>1</v>
      </c>
      <c r="D1273">
        <f>B1273+C1273</f>
        <v>1</v>
      </c>
      <c r="E1273">
        <f>VLOOKUP(A1273,'PF03067'!B:C,2,0)</f>
        <v>227</v>
      </c>
      <c r="G1273" t="str">
        <f>VLOOKUP(A1273,tax_all!B:V,6,0)</f>
        <v>Eukaryota</v>
      </c>
      <c r="H1273" t="str">
        <f>VLOOKUP(A1273,tax_all!B:V,7,0)</f>
        <v xml:space="preserve"> Fungi</v>
      </c>
      <c r="I1273" t="str">
        <f>VLOOKUP(A1273,tax_all!B:V,8,0)</f>
        <v xml:space="preserve"> Dikarya</v>
      </c>
      <c r="J1273" t="str">
        <f>VLOOKUP(A1273,tax_all!B:V,9,0)</f>
        <v xml:space="preserve"> Ascomycota</v>
      </c>
      <c r="K1273" t="str">
        <f>VLOOKUP(A1273,tax_all!B:V,10,0)</f>
        <v xml:space="preserve"> Pezizomycotina</v>
      </c>
      <c r="L1273" t="str">
        <f>VLOOKUP(A1273,tax_all!B:V,11,0)</f>
        <v>Sordariomycetes</v>
      </c>
      <c r="M1273" t="str">
        <f>VLOOKUP(A1273,tax_all!B:V,12,0)</f>
        <v xml:space="preserve"> Hypocreomycetidae</v>
      </c>
      <c r="N1273" t="str">
        <f>VLOOKUP(A1273,tax_all!B:V,13,0)</f>
        <v xml:space="preserve"> Glomerellales</v>
      </c>
      <c r="O1273" t="str">
        <f>VLOOKUP(A1273,tax_all!B:V,14,0)</f>
        <v xml:space="preserve"> Glomerellaceae</v>
      </c>
      <c r="P1273" t="str">
        <f>VLOOKUP(A1273,tax_all!B:V,15,0)</f>
        <v>Colletotrichum.</v>
      </c>
      <c r="Q1273">
        <f>VLOOKUP(A1273,tax_all!B:V,16,0)</f>
        <v>0</v>
      </c>
      <c r="R1273">
        <f>VLOOKUP(A1273,tax_all!B:V,17,0)</f>
        <v>0</v>
      </c>
    </row>
    <row r="1274" spans="1:18" x14ac:dyDescent="0.25">
      <c r="A1274" s="2" t="s">
        <v>2639</v>
      </c>
      <c r="B1274">
        <v>0</v>
      </c>
      <c r="C1274">
        <v>1</v>
      </c>
      <c r="D1274">
        <f>B1274+C1274</f>
        <v>1</v>
      </c>
      <c r="E1274">
        <f>VLOOKUP(A1274,'PF03067'!B:C,2,0)</f>
        <v>383</v>
      </c>
      <c r="G1274" t="str">
        <f>VLOOKUP(A1274,tax_all!B:V,6,0)</f>
        <v>Eukaryota</v>
      </c>
      <c r="H1274" t="str">
        <f>VLOOKUP(A1274,tax_all!B:V,7,0)</f>
        <v xml:space="preserve"> Fungi</v>
      </c>
      <c r="I1274" t="str">
        <f>VLOOKUP(A1274,tax_all!B:V,8,0)</f>
        <v xml:space="preserve"> Dikarya</v>
      </c>
      <c r="J1274" t="str">
        <f>VLOOKUP(A1274,tax_all!B:V,9,0)</f>
        <v xml:space="preserve"> Ascomycota</v>
      </c>
      <c r="K1274" t="str">
        <f>VLOOKUP(A1274,tax_all!B:V,10,0)</f>
        <v xml:space="preserve"> Pezizomycotina</v>
      </c>
      <c r="L1274" t="str">
        <f>VLOOKUP(A1274,tax_all!B:V,11,0)</f>
        <v>Sordariomycetes</v>
      </c>
      <c r="M1274" t="str">
        <f>VLOOKUP(A1274,tax_all!B:V,12,0)</f>
        <v xml:space="preserve"> Hypocreomycetidae</v>
      </c>
      <c r="N1274" t="str">
        <f>VLOOKUP(A1274,tax_all!B:V,13,0)</f>
        <v xml:space="preserve"> Glomerellales</v>
      </c>
      <c r="O1274" t="str">
        <f>VLOOKUP(A1274,tax_all!B:V,14,0)</f>
        <v xml:space="preserve"> Glomerellaceae</v>
      </c>
      <c r="P1274" t="str">
        <f>VLOOKUP(A1274,tax_all!B:V,15,0)</f>
        <v>Colletotrichum.</v>
      </c>
      <c r="Q1274">
        <f>VLOOKUP(A1274,tax_all!B:V,16,0)</f>
        <v>0</v>
      </c>
      <c r="R1274">
        <f>VLOOKUP(A1274,tax_all!B:V,17,0)</f>
        <v>0</v>
      </c>
    </row>
    <row r="1275" spans="1:18" x14ac:dyDescent="0.25">
      <c r="A1275" s="2" t="s">
        <v>2641</v>
      </c>
      <c r="B1275">
        <v>0</v>
      </c>
      <c r="C1275">
        <v>1</v>
      </c>
      <c r="D1275">
        <f>B1275+C1275</f>
        <v>1</v>
      </c>
      <c r="E1275">
        <f>VLOOKUP(A1275,'PF03067'!B:C,2,0)</f>
        <v>186</v>
      </c>
      <c r="G1275" t="str">
        <f>VLOOKUP(A1275,tax_all!B:V,6,0)</f>
        <v>Eukaryota</v>
      </c>
      <c r="H1275" t="str">
        <f>VLOOKUP(A1275,tax_all!B:V,7,0)</f>
        <v xml:space="preserve"> Fungi</v>
      </c>
      <c r="I1275" t="str">
        <f>VLOOKUP(A1275,tax_all!B:V,8,0)</f>
        <v xml:space="preserve"> Dikarya</v>
      </c>
      <c r="J1275" t="str">
        <f>VLOOKUP(A1275,tax_all!B:V,9,0)</f>
        <v xml:space="preserve"> Ascomycota</v>
      </c>
      <c r="K1275" t="str">
        <f>VLOOKUP(A1275,tax_all!B:V,10,0)</f>
        <v xml:space="preserve"> Pezizomycotina</v>
      </c>
      <c r="L1275" t="str">
        <f>VLOOKUP(A1275,tax_all!B:V,11,0)</f>
        <v>Sordariomycetes</v>
      </c>
      <c r="M1275" t="str">
        <f>VLOOKUP(A1275,tax_all!B:V,12,0)</f>
        <v xml:space="preserve"> Hypocreomycetidae</v>
      </c>
      <c r="N1275" t="str">
        <f>VLOOKUP(A1275,tax_all!B:V,13,0)</f>
        <v xml:space="preserve"> Glomerellales</v>
      </c>
      <c r="O1275" t="str">
        <f>VLOOKUP(A1275,tax_all!B:V,14,0)</f>
        <v xml:space="preserve"> Glomerellaceae</v>
      </c>
      <c r="P1275" t="str">
        <f>VLOOKUP(A1275,tax_all!B:V,15,0)</f>
        <v>Colletotrichum.</v>
      </c>
      <c r="Q1275">
        <f>VLOOKUP(A1275,tax_all!B:V,16,0)</f>
        <v>0</v>
      </c>
      <c r="R1275">
        <f>VLOOKUP(A1275,tax_all!B:V,17,0)</f>
        <v>0</v>
      </c>
    </row>
    <row r="1276" spans="1:18" x14ac:dyDescent="0.25">
      <c r="A1276" s="2" t="s">
        <v>2643</v>
      </c>
      <c r="B1276">
        <v>0</v>
      </c>
      <c r="C1276">
        <v>1</v>
      </c>
      <c r="D1276">
        <f>B1276+C1276</f>
        <v>1</v>
      </c>
      <c r="E1276">
        <f>VLOOKUP(A1276,'PF03067'!B:C,2,0)</f>
        <v>201</v>
      </c>
      <c r="G1276" t="str">
        <f>VLOOKUP(A1276,tax_all!B:V,6,0)</f>
        <v>Bacteria</v>
      </c>
      <c r="H1276" t="str">
        <f>VLOOKUP(A1276,tax_all!B:V,7,0)</f>
        <v xml:space="preserve"> Actinobacteria</v>
      </c>
      <c r="I1276" t="str">
        <f>VLOOKUP(A1276,tax_all!B:V,8,0)</f>
        <v xml:space="preserve"> Streptomycetales</v>
      </c>
      <c r="J1276" t="str">
        <f>VLOOKUP(A1276,tax_all!B:V,9,0)</f>
        <v xml:space="preserve"> Streptomycetaceae</v>
      </c>
      <c r="K1276" t="str">
        <f>VLOOKUP(A1276,tax_all!B:V,10,0)</f>
        <v>Streptomyces.</v>
      </c>
      <c r="L1276">
        <f>VLOOKUP(A1276,tax_all!B:V,11,0)</f>
        <v>0</v>
      </c>
      <c r="M1276">
        <f>VLOOKUP(A1276,tax_all!B:V,12,0)</f>
        <v>0</v>
      </c>
      <c r="N1276">
        <f>VLOOKUP(A1276,tax_all!B:V,13,0)</f>
        <v>0</v>
      </c>
      <c r="O1276">
        <f>VLOOKUP(A1276,tax_all!B:V,14,0)</f>
        <v>0</v>
      </c>
      <c r="P1276">
        <f>VLOOKUP(A1276,tax_all!B:V,15,0)</f>
        <v>0</v>
      </c>
      <c r="Q1276">
        <f>VLOOKUP(A1276,tax_all!B:V,16,0)</f>
        <v>0</v>
      </c>
      <c r="R1276">
        <f>VLOOKUP(A1276,tax_all!B:V,17,0)</f>
        <v>0</v>
      </c>
    </row>
    <row r="1277" spans="1:18" x14ac:dyDescent="0.25">
      <c r="A1277" s="2" t="s">
        <v>2645</v>
      </c>
      <c r="B1277">
        <v>1</v>
      </c>
      <c r="C1277">
        <v>1</v>
      </c>
      <c r="D1277">
        <f>B1277+C1277</f>
        <v>2</v>
      </c>
      <c r="E1277">
        <f>VLOOKUP(A1277,'PF03067'!B:C,2,0)</f>
        <v>364</v>
      </c>
      <c r="G1277" t="str">
        <f>VLOOKUP(A1277,tax_all!B:V,6,0)</f>
        <v>Bacteria</v>
      </c>
      <c r="H1277" t="str">
        <f>VLOOKUP(A1277,tax_all!B:V,7,0)</f>
        <v xml:space="preserve"> Actinobacteria</v>
      </c>
      <c r="I1277" t="str">
        <f>VLOOKUP(A1277,tax_all!B:V,8,0)</f>
        <v xml:space="preserve"> Streptomycetales</v>
      </c>
      <c r="J1277" t="str">
        <f>VLOOKUP(A1277,tax_all!B:V,9,0)</f>
        <v xml:space="preserve"> Streptomycetaceae</v>
      </c>
      <c r="K1277" t="str">
        <f>VLOOKUP(A1277,tax_all!B:V,10,0)</f>
        <v>Streptomyces.</v>
      </c>
      <c r="L1277">
        <f>VLOOKUP(A1277,tax_all!B:V,11,0)</f>
        <v>0</v>
      </c>
      <c r="M1277">
        <f>VLOOKUP(A1277,tax_all!B:V,12,0)</f>
        <v>0</v>
      </c>
      <c r="N1277">
        <f>VLOOKUP(A1277,tax_all!B:V,13,0)</f>
        <v>0</v>
      </c>
      <c r="O1277">
        <f>VLOOKUP(A1277,tax_all!B:V,14,0)</f>
        <v>0</v>
      </c>
      <c r="P1277">
        <f>VLOOKUP(A1277,tax_all!B:V,15,0)</f>
        <v>0</v>
      </c>
      <c r="Q1277">
        <f>VLOOKUP(A1277,tax_all!B:V,16,0)</f>
        <v>0</v>
      </c>
      <c r="R1277">
        <f>VLOOKUP(A1277,tax_all!B:V,17,0)</f>
        <v>0</v>
      </c>
    </row>
    <row r="1278" spans="1:18" x14ac:dyDescent="0.25">
      <c r="A1278" s="2" t="s">
        <v>2647</v>
      </c>
      <c r="B1278">
        <v>0</v>
      </c>
      <c r="C1278">
        <v>1</v>
      </c>
      <c r="D1278">
        <f>B1278+C1278</f>
        <v>1</v>
      </c>
      <c r="E1278">
        <f>VLOOKUP(A1278,'PF03067'!B:C,2,0)</f>
        <v>325</v>
      </c>
      <c r="G1278" t="str">
        <f>VLOOKUP(A1278,tax_all!B:V,6,0)</f>
        <v>Bacteria</v>
      </c>
      <c r="H1278" t="str">
        <f>VLOOKUP(A1278,tax_all!B:V,7,0)</f>
        <v xml:space="preserve"> Actinobacteria</v>
      </c>
      <c r="I1278" t="str">
        <f>VLOOKUP(A1278,tax_all!B:V,8,0)</f>
        <v xml:space="preserve"> Streptomycetales</v>
      </c>
      <c r="J1278" t="str">
        <f>VLOOKUP(A1278,tax_all!B:V,9,0)</f>
        <v xml:space="preserve"> Streptomycetaceae</v>
      </c>
      <c r="K1278" t="str">
        <f>VLOOKUP(A1278,tax_all!B:V,10,0)</f>
        <v>Streptomyces.</v>
      </c>
      <c r="L1278">
        <f>VLOOKUP(A1278,tax_all!B:V,11,0)</f>
        <v>0</v>
      </c>
      <c r="M1278">
        <f>VLOOKUP(A1278,tax_all!B:V,12,0)</f>
        <v>0</v>
      </c>
      <c r="N1278">
        <f>VLOOKUP(A1278,tax_all!B:V,13,0)</f>
        <v>0</v>
      </c>
      <c r="O1278">
        <f>VLOOKUP(A1278,tax_all!B:V,14,0)</f>
        <v>0</v>
      </c>
      <c r="P1278">
        <f>VLOOKUP(A1278,tax_all!B:V,15,0)</f>
        <v>0</v>
      </c>
      <c r="Q1278">
        <f>VLOOKUP(A1278,tax_all!B:V,16,0)</f>
        <v>0</v>
      </c>
      <c r="R1278">
        <f>VLOOKUP(A1278,tax_all!B:V,17,0)</f>
        <v>0</v>
      </c>
    </row>
    <row r="1279" spans="1:18" x14ac:dyDescent="0.25">
      <c r="A1279" s="2" t="s">
        <v>2649</v>
      </c>
      <c r="B1279">
        <v>0</v>
      </c>
      <c r="C1279">
        <v>1</v>
      </c>
      <c r="D1279">
        <f>B1279+C1279</f>
        <v>1</v>
      </c>
      <c r="E1279">
        <f>VLOOKUP(A1279,'PF03067'!B:C,2,0)</f>
        <v>183</v>
      </c>
      <c r="G1279" t="str">
        <f>VLOOKUP(A1279,tax_all!B:V,6,0)</f>
        <v>Bacteria</v>
      </c>
      <c r="H1279" t="str">
        <f>VLOOKUP(A1279,tax_all!B:V,7,0)</f>
        <v xml:space="preserve"> Actinobacteria</v>
      </c>
      <c r="I1279" t="str">
        <f>VLOOKUP(A1279,tax_all!B:V,8,0)</f>
        <v xml:space="preserve"> Streptomycetales</v>
      </c>
      <c r="J1279" t="str">
        <f>VLOOKUP(A1279,tax_all!B:V,9,0)</f>
        <v xml:space="preserve"> Streptomycetaceae</v>
      </c>
      <c r="K1279" t="str">
        <f>VLOOKUP(A1279,tax_all!B:V,10,0)</f>
        <v>Streptomyces.</v>
      </c>
      <c r="L1279">
        <f>VLOOKUP(A1279,tax_all!B:V,11,0)</f>
        <v>0</v>
      </c>
      <c r="M1279">
        <f>VLOOKUP(A1279,tax_all!B:V,12,0)</f>
        <v>0</v>
      </c>
      <c r="N1279">
        <f>VLOOKUP(A1279,tax_all!B:V,13,0)</f>
        <v>0</v>
      </c>
      <c r="O1279">
        <f>VLOOKUP(A1279,tax_all!B:V,14,0)</f>
        <v>0</v>
      </c>
      <c r="P1279">
        <f>VLOOKUP(A1279,tax_all!B:V,15,0)</f>
        <v>0</v>
      </c>
      <c r="Q1279">
        <f>VLOOKUP(A1279,tax_all!B:V,16,0)</f>
        <v>0</v>
      </c>
      <c r="R1279">
        <f>VLOOKUP(A1279,tax_all!B:V,17,0)</f>
        <v>0</v>
      </c>
    </row>
    <row r="1280" spans="1:18" x14ac:dyDescent="0.25">
      <c r="A1280" s="2" t="s">
        <v>2651</v>
      </c>
      <c r="B1280">
        <v>0</v>
      </c>
      <c r="C1280">
        <v>1</v>
      </c>
      <c r="D1280">
        <f>B1280+C1280</f>
        <v>1</v>
      </c>
      <c r="E1280">
        <f>VLOOKUP(A1280,'PF03067'!B:C,2,0)</f>
        <v>389</v>
      </c>
      <c r="G1280" t="str">
        <f>VLOOKUP(A1280,tax_all!B:V,6,0)</f>
        <v>Eukaryota</v>
      </c>
      <c r="H1280" t="str">
        <f>VLOOKUP(A1280,tax_all!B:V,7,0)</f>
        <v xml:space="preserve"> Metazoa</v>
      </c>
      <c r="I1280" t="str">
        <f>VLOOKUP(A1280,tax_all!B:V,8,0)</f>
        <v xml:space="preserve"> Chordata</v>
      </c>
      <c r="J1280" t="str">
        <f>VLOOKUP(A1280,tax_all!B:V,9,0)</f>
        <v xml:space="preserve"> Tunicata</v>
      </c>
      <c r="K1280" t="str">
        <f>VLOOKUP(A1280,tax_all!B:V,10,0)</f>
        <v xml:space="preserve"> Ascidiacea</v>
      </c>
      <c r="L1280" t="str">
        <f>VLOOKUP(A1280,tax_all!B:V,11,0)</f>
        <v xml:space="preserve"> Enterogona</v>
      </c>
      <c r="M1280" t="str">
        <f>VLOOKUP(A1280,tax_all!B:V,12,0)</f>
        <v>Phlebobranchia</v>
      </c>
      <c r="N1280" t="str">
        <f>VLOOKUP(A1280,tax_all!B:V,13,0)</f>
        <v xml:space="preserve"> Cionidae</v>
      </c>
      <c r="O1280" t="str">
        <f>VLOOKUP(A1280,tax_all!B:V,14,0)</f>
        <v xml:space="preserve"> Ciona.</v>
      </c>
      <c r="P1280">
        <f>VLOOKUP(A1280,tax_all!B:V,15,0)</f>
        <v>0</v>
      </c>
      <c r="Q1280">
        <f>VLOOKUP(A1280,tax_all!B:V,16,0)</f>
        <v>0</v>
      </c>
      <c r="R1280">
        <f>VLOOKUP(A1280,tax_all!B:V,17,0)</f>
        <v>0</v>
      </c>
    </row>
    <row r="1281" spans="1:18" x14ac:dyDescent="0.25">
      <c r="A1281" s="2" t="s">
        <v>2653</v>
      </c>
      <c r="B1281">
        <v>0</v>
      </c>
      <c r="C1281">
        <v>1</v>
      </c>
      <c r="D1281">
        <f>B1281+C1281</f>
        <v>1</v>
      </c>
      <c r="E1281">
        <f>VLOOKUP(A1281,'PF03067'!B:C,2,0)</f>
        <v>247</v>
      </c>
      <c r="G1281" t="str">
        <f>VLOOKUP(A1281,tax_all!B:V,6,0)</f>
        <v>Eukaryota</v>
      </c>
      <c r="H1281" t="str">
        <f>VLOOKUP(A1281,tax_all!B:V,7,0)</f>
        <v xml:space="preserve"> Metazoa</v>
      </c>
      <c r="I1281" t="str">
        <f>VLOOKUP(A1281,tax_all!B:V,8,0)</f>
        <v xml:space="preserve"> Chordata</v>
      </c>
      <c r="J1281" t="str">
        <f>VLOOKUP(A1281,tax_all!B:V,9,0)</f>
        <v xml:space="preserve"> Tunicata</v>
      </c>
      <c r="K1281" t="str">
        <f>VLOOKUP(A1281,tax_all!B:V,10,0)</f>
        <v xml:space="preserve"> Ascidiacea</v>
      </c>
      <c r="L1281" t="str">
        <f>VLOOKUP(A1281,tax_all!B:V,11,0)</f>
        <v xml:space="preserve"> Enterogona</v>
      </c>
      <c r="M1281" t="str">
        <f>VLOOKUP(A1281,tax_all!B:V,12,0)</f>
        <v>Phlebobranchia</v>
      </c>
      <c r="N1281" t="str">
        <f>VLOOKUP(A1281,tax_all!B:V,13,0)</f>
        <v xml:space="preserve"> Cionidae</v>
      </c>
      <c r="O1281" t="str">
        <f>VLOOKUP(A1281,tax_all!B:V,14,0)</f>
        <v xml:space="preserve"> Ciona.</v>
      </c>
      <c r="P1281">
        <f>VLOOKUP(A1281,tax_all!B:V,15,0)</f>
        <v>0</v>
      </c>
      <c r="Q1281">
        <f>VLOOKUP(A1281,tax_all!B:V,16,0)</f>
        <v>0</v>
      </c>
      <c r="R1281">
        <f>VLOOKUP(A1281,tax_all!B:V,17,0)</f>
        <v>0</v>
      </c>
    </row>
    <row r="1282" spans="1:18" x14ac:dyDescent="0.25">
      <c r="A1282" s="2" t="s">
        <v>2655</v>
      </c>
      <c r="B1282">
        <v>0</v>
      </c>
      <c r="C1282">
        <v>1</v>
      </c>
      <c r="D1282">
        <f>B1282+C1282</f>
        <v>1</v>
      </c>
      <c r="E1282">
        <f>VLOOKUP(A1282,'PF03067'!B:C,2,0)</f>
        <v>255</v>
      </c>
      <c r="G1282" t="str">
        <f>VLOOKUP(A1282,tax_all!B:V,6,0)</f>
        <v>Eukaryota</v>
      </c>
      <c r="H1282" t="str">
        <f>VLOOKUP(A1282,tax_all!B:V,7,0)</f>
        <v xml:space="preserve"> Metazoa</v>
      </c>
      <c r="I1282" t="str">
        <f>VLOOKUP(A1282,tax_all!B:V,8,0)</f>
        <v xml:space="preserve"> Chordata</v>
      </c>
      <c r="J1282" t="str">
        <f>VLOOKUP(A1282,tax_all!B:V,9,0)</f>
        <v xml:space="preserve"> Tunicata</v>
      </c>
      <c r="K1282" t="str">
        <f>VLOOKUP(A1282,tax_all!B:V,10,0)</f>
        <v xml:space="preserve"> Ascidiacea</v>
      </c>
      <c r="L1282" t="str">
        <f>VLOOKUP(A1282,tax_all!B:V,11,0)</f>
        <v xml:space="preserve"> Enterogona</v>
      </c>
      <c r="M1282" t="str">
        <f>VLOOKUP(A1282,tax_all!B:V,12,0)</f>
        <v>Phlebobranchia</v>
      </c>
      <c r="N1282" t="str">
        <f>VLOOKUP(A1282,tax_all!B:V,13,0)</f>
        <v xml:space="preserve"> Cionidae</v>
      </c>
      <c r="O1282" t="str">
        <f>VLOOKUP(A1282,tax_all!B:V,14,0)</f>
        <v xml:space="preserve"> Ciona.</v>
      </c>
      <c r="P1282">
        <f>VLOOKUP(A1282,tax_all!B:V,15,0)</f>
        <v>0</v>
      </c>
      <c r="Q1282">
        <f>VLOOKUP(A1282,tax_all!B:V,16,0)</f>
        <v>0</v>
      </c>
      <c r="R1282">
        <f>VLOOKUP(A1282,tax_all!B:V,17,0)</f>
        <v>0</v>
      </c>
    </row>
    <row r="1283" spans="1:18" x14ac:dyDescent="0.25">
      <c r="A1283" s="2" t="s">
        <v>2657</v>
      </c>
      <c r="B1283">
        <v>0</v>
      </c>
      <c r="C1283">
        <v>1</v>
      </c>
      <c r="D1283">
        <f>B1283+C1283</f>
        <v>1</v>
      </c>
      <c r="E1283">
        <f>VLOOKUP(A1283,'PF03067'!B:C,2,0)</f>
        <v>352</v>
      </c>
      <c r="G1283" t="str">
        <f>VLOOKUP(A1283,tax_all!B:V,6,0)</f>
        <v>Eukaryota</v>
      </c>
      <c r="H1283" t="str">
        <f>VLOOKUP(A1283,tax_all!B:V,7,0)</f>
        <v xml:space="preserve"> Metazoa</v>
      </c>
      <c r="I1283" t="str">
        <f>VLOOKUP(A1283,tax_all!B:V,8,0)</f>
        <v xml:space="preserve"> Chordata</v>
      </c>
      <c r="J1283" t="str">
        <f>VLOOKUP(A1283,tax_all!B:V,9,0)</f>
        <v xml:space="preserve"> Tunicata</v>
      </c>
      <c r="K1283" t="str">
        <f>VLOOKUP(A1283,tax_all!B:V,10,0)</f>
        <v xml:space="preserve"> Ascidiacea</v>
      </c>
      <c r="L1283" t="str">
        <f>VLOOKUP(A1283,tax_all!B:V,11,0)</f>
        <v xml:space="preserve"> Enterogona</v>
      </c>
      <c r="M1283" t="str">
        <f>VLOOKUP(A1283,tax_all!B:V,12,0)</f>
        <v>Phlebobranchia</v>
      </c>
      <c r="N1283" t="str">
        <f>VLOOKUP(A1283,tax_all!B:V,13,0)</f>
        <v xml:space="preserve"> Cionidae</v>
      </c>
      <c r="O1283" t="str">
        <f>VLOOKUP(A1283,tax_all!B:V,14,0)</f>
        <v xml:space="preserve"> Ciona.</v>
      </c>
      <c r="P1283">
        <f>VLOOKUP(A1283,tax_all!B:V,15,0)</f>
        <v>0</v>
      </c>
      <c r="Q1283">
        <f>VLOOKUP(A1283,tax_all!B:V,16,0)</f>
        <v>0</v>
      </c>
      <c r="R1283">
        <f>VLOOKUP(A1283,tax_all!B:V,17,0)</f>
        <v>0</v>
      </c>
    </row>
    <row r="1284" spans="1:18" x14ac:dyDescent="0.25">
      <c r="A1284" s="2" t="s">
        <v>2659</v>
      </c>
      <c r="B1284">
        <v>0</v>
      </c>
      <c r="C1284">
        <v>1</v>
      </c>
      <c r="D1284">
        <f>B1284+C1284</f>
        <v>1</v>
      </c>
      <c r="E1284">
        <f>VLOOKUP(A1284,'PF03067'!B:C,2,0)</f>
        <v>156</v>
      </c>
      <c r="G1284" t="str">
        <f>VLOOKUP(A1284,tax_all!B:V,6,0)</f>
        <v>Eukaryota</v>
      </c>
      <c r="H1284" t="str">
        <f>VLOOKUP(A1284,tax_all!B:V,7,0)</f>
        <v xml:space="preserve"> Metazoa</v>
      </c>
      <c r="I1284" t="str">
        <f>VLOOKUP(A1284,tax_all!B:V,8,0)</f>
        <v xml:space="preserve"> Chordata</v>
      </c>
      <c r="J1284" t="str">
        <f>VLOOKUP(A1284,tax_all!B:V,9,0)</f>
        <v xml:space="preserve"> Tunicata</v>
      </c>
      <c r="K1284" t="str">
        <f>VLOOKUP(A1284,tax_all!B:V,10,0)</f>
        <v xml:space="preserve"> Ascidiacea</v>
      </c>
      <c r="L1284" t="str">
        <f>VLOOKUP(A1284,tax_all!B:V,11,0)</f>
        <v xml:space="preserve"> Enterogona</v>
      </c>
      <c r="M1284" t="str">
        <f>VLOOKUP(A1284,tax_all!B:V,12,0)</f>
        <v>Phlebobranchia</v>
      </c>
      <c r="N1284" t="str">
        <f>VLOOKUP(A1284,tax_all!B:V,13,0)</f>
        <v xml:space="preserve"> Cionidae</v>
      </c>
      <c r="O1284" t="str">
        <f>VLOOKUP(A1284,tax_all!B:V,14,0)</f>
        <v xml:space="preserve"> Ciona.</v>
      </c>
      <c r="P1284">
        <f>VLOOKUP(A1284,tax_all!B:V,15,0)</f>
        <v>0</v>
      </c>
      <c r="Q1284">
        <f>VLOOKUP(A1284,tax_all!B:V,16,0)</f>
        <v>0</v>
      </c>
      <c r="R1284">
        <f>VLOOKUP(A1284,tax_all!B:V,17,0)</f>
        <v>0</v>
      </c>
    </row>
    <row r="1285" spans="1:18" x14ac:dyDescent="0.25">
      <c r="A1285" s="2" t="s">
        <v>2661</v>
      </c>
      <c r="B1285">
        <v>0</v>
      </c>
      <c r="C1285">
        <v>1</v>
      </c>
      <c r="D1285">
        <f>B1285+C1285</f>
        <v>1</v>
      </c>
      <c r="E1285">
        <f>VLOOKUP(A1285,'PF03067'!B:C,2,0)</f>
        <v>255</v>
      </c>
      <c r="G1285" t="str">
        <f>VLOOKUP(A1285,tax_all!B:V,6,0)</f>
        <v>Eukaryota</v>
      </c>
      <c r="H1285" t="str">
        <f>VLOOKUP(A1285,tax_all!B:V,7,0)</f>
        <v xml:space="preserve"> Metazoa</v>
      </c>
      <c r="I1285" t="str">
        <f>VLOOKUP(A1285,tax_all!B:V,8,0)</f>
        <v xml:space="preserve"> Chordata</v>
      </c>
      <c r="J1285" t="str">
        <f>VLOOKUP(A1285,tax_all!B:V,9,0)</f>
        <v xml:space="preserve"> Tunicata</v>
      </c>
      <c r="K1285" t="str">
        <f>VLOOKUP(A1285,tax_all!B:V,10,0)</f>
        <v xml:space="preserve"> Ascidiacea</v>
      </c>
      <c r="L1285" t="str">
        <f>VLOOKUP(A1285,tax_all!B:V,11,0)</f>
        <v xml:space="preserve"> Enterogona</v>
      </c>
      <c r="M1285" t="str">
        <f>VLOOKUP(A1285,tax_all!B:V,12,0)</f>
        <v>Phlebobranchia</v>
      </c>
      <c r="N1285" t="str">
        <f>VLOOKUP(A1285,tax_all!B:V,13,0)</f>
        <v xml:space="preserve"> Cionidae</v>
      </c>
      <c r="O1285" t="str">
        <f>VLOOKUP(A1285,tax_all!B:V,14,0)</f>
        <v xml:space="preserve"> Ciona.</v>
      </c>
      <c r="P1285">
        <f>VLOOKUP(A1285,tax_all!B:V,15,0)</f>
        <v>0</v>
      </c>
      <c r="Q1285">
        <f>VLOOKUP(A1285,tax_all!B:V,16,0)</f>
        <v>0</v>
      </c>
      <c r="R1285">
        <f>VLOOKUP(A1285,tax_all!B:V,17,0)</f>
        <v>0</v>
      </c>
    </row>
    <row r="1286" spans="1:18" x14ac:dyDescent="0.25">
      <c r="A1286" s="2" t="s">
        <v>2663</v>
      </c>
      <c r="B1286">
        <v>0</v>
      </c>
      <c r="C1286">
        <v>1</v>
      </c>
      <c r="D1286">
        <f>B1286+C1286</f>
        <v>1</v>
      </c>
      <c r="E1286">
        <f>VLOOKUP(A1286,'PF03067'!B:C,2,0)</f>
        <v>246</v>
      </c>
      <c r="G1286" t="str">
        <f>VLOOKUP(A1286,tax_all!B:V,6,0)</f>
        <v>Eukaryota</v>
      </c>
      <c r="H1286" t="str">
        <f>VLOOKUP(A1286,tax_all!B:V,7,0)</f>
        <v xml:space="preserve"> Metazoa</v>
      </c>
      <c r="I1286" t="str">
        <f>VLOOKUP(A1286,tax_all!B:V,8,0)</f>
        <v xml:space="preserve"> Chordata</v>
      </c>
      <c r="J1286" t="str">
        <f>VLOOKUP(A1286,tax_all!B:V,9,0)</f>
        <v xml:space="preserve"> Tunicata</v>
      </c>
      <c r="K1286" t="str">
        <f>VLOOKUP(A1286,tax_all!B:V,10,0)</f>
        <v xml:space="preserve"> Ascidiacea</v>
      </c>
      <c r="L1286" t="str">
        <f>VLOOKUP(A1286,tax_all!B:V,11,0)</f>
        <v xml:space="preserve"> Enterogona</v>
      </c>
      <c r="M1286" t="str">
        <f>VLOOKUP(A1286,tax_all!B:V,12,0)</f>
        <v>Phlebobranchia</v>
      </c>
      <c r="N1286" t="str">
        <f>VLOOKUP(A1286,tax_all!B:V,13,0)</f>
        <v xml:space="preserve"> Cionidae</v>
      </c>
      <c r="O1286" t="str">
        <f>VLOOKUP(A1286,tax_all!B:V,14,0)</f>
        <v xml:space="preserve"> Ciona.</v>
      </c>
      <c r="P1286">
        <f>VLOOKUP(A1286,tax_all!B:V,15,0)</f>
        <v>0</v>
      </c>
      <c r="Q1286">
        <f>VLOOKUP(A1286,tax_all!B:V,16,0)</f>
        <v>0</v>
      </c>
      <c r="R1286">
        <f>VLOOKUP(A1286,tax_all!B:V,17,0)</f>
        <v>0</v>
      </c>
    </row>
    <row r="1287" spans="1:18" x14ac:dyDescent="0.25">
      <c r="A1287" s="2" t="s">
        <v>2665</v>
      </c>
      <c r="B1287">
        <v>0</v>
      </c>
      <c r="C1287">
        <v>1</v>
      </c>
      <c r="D1287">
        <f>B1287+C1287</f>
        <v>1</v>
      </c>
      <c r="E1287">
        <f>VLOOKUP(A1287,'PF03067'!B:C,2,0)</f>
        <v>322</v>
      </c>
      <c r="G1287" t="str">
        <f>VLOOKUP(A1287,tax_all!B:V,6,0)</f>
        <v>Eukaryota</v>
      </c>
      <c r="H1287" t="str">
        <f>VLOOKUP(A1287,tax_all!B:V,7,0)</f>
        <v xml:space="preserve"> Stramenopiles</v>
      </c>
      <c r="I1287" t="str">
        <f>VLOOKUP(A1287,tax_all!B:V,8,0)</f>
        <v xml:space="preserve"> Oomycetes</v>
      </c>
      <c r="J1287" t="str">
        <f>VLOOKUP(A1287,tax_all!B:V,9,0)</f>
        <v xml:space="preserve"> Peronosporales</v>
      </c>
      <c r="K1287" t="str">
        <f>VLOOKUP(A1287,tax_all!B:V,10,0)</f>
        <v xml:space="preserve"> Phytophthora.</v>
      </c>
      <c r="L1287">
        <f>VLOOKUP(A1287,tax_all!B:V,11,0)</f>
        <v>0</v>
      </c>
      <c r="M1287">
        <f>VLOOKUP(A1287,tax_all!B:V,12,0)</f>
        <v>0</v>
      </c>
      <c r="N1287">
        <f>VLOOKUP(A1287,tax_all!B:V,13,0)</f>
        <v>0</v>
      </c>
      <c r="O1287">
        <f>VLOOKUP(A1287,tax_all!B:V,14,0)</f>
        <v>0</v>
      </c>
      <c r="P1287">
        <f>VLOOKUP(A1287,tax_all!B:V,15,0)</f>
        <v>0</v>
      </c>
      <c r="Q1287">
        <f>VLOOKUP(A1287,tax_all!B:V,16,0)</f>
        <v>0</v>
      </c>
      <c r="R1287">
        <f>VLOOKUP(A1287,tax_all!B:V,17,0)</f>
        <v>0</v>
      </c>
    </row>
    <row r="1288" spans="1:18" x14ac:dyDescent="0.25">
      <c r="A1288" s="2" t="s">
        <v>2667</v>
      </c>
      <c r="B1288">
        <v>0</v>
      </c>
      <c r="C1288">
        <v>1</v>
      </c>
      <c r="D1288">
        <f>B1288+C1288</f>
        <v>1</v>
      </c>
      <c r="E1288">
        <f>VLOOKUP(A1288,'PF03067'!B:C,2,0)</f>
        <v>272</v>
      </c>
      <c r="G1288" t="str">
        <f>VLOOKUP(A1288,tax_all!B:V,6,0)</f>
        <v>Eukaryota</v>
      </c>
      <c r="H1288" t="str">
        <f>VLOOKUP(A1288,tax_all!B:V,7,0)</f>
        <v xml:space="preserve"> Stramenopiles</v>
      </c>
      <c r="I1288" t="str">
        <f>VLOOKUP(A1288,tax_all!B:V,8,0)</f>
        <v xml:space="preserve"> Oomycetes</v>
      </c>
      <c r="J1288" t="str">
        <f>VLOOKUP(A1288,tax_all!B:V,9,0)</f>
        <v xml:space="preserve"> Peronosporales</v>
      </c>
      <c r="K1288" t="str">
        <f>VLOOKUP(A1288,tax_all!B:V,10,0)</f>
        <v xml:space="preserve"> Phytophthora.</v>
      </c>
      <c r="L1288">
        <f>VLOOKUP(A1288,tax_all!B:V,11,0)</f>
        <v>0</v>
      </c>
      <c r="M1288">
        <f>VLOOKUP(A1288,tax_all!B:V,12,0)</f>
        <v>0</v>
      </c>
      <c r="N1288">
        <f>VLOOKUP(A1288,tax_all!B:V,13,0)</f>
        <v>0</v>
      </c>
      <c r="O1288">
        <f>VLOOKUP(A1288,tax_all!B:V,14,0)</f>
        <v>0</v>
      </c>
      <c r="P1288">
        <f>VLOOKUP(A1288,tax_all!B:V,15,0)</f>
        <v>0</v>
      </c>
      <c r="Q1288">
        <f>VLOOKUP(A1288,tax_all!B:V,16,0)</f>
        <v>0</v>
      </c>
      <c r="R1288">
        <f>VLOOKUP(A1288,tax_all!B:V,17,0)</f>
        <v>0</v>
      </c>
    </row>
    <row r="1289" spans="1:18" x14ac:dyDescent="0.25">
      <c r="A1289" s="2" t="s">
        <v>2669</v>
      </c>
      <c r="B1289">
        <v>0</v>
      </c>
      <c r="C1289">
        <v>1</v>
      </c>
      <c r="D1289">
        <f>B1289+C1289</f>
        <v>1</v>
      </c>
      <c r="E1289">
        <f>VLOOKUP(A1289,'PF03067'!B:C,2,0)</f>
        <v>221</v>
      </c>
      <c r="G1289" t="str">
        <f>VLOOKUP(A1289,tax_all!B:V,6,0)</f>
        <v>Eukaryota</v>
      </c>
      <c r="H1289" t="str">
        <f>VLOOKUP(A1289,tax_all!B:V,7,0)</f>
        <v xml:space="preserve"> Stramenopiles</v>
      </c>
      <c r="I1289" t="str">
        <f>VLOOKUP(A1289,tax_all!B:V,8,0)</f>
        <v xml:space="preserve"> Oomycetes</v>
      </c>
      <c r="J1289" t="str">
        <f>VLOOKUP(A1289,tax_all!B:V,9,0)</f>
        <v xml:space="preserve"> Peronosporales</v>
      </c>
      <c r="K1289" t="str">
        <f>VLOOKUP(A1289,tax_all!B:V,10,0)</f>
        <v xml:space="preserve"> Phytophthora.</v>
      </c>
      <c r="L1289">
        <f>VLOOKUP(A1289,tax_all!B:V,11,0)</f>
        <v>0</v>
      </c>
      <c r="M1289">
        <f>VLOOKUP(A1289,tax_all!B:V,12,0)</f>
        <v>0</v>
      </c>
      <c r="N1289">
        <f>VLOOKUP(A1289,tax_all!B:V,13,0)</f>
        <v>0</v>
      </c>
      <c r="O1289">
        <f>VLOOKUP(A1289,tax_all!B:V,14,0)</f>
        <v>0</v>
      </c>
      <c r="P1289">
        <f>VLOOKUP(A1289,tax_all!B:V,15,0)</f>
        <v>0</v>
      </c>
      <c r="Q1289">
        <f>VLOOKUP(A1289,tax_all!B:V,16,0)</f>
        <v>0</v>
      </c>
      <c r="R1289">
        <f>VLOOKUP(A1289,tax_all!B:V,17,0)</f>
        <v>0</v>
      </c>
    </row>
    <row r="1290" spans="1:18" x14ac:dyDescent="0.25">
      <c r="A1290" s="2" t="s">
        <v>2671</v>
      </c>
      <c r="B1290">
        <v>0</v>
      </c>
      <c r="C1290">
        <v>1</v>
      </c>
      <c r="D1290">
        <f>B1290+C1290</f>
        <v>1</v>
      </c>
      <c r="E1290">
        <f>VLOOKUP(A1290,'PF03067'!B:C,2,0)</f>
        <v>335</v>
      </c>
      <c r="G1290" t="str">
        <f>VLOOKUP(A1290,tax_all!B:V,6,0)</f>
        <v>Eukaryota</v>
      </c>
      <c r="H1290" t="str">
        <f>VLOOKUP(A1290,tax_all!B:V,7,0)</f>
        <v xml:space="preserve"> Stramenopiles</v>
      </c>
      <c r="I1290" t="str">
        <f>VLOOKUP(A1290,tax_all!B:V,8,0)</f>
        <v xml:space="preserve"> Oomycetes</v>
      </c>
      <c r="J1290" t="str">
        <f>VLOOKUP(A1290,tax_all!B:V,9,0)</f>
        <v xml:space="preserve"> Peronosporales</v>
      </c>
      <c r="K1290" t="str">
        <f>VLOOKUP(A1290,tax_all!B:V,10,0)</f>
        <v xml:space="preserve"> Phytophthora.</v>
      </c>
      <c r="L1290">
        <f>VLOOKUP(A1290,tax_all!B:V,11,0)</f>
        <v>0</v>
      </c>
      <c r="M1290">
        <f>VLOOKUP(A1290,tax_all!B:V,12,0)</f>
        <v>0</v>
      </c>
      <c r="N1290">
        <f>VLOOKUP(A1290,tax_all!B:V,13,0)</f>
        <v>0</v>
      </c>
      <c r="O1290">
        <f>VLOOKUP(A1290,tax_all!B:V,14,0)</f>
        <v>0</v>
      </c>
      <c r="P1290">
        <f>VLOOKUP(A1290,tax_all!B:V,15,0)</f>
        <v>0</v>
      </c>
      <c r="Q1290">
        <f>VLOOKUP(A1290,tax_all!B:V,16,0)</f>
        <v>0</v>
      </c>
      <c r="R1290">
        <f>VLOOKUP(A1290,tax_all!B:V,17,0)</f>
        <v>0</v>
      </c>
    </row>
    <row r="1291" spans="1:18" x14ac:dyDescent="0.25">
      <c r="A1291" s="2" t="s">
        <v>2673</v>
      </c>
      <c r="B1291">
        <v>0</v>
      </c>
      <c r="C1291">
        <v>1</v>
      </c>
      <c r="D1291">
        <f>B1291+C1291</f>
        <v>1</v>
      </c>
      <c r="E1291">
        <f>VLOOKUP(A1291,'PF03067'!B:C,2,0)</f>
        <v>307</v>
      </c>
      <c r="G1291" t="str">
        <f>VLOOKUP(A1291,tax_all!B:V,6,0)</f>
        <v>Eukaryota</v>
      </c>
      <c r="H1291" t="str">
        <f>VLOOKUP(A1291,tax_all!B:V,7,0)</f>
        <v xml:space="preserve"> Stramenopiles</v>
      </c>
      <c r="I1291" t="str">
        <f>VLOOKUP(A1291,tax_all!B:V,8,0)</f>
        <v xml:space="preserve"> Oomycetes</v>
      </c>
      <c r="J1291" t="str">
        <f>VLOOKUP(A1291,tax_all!B:V,9,0)</f>
        <v xml:space="preserve"> Peronosporales</v>
      </c>
      <c r="K1291" t="str">
        <f>VLOOKUP(A1291,tax_all!B:V,10,0)</f>
        <v xml:space="preserve"> Phytophthora.</v>
      </c>
      <c r="L1291">
        <f>VLOOKUP(A1291,tax_all!B:V,11,0)</f>
        <v>0</v>
      </c>
      <c r="M1291">
        <f>VLOOKUP(A1291,tax_all!B:V,12,0)</f>
        <v>0</v>
      </c>
      <c r="N1291">
        <f>VLOOKUP(A1291,tax_all!B:V,13,0)</f>
        <v>0</v>
      </c>
      <c r="O1291">
        <f>VLOOKUP(A1291,tax_all!B:V,14,0)</f>
        <v>0</v>
      </c>
      <c r="P1291">
        <f>VLOOKUP(A1291,tax_all!B:V,15,0)</f>
        <v>0</v>
      </c>
      <c r="Q1291">
        <f>VLOOKUP(A1291,tax_all!B:V,16,0)</f>
        <v>0</v>
      </c>
      <c r="R1291">
        <f>VLOOKUP(A1291,tax_all!B:V,17,0)</f>
        <v>0</v>
      </c>
    </row>
    <row r="1292" spans="1:18" x14ac:dyDescent="0.25">
      <c r="A1292" s="2" t="s">
        <v>2675</v>
      </c>
      <c r="B1292">
        <v>0</v>
      </c>
      <c r="C1292">
        <v>1</v>
      </c>
      <c r="D1292">
        <f>B1292+C1292</f>
        <v>1</v>
      </c>
      <c r="E1292">
        <f>VLOOKUP(A1292,'PF03067'!B:C,2,0)</f>
        <v>274</v>
      </c>
      <c r="G1292" t="str">
        <f>VLOOKUP(A1292,tax_all!B:V,6,0)</f>
        <v>Eukaryota</v>
      </c>
      <c r="H1292" t="str">
        <f>VLOOKUP(A1292,tax_all!B:V,7,0)</f>
        <v xml:space="preserve"> Stramenopiles</v>
      </c>
      <c r="I1292" t="str">
        <f>VLOOKUP(A1292,tax_all!B:V,8,0)</f>
        <v xml:space="preserve"> Oomycetes</v>
      </c>
      <c r="J1292" t="str">
        <f>VLOOKUP(A1292,tax_all!B:V,9,0)</f>
        <v xml:space="preserve"> Peronosporales</v>
      </c>
      <c r="K1292" t="str">
        <f>VLOOKUP(A1292,tax_all!B:V,10,0)</f>
        <v xml:space="preserve"> Phytophthora.</v>
      </c>
      <c r="L1292">
        <f>VLOOKUP(A1292,tax_all!B:V,11,0)</f>
        <v>0</v>
      </c>
      <c r="M1292">
        <f>VLOOKUP(A1292,tax_all!B:V,12,0)</f>
        <v>0</v>
      </c>
      <c r="N1292">
        <f>VLOOKUP(A1292,tax_all!B:V,13,0)</f>
        <v>0</v>
      </c>
      <c r="O1292">
        <f>VLOOKUP(A1292,tax_all!B:V,14,0)</f>
        <v>0</v>
      </c>
      <c r="P1292">
        <f>VLOOKUP(A1292,tax_all!B:V,15,0)</f>
        <v>0</v>
      </c>
      <c r="Q1292">
        <f>VLOOKUP(A1292,tax_all!B:V,16,0)</f>
        <v>0</v>
      </c>
      <c r="R1292">
        <f>VLOOKUP(A1292,tax_all!B:V,17,0)</f>
        <v>0</v>
      </c>
    </row>
    <row r="1293" spans="1:18" x14ac:dyDescent="0.25">
      <c r="A1293" s="2" t="s">
        <v>2677</v>
      </c>
      <c r="B1293">
        <v>0</v>
      </c>
      <c r="C1293">
        <v>1</v>
      </c>
      <c r="D1293">
        <f>B1293+C1293</f>
        <v>1</v>
      </c>
      <c r="E1293">
        <f>VLOOKUP(A1293,'PF03067'!B:C,2,0)</f>
        <v>208</v>
      </c>
      <c r="G1293" t="str">
        <f>VLOOKUP(A1293,tax_all!B:V,6,0)</f>
        <v>Eukaryota</v>
      </c>
      <c r="H1293" t="str">
        <f>VLOOKUP(A1293,tax_all!B:V,7,0)</f>
        <v xml:space="preserve"> Stramenopiles</v>
      </c>
      <c r="I1293" t="str">
        <f>VLOOKUP(A1293,tax_all!B:V,8,0)</f>
        <v xml:space="preserve"> Oomycetes</v>
      </c>
      <c r="J1293" t="str">
        <f>VLOOKUP(A1293,tax_all!B:V,9,0)</f>
        <v xml:space="preserve"> Peronosporales</v>
      </c>
      <c r="K1293" t="str">
        <f>VLOOKUP(A1293,tax_all!B:V,10,0)</f>
        <v xml:space="preserve"> Phytophthora.</v>
      </c>
      <c r="L1293">
        <f>VLOOKUP(A1293,tax_all!B:V,11,0)</f>
        <v>0</v>
      </c>
      <c r="M1293">
        <f>VLOOKUP(A1293,tax_all!B:V,12,0)</f>
        <v>0</v>
      </c>
      <c r="N1293">
        <f>VLOOKUP(A1293,tax_all!B:V,13,0)</f>
        <v>0</v>
      </c>
      <c r="O1293">
        <f>VLOOKUP(A1293,tax_all!B:V,14,0)</f>
        <v>0</v>
      </c>
      <c r="P1293">
        <f>VLOOKUP(A1293,tax_all!B:V,15,0)</f>
        <v>0</v>
      </c>
      <c r="Q1293">
        <f>VLOOKUP(A1293,tax_all!B:V,16,0)</f>
        <v>0</v>
      </c>
      <c r="R1293">
        <f>VLOOKUP(A1293,tax_all!B:V,17,0)</f>
        <v>0</v>
      </c>
    </row>
    <row r="1294" spans="1:18" x14ac:dyDescent="0.25">
      <c r="A1294" s="2" t="s">
        <v>2679</v>
      </c>
      <c r="B1294">
        <v>0</v>
      </c>
      <c r="C1294">
        <v>1</v>
      </c>
      <c r="D1294">
        <f>B1294+C1294</f>
        <v>1</v>
      </c>
      <c r="E1294">
        <f>VLOOKUP(A1294,'PF03067'!B:C,2,0)</f>
        <v>449</v>
      </c>
      <c r="G1294" t="str">
        <f>VLOOKUP(A1294,tax_all!B:V,6,0)</f>
        <v>Bacteria</v>
      </c>
      <c r="H1294" t="str">
        <f>VLOOKUP(A1294,tax_all!B:V,7,0)</f>
        <v xml:space="preserve"> Firmicutes</v>
      </c>
      <c r="I1294" t="str">
        <f>VLOOKUP(A1294,tax_all!B:V,8,0)</f>
        <v xml:space="preserve"> Bacilli</v>
      </c>
      <c r="J1294" t="str">
        <f>VLOOKUP(A1294,tax_all!B:V,9,0)</f>
        <v xml:space="preserve"> Bacillales</v>
      </c>
      <c r="K1294" t="str">
        <f>VLOOKUP(A1294,tax_all!B:V,10,0)</f>
        <v xml:space="preserve"> Paenibacillaceae</v>
      </c>
      <c r="L1294" t="str">
        <f>VLOOKUP(A1294,tax_all!B:V,11,0)</f>
        <v>Paenibacillus.</v>
      </c>
      <c r="M1294">
        <f>VLOOKUP(A1294,tax_all!B:V,12,0)</f>
        <v>0</v>
      </c>
      <c r="N1294">
        <f>VLOOKUP(A1294,tax_all!B:V,13,0)</f>
        <v>0</v>
      </c>
      <c r="O1294">
        <f>VLOOKUP(A1294,tax_all!B:V,14,0)</f>
        <v>0</v>
      </c>
      <c r="P1294">
        <f>VLOOKUP(A1294,tax_all!B:V,15,0)</f>
        <v>0</v>
      </c>
      <c r="Q1294">
        <f>VLOOKUP(A1294,tax_all!B:V,16,0)</f>
        <v>0</v>
      </c>
      <c r="R1294">
        <f>VLOOKUP(A1294,tax_all!B:V,17,0)</f>
        <v>0</v>
      </c>
    </row>
    <row r="1295" spans="1:18" x14ac:dyDescent="0.25">
      <c r="A1295" s="2" t="s">
        <v>2681</v>
      </c>
      <c r="B1295">
        <v>0</v>
      </c>
      <c r="C1295">
        <v>1</v>
      </c>
      <c r="D1295">
        <f>B1295+C1295</f>
        <v>1</v>
      </c>
      <c r="E1295">
        <f>VLOOKUP(A1295,'PF03067'!B:C,2,0)</f>
        <v>413</v>
      </c>
      <c r="G1295" t="str">
        <f>VLOOKUP(A1295,tax_all!B:V,6,0)</f>
        <v>Bacteria</v>
      </c>
      <c r="H1295" t="str">
        <f>VLOOKUP(A1295,tax_all!B:V,7,0)</f>
        <v xml:space="preserve"> Firmicutes</v>
      </c>
      <c r="I1295" t="str">
        <f>VLOOKUP(A1295,tax_all!B:V,8,0)</f>
        <v xml:space="preserve"> Bacilli</v>
      </c>
      <c r="J1295" t="str">
        <f>VLOOKUP(A1295,tax_all!B:V,9,0)</f>
        <v xml:space="preserve"> Bacillales</v>
      </c>
      <c r="K1295" t="str">
        <f>VLOOKUP(A1295,tax_all!B:V,10,0)</f>
        <v xml:space="preserve"> Paenibacillaceae</v>
      </c>
      <c r="L1295" t="str">
        <f>VLOOKUP(A1295,tax_all!B:V,11,0)</f>
        <v>Paenibacillus.</v>
      </c>
      <c r="M1295">
        <f>VLOOKUP(A1295,tax_all!B:V,12,0)</f>
        <v>0</v>
      </c>
      <c r="N1295">
        <f>VLOOKUP(A1295,tax_all!B:V,13,0)</f>
        <v>0</v>
      </c>
      <c r="O1295">
        <f>VLOOKUP(A1295,tax_all!B:V,14,0)</f>
        <v>0</v>
      </c>
      <c r="P1295">
        <f>VLOOKUP(A1295,tax_all!B:V,15,0)</f>
        <v>0</v>
      </c>
      <c r="Q1295">
        <f>VLOOKUP(A1295,tax_all!B:V,16,0)</f>
        <v>0</v>
      </c>
      <c r="R1295">
        <f>VLOOKUP(A1295,tax_all!B:V,17,0)</f>
        <v>0</v>
      </c>
    </row>
    <row r="1296" spans="1:18" x14ac:dyDescent="0.25">
      <c r="A1296" s="2" t="s">
        <v>2683</v>
      </c>
      <c r="B1296">
        <v>0</v>
      </c>
      <c r="C1296">
        <v>1</v>
      </c>
      <c r="D1296">
        <f>B1296+C1296</f>
        <v>1</v>
      </c>
      <c r="E1296">
        <f>VLOOKUP(A1296,'PF03067'!B:C,2,0)</f>
        <v>348</v>
      </c>
      <c r="G1296" t="str">
        <f>VLOOKUP(A1296,tax_all!B:V,6,0)</f>
        <v>Bacteria</v>
      </c>
      <c r="H1296" t="str">
        <f>VLOOKUP(A1296,tax_all!B:V,7,0)</f>
        <v xml:space="preserve"> Firmicutes</v>
      </c>
      <c r="I1296" t="str">
        <f>VLOOKUP(A1296,tax_all!B:V,8,0)</f>
        <v xml:space="preserve"> Bacilli</v>
      </c>
      <c r="J1296" t="str">
        <f>VLOOKUP(A1296,tax_all!B:V,9,0)</f>
        <v xml:space="preserve"> Bacillales</v>
      </c>
      <c r="K1296" t="str">
        <f>VLOOKUP(A1296,tax_all!B:V,10,0)</f>
        <v xml:space="preserve"> Paenibacillaceae</v>
      </c>
      <c r="L1296" t="str">
        <f>VLOOKUP(A1296,tax_all!B:V,11,0)</f>
        <v>Paenibacillus.</v>
      </c>
      <c r="M1296">
        <f>VLOOKUP(A1296,tax_all!B:V,12,0)</f>
        <v>0</v>
      </c>
      <c r="N1296">
        <f>VLOOKUP(A1296,tax_all!B:V,13,0)</f>
        <v>0</v>
      </c>
      <c r="O1296">
        <f>VLOOKUP(A1296,tax_all!B:V,14,0)</f>
        <v>0</v>
      </c>
      <c r="P1296">
        <f>VLOOKUP(A1296,tax_all!B:V,15,0)</f>
        <v>0</v>
      </c>
      <c r="Q1296">
        <f>VLOOKUP(A1296,tax_all!B:V,16,0)</f>
        <v>0</v>
      </c>
      <c r="R1296">
        <f>VLOOKUP(A1296,tax_all!B:V,17,0)</f>
        <v>0</v>
      </c>
    </row>
    <row r="1297" spans="1:18" x14ac:dyDescent="0.25">
      <c r="A1297" s="2" t="s">
        <v>2685</v>
      </c>
      <c r="B1297">
        <v>0</v>
      </c>
      <c r="C1297">
        <v>1</v>
      </c>
      <c r="D1297">
        <f>B1297+C1297</f>
        <v>1</v>
      </c>
      <c r="E1297">
        <f>VLOOKUP(A1297,'PF03067'!B:C,2,0)</f>
        <v>446</v>
      </c>
      <c r="G1297" t="str">
        <f>VLOOKUP(A1297,tax_all!B:V,6,0)</f>
        <v>Bacteria</v>
      </c>
      <c r="H1297" t="str">
        <f>VLOOKUP(A1297,tax_all!B:V,7,0)</f>
        <v xml:space="preserve"> Firmicutes</v>
      </c>
      <c r="I1297" t="str">
        <f>VLOOKUP(A1297,tax_all!B:V,8,0)</f>
        <v xml:space="preserve"> Bacilli</v>
      </c>
      <c r="J1297" t="str">
        <f>VLOOKUP(A1297,tax_all!B:V,9,0)</f>
        <v xml:space="preserve"> Bacillales</v>
      </c>
      <c r="K1297" t="str">
        <f>VLOOKUP(A1297,tax_all!B:V,10,0)</f>
        <v xml:space="preserve"> Paenibacillaceae</v>
      </c>
      <c r="L1297" t="str">
        <f>VLOOKUP(A1297,tax_all!B:V,11,0)</f>
        <v>Paenibacillus.</v>
      </c>
      <c r="M1297">
        <f>VLOOKUP(A1297,tax_all!B:V,12,0)</f>
        <v>0</v>
      </c>
      <c r="N1297">
        <f>VLOOKUP(A1297,tax_all!B:V,13,0)</f>
        <v>0</v>
      </c>
      <c r="O1297">
        <f>VLOOKUP(A1297,tax_all!B:V,14,0)</f>
        <v>0</v>
      </c>
      <c r="P1297">
        <f>VLOOKUP(A1297,tax_all!B:V,15,0)</f>
        <v>0</v>
      </c>
      <c r="Q1297">
        <f>VLOOKUP(A1297,tax_all!B:V,16,0)</f>
        <v>0</v>
      </c>
      <c r="R1297">
        <f>VLOOKUP(A1297,tax_all!B:V,17,0)</f>
        <v>0</v>
      </c>
    </row>
    <row r="1298" spans="1:18" x14ac:dyDescent="0.25">
      <c r="A1298" s="2" t="s">
        <v>2687</v>
      </c>
      <c r="B1298">
        <v>0</v>
      </c>
      <c r="C1298">
        <v>1</v>
      </c>
      <c r="D1298">
        <f>B1298+C1298</f>
        <v>1</v>
      </c>
      <c r="E1298">
        <f>VLOOKUP(A1298,'PF03067'!B:C,2,0)</f>
        <v>341</v>
      </c>
      <c r="G1298" t="str">
        <f>VLOOKUP(A1298,tax_all!B:V,6,0)</f>
        <v>Bacteria</v>
      </c>
      <c r="H1298" t="str">
        <f>VLOOKUP(A1298,tax_all!B:V,7,0)</f>
        <v xml:space="preserve"> Firmicutes</v>
      </c>
      <c r="I1298" t="str">
        <f>VLOOKUP(A1298,tax_all!B:V,8,0)</f>
        <v xml:space="preserve"> Bacilli</v>
      </c>
      <c r="J1298" t="str">
        <f>VLOOKUP(A1298,tax_all!B:V,9,0)</f>
        <v xml:space="preserve"> Bacillales</v>
      </c>
      <c r="K1298" t="str">
        <f>VLOOKUP(A1298,tax_all!B:V,10,0)</f>
        <v xml:space="preserve"> Paenibacillaceae</v>
      </c>
      <c r="L1298" t="str">
        <f>VLOOKUP(A1298,tax_all!B:V,11,0)</f>
        <v>Paenibacillus.</v>
      </c>
      <c r="M1298">
        <f>VLOOKUP(A1298,tax_all!B:V,12,0)</f>
        <v>0</v>
      </c>
      <c r="N1298">
        <f>VLOOKUP(A1298,tax_all!B:V,13,0)</f>
        <v>0</v>
      </c>
      <c r="O1298">
        <f>VLOOKUP(A1298,tax_all!B:V,14,0)</f>
        <v>0</v>
      </c>
      <c r="P1298">
        <f>VLOOKUP(A1298,tax_all!B:V,15,0)</f>
        <v>0</v>
      </c>
      <c r="Q1298">
        <f>VLOOKUP(A1298,tax_all!B:V,16,0)</f>
        <v>0</v>
      </c>
      <c r="R1298">
        <f>VLOOKUP(A1298,tax_all!B:V,17,0)</f>
        <v>0</v>
      </c>
    </row>
    <row r="1299" spans="1:18" x14ac:dyDescent="0.25">
      <c r="A1299" s="2" t="s">
        <v>2689</v>
      </c>
      <c r="B1299">
        <v>0</v>
      </c>
      <c r="C1299">
        <v>1</v>
      </c>
      <c r="D1299">
        <f>B1299+C1299</f>
        <v>1</v>
      </c>
      <c r="E1299">
        <f>VLOOKUP(A1299,'PF03067'!B:C,2,0)</f>
        <v>212</v>
      </c>
      <c r="G1299" t="str">
        <f>VLOOKUP(A1299,tax_all!B:V,6,0)</f>
        <v>Bacteria</v>
      </c>
      <c r="H1299" t="str">
        <f>VLOOKUP(A1299,tax_all!B:V,7,0)</f>
        <v xml:space="preserve"> Firmicutes</v>
      </c>
      <c r="I1299" t="str">
        <f>VLOOKUP(A1299,tax_all!B:V,8,0)</f>
        <v xml:space="preserve"> Bacilli</v>
      </c>
      <c r="J1299" t="str">
        <f>VLOOKUP(A1299,tax_all!B:V,9,0)</f>
        <v xml:space="preserve"> Bacillales</v>
      </c>
      <c r="K1299" t="str">
        <f>VLOOKUP(A1299,tax_all!B:V,10,0)</f>
        <v xml:space="preserve"> Listeriaceae</v>
      </c>
      <c r="L1299" t="str">
        <f>VLOOKUP(A1299,tax_all!B:V,11,0)</f>
        <v xml:space="preserve"> Listeria.</v>
      </c>
      <c r="M1299">
        <f>VLOOKUP(A1299,tax_all!B:V,12,0)</f>
        <v>0</v>
      </c>
      <c r="N1299">
        <f>VLOOKUP(A1299,tax_all!B:V,13,0)</f>
        <v>0</v>
      </c>
      <c r="O1299">
        <f>VLOOKUP(A1299,tax_all!B:V,14,0)</f>
        <v>0</v>
      </c>
      <c r="P1299">
        <f>VLOOKUP(A1299,tax_all!B:V,15,0)</f>
        <v>0</v>
      </c>
      <c r="Q1299">
        <f>VLOOKUP(A1299,tax_all!B:V,16,0)</f>
        <v>0</v>
      </c>
      <c r="R1299">
        <f>VLOOKUP(A1299,tax_all!B:V,17,0)</f>
        <v>0</v>
      </c>
    </row>
    <row r="1300" spans="1:18" x14ac:dyDescent="0.25">
      <c r="A1300" s="2" t="s">
        <v>2691</v>
      </c>
      <c r="B1300">
        <v>0</v>
      </c>
      <c r="C1300">
        <v>1</v>
      </c>
      <c r="D1300">
        <f>B1300+C1300</f>
        <v>1</v>
      </c>
      <c r="E1300">
        <f>VLOOKUP(A1300,'PF03067'!B:C,2,0)</f>
        <v>491</v>
      </c>
      <c r="G1300" t="str">
        <f>VLOOKUP(A1300,tax_all!B:V,6,0)</f>
        <v>Bacteria</v>
      </c>
      <c r="H1300" t="str">
        <f>VLOOKUP(A1300,tax_all!B:V,7,0)</f>
        <v xml:space="preserve"> Firmicutes</v>
      </c>
      <c r="I1300" t="str">
        <f>VLOOKUP(A1300,tax_all!B:V,8,0)</f>
        <v xml:space="preserve"> Bacilli</v>
      </c>
      <c r="J1300" t="str">
        <f>VLOOKUP(A1300,tax_all!B:V,9,0)</f>
        <v xml:space="preserve"> Bacillales</v>
      </c>
      <c r="K1300" t="str">
        <f>VLOOKUP(A1300,tax_all!B:V,10,0)</f>
        <v xml:space="preserve"> Listeriaceae</v>
      </c>
      <c r="L1300" t="str">
        <f>VLOOKUP(A1300,tax_all!B:V,11,0)</f>
        <v xml:space="preserve"> Listeria.</v>
      </c>
      <c r="M1300">
        <f>VLOOKUP(A1300,tax_all!B:V,12,0)</f>
        <v>0</v>
      </c>
      <c r="N1300">
        <f>VLOOKUP(A1300,tax_all!B:V,13,0)</f>
        <v>0</v>
      </c>
      <c r="O1300">
        <f>VLOOKUP(A1300,tax_all!B:V,14,0)</f>
        <v>0</v>
      </c>
      <c r="P1300">
        <f>VLOOKUP(A1300,tax_all!B:V,15,0)</f>
        <v>0</v>
      </c>
      <c r="Q1300">
        <f>VLOOKUP(A1300,tax_all!B:V,16,0)</f>
        <v>0</v>
      </c>
      <c r="R1300">
        <f>VLOOKUP(A1300,tax_all!B:V,17,0)</f>
        <v>0</v>
      </c>
    </row>
    <row r="1301" spans="1:18" x14ac:dyDescent="0.25">
      <c r="A1301" s="2" t="s">
        <v>2693</v>
      </c>
      <c r="B1301">
        <v>0</v>
      </c>
      <c r="C1301">
        <v>1</v>
      </c>
      <c r="D1301">
        <f>B1301+C1301</f>
        <v>1</v>
      </c>
      <c r="E1301">
        <f>VLOOKUP(A1301,'PF03067'!B:C,2,0)</f>
        <v>391</v>
      </c>
      <c r="G1301" t="str">
        <f>VLOOKUP(A1301,tax_all!B:V,6,0)</f>
        <v>Bacteria</v>
      </c>
      <c r="H1301" t="str">
        <f>VLOOKUP(A1301,tax_all!B:V,7,0)</f>
        <v xml:space="preserve"> Proteobacteria</v>
      </c>
      <c r="I1301" t="str">
        <f>VLOOKUP(A1301,tax_all!B:V,8,0)</f>
        <v xml:space="preserve"> Deltaproteobacteria</v>
      </c>
      <c r="J1301" t="str">
        <f>VLOOKUP(A1301,tax_all!B:V,9,0)</f>
        <v xml:space="preserve"> Myxococcales</v>
      </c>
      <c r="K1301" t="str">
        <f>VLOOKUP(A1301,tax_all!B:V,10,0)</f>
        <v>Cystobacterineae</v>
      </c>
      <c r="L1301" t="str">
        <f>VLOOKUP(A1301,tax_all!B:V,11,0)</f>
        <v xml:space="preserve"> Myxococcaceae</v>
      </c>
      <c r="M1301" t="str">
        <f>VLOOKUP(A1301,tax_all!B:V,12,0)</f>
        <v xml:space="preserve"> Corallococcus.</v>
      </c>
      <c r="N1301">
        <f>VLOOKUP(A1301,tax_all!B:V,13,0)</f>
        <v>0</v>
      </c>
      <c r="O1301">
        <f>VLOOKUP(A1301,tax_all!B:V,14,0)</f>
        <v>0</v>
      </c>
      <c r="P1301">
        <f>VLOOKUP(A1301,tax_all!B:V,15,0)</f>
        <v>0</v>
      </c>
      <c r="Q1301">
        <f>VLOOKUP(A1301,tax_all!B:V,16,0)</f>
        <v>0</v>
      </c>
      <c r="R1301">
        <f>VLOOKUP(A1301,tax_all!B:V,17,0)</f>
        <v>0</v>
      </c>
    </row>
    <row r="1302" spans="1:18" x14ac:dyDescent="0.25">
      <c r="A1302" s="2" t="s">
        <v>2695</v>
      </c>
      <c r="B1302">
        <v>0</v>
      </c>
      <c r="C1302">
        <v>1</v>
      </c>
      <c r="D1302">
        <f>B1302+C1302</f>
        <v>1</v>
      </c>
      <c r="E1302">
        <f>VLOOKUP(A1302,'PF03067'!B:C,2,0)</f>
        <v>239</v>
      </c>
      <c r="G1302" t="str">
        <f>VLOOKUP(A1302,tax_all!B:V,6,0)</f>
        <v>Eukaryota</v>
      </c>
      <c r="H1302" t="str">
        <f>VLOOKUP(A1302,tax_all!B:V,7,0)</f>
        <v xml:space="preserve"> Metazoa</v>
      </c>
      <c r="I1302" t="str">
        <f>VLOOKUP(A1302,tax_all!B:V,8,0)</f>
        <v xml:space="preserve"> Ecdysozoa</v>
      </c>
      <c r="J1302" t="str">
        <f>VLOOKUP(A1302,tax_all!B:V,9,0)</f>
        <v xml:space="preserve"> Arthropoda</v>
      </c>
      <c r="K1302" t="str">
        <f>VLOOKUP(A1302,tax_all!B:V,10,0)</f>
        <v xml:space="preserve"> Hexapoda</v>
      </c>
      <c r="L1302" t="str">
        <f>VLOOKUP(A1302,tax_all!B:V,11,0)</f>
        <v xml:space="preserve"> Insecta</v>
      </c>
      <c r="M1302" t="str">
        <f>VLOOKUP(A1302,tax_all!B:V,12,0)</f>
        <v>Pterygota</v>
      </c>
      <c r="N1302" t="str">
        <f>VLOOKUP(A1302,tax_all!B:V,13,0)</f>
        <v xml:space="preserve"> Neoptera</v>
      </c>
      <c r="O1302" t="str">
        <f>VLOOKUP(A1302,tax_all!B:V,14,0)</f>
        <v xml:space="preserve"> Holometabola</v>
      </c>
      <c r="P1302" t="str">
        <f>VLOOKUP(A1302,tax_all!B:V,15,0)</f>
        <v xml:space="preserve"> Lepidoptera</v>
      </c>
      <c r="Q1302" t="str">
        <f>VLOOKUP(A1302,tax_all!B:V,16,0)</f>
        <v xml:space="preserve"> Glossata</v>
      </c>
      <c r="R1302" t="str">
        <f>VLOOKUP(A1302,tax_all!B:V,17,0)</f>
        <v xml:space="preserve"> Ditrysia</v>
      </c>
    </row>
    <row r="1303" spans="1:18" x14ac:dyDescent="0.25">
      <c r="A1303" s="2" t="s">
        <v>2697</v>
      </c>
      <c r="B1303">
        <v>0</v>
      </c>
      <c r="C1303">
        <v>1</v>
      </c>
      <c r="D1303">
        <f>B1303+C1303</f>
        <v>1</v>
      </c>
      <c r="E1303">
        <f>VLOOKUP(A1303,'PF03067'!B:C,2,0)</f>
        <v>224</v>
      </c>
      <c r="G1303" t="str">
        <f>VLOOKUP(A1303,tax_all!B:V,6,0)</f>
        <v>Eukaryota</v>
      </c>
      <c r="H1303" t="str">
        <f>VLOOKUP(A1303,tax_all!B:V,7,0)</f>
        <v xml:space="preserve"> Metazoa</v>
      </c>
      <c r="I1303" t="str">
        <f>VLOOKUP(A1303,tax_all!B:V,8,0)</f>
        <v xml:space="preserve"> Ecdysozoa</v>
      </c>
      <c r="J1303" t="str">
        <f>VLOOKUP(A1303,tax_all!B:V,9,0)</f>
        <v xml:space="preserve"> Arthropoda</v>
      </c>
      <c r="K1303" t="str">
        <f>VLOOKUP(A1303,tax_all!B:V,10,0)</f>
        <v xml:space="preserve"> Hexapoda</v>
      </c>
      <c r="L1303" t="str">
        <f>VLOOKUP(A1303,tax_all!B:V,11,0)</f>
        <v xml:space="preserve"> Insecta</v>
      </c>
      <c r="M1303" t="str">
        <f>VLOOKUP(A1303,tax_all!B:V,12,0)</f>
        <v>Pterygota</v>
      </c>
      <c r="N1303" t="str">
        <f>VLOOKUP(A1303,tax_all!B:V,13,0)</f>
        <v xml:space="preserve"> Neoptera</v>
      </c>
      <c r="O1303" t="str">
        <f>VLOOKUP(A1303,tax_all!B:V,14,0)</f>
        <v xml:space="preserve"> Holometabola</v>
      </c>
      <c r="P1303" t="str">
        <f>VLOOKUP(A1303,tax_all!B:V,15,0)</f>
        <v xml:space="preserve"> Lepidoptera</v>
      </c>
      <c r="Q1303" t="str">
        <f>VLOOKUP(A1303,tax_all!B:V,16,0)</f>
        <v xml:space="preserve"> Glossata</v>
      </c>
      <c r="R1303" t="str">
        <f>VLOOKUP(A1303,tax_all!B:V,17,0)</f>
        <v xml:space="preserve"> Ditrysia</v>
      </c>
    </row>
    <row r="1304" spans="1:18" x14ac:dyDescent="0.25">
      <c r="A1304" s="2" t="s">
        <v>2699</v>
      </c>
      <c r="B1304">
        <v>0</v>
      </c>
      <c r="C1304">
        <v>1</v>
      </c>
      <c r="D1304">
        <f>B1304+C1304</f>
        <v>1</v>
      </c>
      <c r="E1304">
        <f>VLOOKUP(A1304,'PF03067'!B:C,2,0)</f>
        <v>322</v>
      </c>
      <c r="G1304" t="str">
        <f>VLOOKUP(A1304,tax_all!B:V,6,0)</f>
        <v>Eukaryota</v>
      </c>
      <c r="H1304" t="str">
        <f>VLOOKUP(A1304,tax_all!B:V,7,0)</f>
        <v xml:space="preserve"> Metazoa</v>
      </c>
      <c r="I1304" t="str">
        <f>VLOOKUP(A1304,tax_all!B:V,8,0)</f>
        <v xml:space="preserve"> Ecdysozoa</v>
      </c>
      <c r="J1304" t="str">
        <f>VLOOKUP(A1304,tax_all!B:V,9,0)</f>
        <v xml:space="preserve"> Arthropoda</v>
      </c>
      <c r="K1304" t="str">
        <f>VLOOKUP(A1304,tax_all!B:V,10,0)</f>
        <v xml:space="preserve"> Hexapoda</v>
      </c>
      <c r="L1304" t="str">
        <f>VLOOKUP(A1304,tax_all!B:V,11,0)</f>
        <v xml:space="preserve"> Insecta</v>
      </c>
      <c r="M1304" t="str">
        <f>VLOOKUP(A1304,tax_all!B:V,12,0)</f>
        <v>Pterygota</v>
      </c>
      <c r="N1304" t="str">
        <f>VLOOKUP(A1304,tax_all!B:V,13,0)</f>
        <v xml:space="preserve"> Neoptera</v>
      </c>
      <c r="O1304" t="str">
        <f>VLOOKUP(A1304,tax_all!B:V,14,0)</f>
        <v xml:space="preserve"> Holometabola</v>
      </c>
      <c r="P1304" t="str">
        <f>VLOOKUP(A1304,tax_all!B:V,15,0)</f>
        <v xml:space="preserve"> Lepidoptera</v>
      </c>
      <c r="Q1304" t="str">
        <f>VLOOKUP(A1304,tax_all!B:V,16,0)</f>
        <v xml:space="preserve"> Glossata</v>
      </c>
      <c r="R1304" t="str">
        <f>VLOOKUP(A1304,tax_all!B:V,17,0)</f>
        <v xml:space="preserve"> Ditrysia</v>
      </c>
    </row>
    <row r="1305" spans="1:18" x14ac:dyDescent="0.25">
      <c r="A1305" s="2" t="s">
        <v>2701</v>
      </c>
      <c r="B1305">
        <v>0</v>
      </c>
      <c r="C1305">
        <v>1</v>
      </c>
      <c r="D1305">
        <f>B1305+C1305</f>
        <v>1</v>
      </c>
      <c r="E1305">
        <f>VLOOKUP(A1305,'PF03067'!B:C,2,0)</f>
        <v>334</v>
      </c>
      <c r="G1305" t="str">
        <f>VLOOKUP(A1305,tax_all!B:V,6,0)</f>
        <v>Eukaryota</v>
      </c>
      <c r="H1305" t="str">
        <f>VLOOKUP(A1305,tax_all!B:V,7,0)</f>
        <v xml:space="preserve"> Metazoa</v>
      </c>
      <c r="I1305" t="str">
        <f>VLOOKUP(A1305,tax_all!B:V,8,0)</f>
        <v xml:space="preserve"> Ecdysozoa</v>
      </c>
      <c r="J1305" t="str">
        <f>VLOOKUP(A1305,tax_all!B:V,9,0)</f>
        <v xml:space="preserve"> Arthropoda</v>
      </c>
      <c r="K1305" t="str">
        <f>VLOOKUP(A1305,tax_all!B:V,10,0)</f>
        <v xml:space="preserve"> Hexapoda</v>
      </c>
      <c r="L1305" t="str">
        <f>VLOOKUP(A1305,tax_all!B:V,11,0)</f>
        <v xml:space="preserve"> Insecta</v>
      </c>
      <c r="M1305" t="str">
        <f>VLOOKUP(A1305,tax_all!B:V,12,0)</f>
        <v>Pterygota</v>
      </c>
      <c r="N1305" t="str">
        <f>VLOOKUP(A1305,tax_all!B:V,13,0)</f>
        <v xml:space="preserve"> Neoptera</v>
      </c>
      <c r="O1305" t="str">
        <f>VLOOKUP(A1305,tax_all!B:V,14,0)</f>
        <v xml:space="preserve"> Holometabola</v>
      </c>
      <c r="P1305" t="str">
        <f>VLOOKUP(A1305,tax_all!B:V,15,0)</f>
        <v xml:space="preserve"> Lepidoptera</v>
      </c>
      <c r="Q1305" t="str">
        <f>VLOOKUP(A1305,tax_all!B:V,16,0)</f>
        <v xml:space="preserve"> Glossata</v>
      </c>
      <c r="R1305" t="str">
        <f>VLOOKUP(A1305,tax_all!B:V,17,0)</f>
        <v xml:space="preserve"> Ditrysia</v>
      </c>
    </row>
    <row r="1306" spans="1:18" x14ac:dyDescent="0.25">
      <c r="A1306" s="2" t="s">
        <v>2703</v>
      </c>
      <c r="B1306">
        <v>0</v>
      </c>
      <c r="C1306">
        <v>1</v>
      </c>
      <c r="D1306">
        <f>B1306+C1306</f>
        <v>1</v>
      </c>
      <c r="E1306">
        <f>VLOOKUP(A1306,'PF03067'!B:C,2,0)</f>
        <v>218</v>
      </c>
      <c r="G1306" t="str">
        <f>VLOOKUP(A1306,tax_all!B:V,6,0)</f>
        <v>Bacteria</v>
      </c>
      <c r="H1306" t="str">
        <f>VLOOKUP(A1306,tax_all!B:V,7,0)</f>
        <v xml:space="preserve"> Actinobacteria</v>
      </c>
      <c r="I1306" t="str">
        <f>VLOOKUP(A1306,tax_all!B:V,8,0)</f>
        <v xml:space="preserve"> Micromonosporales</v>
      </c>
      <c r="J1306" t="str">
        <f>VLOOKUP(A1306,tax_all!B:V,9,0)</f>
        <v xml:space="preserve"> Micromonosporaceae</v>
      </c>
      <c r="K1306" t="str">
        <f>VLOOKUP(A1306,tax_all!B:V,10,0)</f>
        <v>Actinoplanes.</v>
      </c>
      <c r="L1306">
        <f>VLOOKUP(A1306,tax_all!B:V,11,0)</f>
        <v>0</v>
      </c>
      <c r="M1306">
        <f>VLOOKUP(A1306,tax_all!B:V,12,0)</f>
        <v>0</v>
      </c>
      <c r="N1306">
        <f>VLOOKUP(A1306,tax_all!B:V,13,0)</f>
        <v>0</v>
      </c>
      <c r="O1306">
        <f>VLOOKUP(A1306,tax_all!B:V,14,0)</f>
        <v>0</v>
      </c>
      <c r="P1306">
        <f>VLOOKUP(A1306,tax_all!B:V,15,0)</f>
        <v>0</v>
      </c>
      <c r="Q1306">
        <f>VLOOKUP(A1306,tax_all!B:V,16,0)</f>
        <v>0</v>
      </c>
      <c r="R1306">
        <f>VLOOKUP(A1306,tax_all!B:V,17,0)</f>
        <v>0</v>
      </c>
    </row>
    <row r="1307" spans="1:18" x14ac:dyDescent="0.25">
      <c r="A1307" s="2" t="s">
        <v>2705</v>
      </c>
      <c r="B1307">
        <v>1</v>
      </c>
      <c r="C1307">
        <v>1</v>
      </c>
      <c r="D1307">
        <f>B1307+C1307</f>
        <v>2</v>
      </c>
      <c r="E1307">
        <f>VLOOKUP(A1307,'PF03067'!B:C,2,0)</f>
        <v>367</v>
      </c>
      <c r="G1307" t="str">
        <f>VLOOKUP(A1307,tax_all!B:V,6,0)</f>
        <v>Bacteria</v>
      </c>
      <c r="H1307" t="str">
        <f>VLOOKUP(A1307,tax_all!B:V,7,0)</f>
        <v xml:space="preserve"> Actinobacteria</v>
      </c>
      <c r="I1307" t="str">
        <f>VLOOKUP(A1307,tax_all!B:V,8,0)</f>
        <v xml:space="preserve"> Micromonosporales</v>
      </c>
      <c r="J1307" t="str">
        <f>VLOOKUP(A1307,tax_all!B:V,9,0)</f>
        <v xml:space="preserve"> Micromonosporaceae</v>
      </c>
      <c r="K1307" t="str">
        <f>VLOOKUP(A1307,tax_all!B:V,10,0)</f>
        <v>Actinoplanes.</v>
      </c>
      <c r="L1307">
        <f>VLOOKUP(A1307,tax_all!B:V,11,0)</f>
        <v>0</v>
      </c>
      <c r="M1307">
        <f>VLOOKUP(A1307,tax_all!B:V,12,0)</f>
        <v>0</v>
      </c>
      <c r="N1307">
        <f>VLOOKUP(A1307,tax_all!B:V,13,0)</f>
        <v>0</v>
      </c>
      <c r="O1307">
        <f>VLOOKUP(A1307,tax_all!B:V,14,0)</f>
        <v>0</v>
      </c>
      <c r="P1307">
        <f>VLOOKUP(A1307,tax_all!B:V,15,0)</f>
        <v>0</v>
      </c>
      <c r="Q1307">
        <f>VLOOKUP(A1307,tax_all!B:V,16,0)</f>
        <v>0</v>
      </c>
      <c r="R1307">
        <f>VLOOKUP(A1307,tax_all!B:V,17,0)</f>
        <v>0</v>
      </c>
    </row>
    <row r="1308" spans="1:18" x14ac:dyDescent="0.25">
      <c r="A1308" s="2" t="s">
        <v>2707</v>
      </c>
      <c r="B1308">
        <v>1</v>
      </c>
      <c r="C1308">
        <v>1</v>
      </c>
      <c r="D1308">
        <f>B1308+C1308</f>
        <v>2</v>
      </c>
      <c r="E1308">
        <f>VLOOKUP(A1308,'PF03067'!B:C,2,0)</f>
        <v>429</v>
      </c>
      <c r="G1308" t="str">
        <f>VLOOKUP(A1308,tax_all!B:V,6,0)</f>
        <v>Bacteria</v>
      </c>
      <c r="H1308" t="str">
        <f>VLOOKUP(A1308,tax_all!B:V,7,0)</f>
        <v xml:space="preserve"> Actinobacteria</v>
      </c>
      <c r="I1308" t="str">
        <f>VLOOKUP(A1308,tax_all!B:V,8,0)</f>
        <v xml:space="preserve"> Micromonosporales</v>
      </c>
      <c r="J1308" t="str">
        <f>VLOOKUP(A1308,tax_all!B:V,9,0)</f>
        <v xml:space="preserve"> Micromonosporaceae</v>
      </c>
      <c r="K1308" t="str">
        <f>VLOOKUP(A1308,tax_all!B:V,10,0)</f>
        <v>Actinoplanes.</v>
      </c>
      <c r="L1308">
        <f>VLOOKUP(A1308,tax_all!B:V,11,0)</f>
        <v>0</v>
      </c>
      <c r="M1308">
        <f>VLOOKUP(A1308,tax_all!B:V,12,0)</f>
        <v>0</v>
      </c>
      <c r="N1308">
        <f>VLOOKUP(A1308,tax_all!B:V,13,0)</f>
        <v>0</v>
      </c>
      <c r="O1308">
        <f>VLOOKUP(A1308,tax_all!B:V,14,0)</f>
        <v>0</v>
      </c>
      <c r="P1308">
        <f>VLOOKUP(A1308,tax_all!B:V,15,0)</f>
        <v>0</v>
      </c>
      <c r="Q1308">
        <f>VLOOKUP(A1308,tax_all!B:V,16,0)</f>
        <v>0</v>
      </c>
      <c r="R1308">
        <f>VLOOKUP(A1308,tax_all!B:V,17,0)</f>
        <v>0</v>
      </c>
    </row>
    <row r="1309" spans="1:18" x14ac:dyDescent="0.25">
      <c r="A1309" s="2" t="s">
        <v>2709</v>
      </c>
      <c r="B1309">
        <v>0</v>
      </c>
      <c r="C1309">
        <v>1</v>
      </c>
      <c r="D1309">
        <f>B1309+C1309</f>
        <v>1</v>
      </c>
      <c r="E1309">
        <f>VLOOKUP(A1309,'PF03067'!B:C,2,0)</f>
        <v>297</v>
      </c>
      <c r="G1309" t="str">
        <f>VLOOKUP(A1309,tax_all!B:V,6,0)</f>
        <v>Bacteria</v>
      </c>
      <c r="H1309" t="str">
        <f>VLOOKUP(A1309,tax_all!B:V,7,0)</f>
        <v xml:space="preserve"> Actinobacteria</v>
      </c>
      <c r="I1309" t="str">
        <f>VLOOKUP(A1309,tax_all!B:V,8,0)</f>
        <v xml:space="preserve"> Micromonosporales</v>
      </c>
      <c r="J1309" t="str">
        <f>VLOOKUP(A1309,tax_all!B:V,9,0)</f>
        <v xml:space="preserve"> Micromonosporaceae</v>
      </c>
      <c r="K1309" t="str">
        <f>VLOOKUP(A1309,tax_all!B:V,10,0)</f>
        <v>Actinoplanes.</v>
      </c>
      <c r="L1309">
        <f>VLOOKUP(A1309,tax_all!B:V,11,0)</f>
        <v>0</v>
      </c>
      <c r="M1309">
        <f>VLOOKUP(A1309,tax_all!B:V,12,0)</f>
        <v>0</v>
      </c>
      <c r="N1309">
        <f>VLOOKUP(A1309,tax_all!B:V,13,0)</f>
        <v>0</v>
      </c>
      <c r="O1309">
        <f>VLOOKUP(A1309,tax_all!B:V,14,0)</f>
        <v>0</v>
      </c>
      <c r="P1309">
        <f>VLOOKUP(A1309,tax_all!B:V,15,0)</f>
        <v>0</v>
      </c>
      <c r="Q1309">
        <f>VLOOKUP(A1309,tax_all!B:V,16,0)</f>
        <v>0</v>
      </c>
      <c r="R1309">
        <f>VLOOKUP(A1309,tax_all!B:V,17,0)</f>
        <v>0</v>
      </c>
    </row>
    <row r="1310" spans="1:18" x14ac:dyDescent="0.25">
      <c r="A1310" s="2" t="s">
        <v>2711</v>
      </c>
      <c r="B1310">
        <v>0</v>
      </c>
      <c r="C1310">
        <v>1</v>
      </c>
      <c r="D1310">
        <f>B1310+C1310</f>
        <v>1</v>
      </c>
      <c r="E1310">
        <f>VLOOKUP(A1310,'PF03067'!B:C,2,0)</f>
        <v>254</v>
      </c>
      <c r="G1310" t="str">
        <f>VLOOKUP(A1310,tax_all!B:V,6,0)</f>
        <v>Bacteria</v>
      </c>
      <c r="H1310" t="str">
        <f>VLOOKUP(A1310,tax_all!B:V,7,0)</f>
        <v xml:space="preserve"> Actinobacteria</v>
      </c>
      <c r="I1310" t="str">
        <f>VLOOKUP(A1310,tax_all!B:V,8,0)</f>
        <v xml:space="preserve"> Micromonosporales</v>
      </c>
      <c r="J1310" t="str">
        <f>VLOOKUP(A1310,tax_all!B:V,9,0)</f>
        <v xml:space="preserve"> Micromonosporaceae</v>
      </c>
      <c r="K1310" t="str">
        <f>VLOOKUP(A1310,tax_all!B:V,10,0)</f>
        <v>Actinoplanes.</v>
      </c>
      <c r="L1310">
        <f>VLOOKUP(A1310,tax_all!B:V,11,0)</f>
        <v>0</v>
      </c>
      <c r="M1310">
        <f>VLOOKUP(A1310,tax_all!B:V,12,0)</f>
        <v>0</v>
      </c>
      <c r="N1310">
        <f>VLOOKUP(A1310,tax_all!B:V,13,0)</f>
        <v>0</v>
      </c>
      <c r="O1310">
        <f>VLOOKUP(A1310,tax_all!B:V,14,0)</f>
        <v>0</v>
      </c>
      <c r="P1310">
        <f>VLOOKUP(A1310,tax_all!B:V,15,0)</f>
        <v>0</v>
      </c>
      <c r="Q1310">
        <f>VLOOKUP(A1310,tax_all!B:V,16,0)</f>
        <v>0</v>
      </c>
      <c r="R1310">
        <f>VLOOKUP(A1310,tax_all!B:V,17,0)</f>
        <v>0</v>
      </c>
    </row>
    <row r="1311" spans="1:18" x14ac:dyDescent="0.25">
      <c r="A1311" s="2" t="s">
        <v>2713</v>
      </c>
      <c r="B1311">
        <v>0</v>
      </c>
      <c r="C1311">
        <v>1</v>
      </c>
      <c r="D1311">
        <f>B1311+C1311</f>
        <v>1</v>
      </c>
      <c r="E1311">
        <f>VLOOKUP(A1311,'PF03067'!B:C,2,0)</f>
        <v>230</v>
      </c>
      <c r="G1311" t="str">
        <f>VLOOKUP(A1311,tax_all!B:V,6,0)</f>
        <v>Bacteria</v>
      </c>
      <c r="H1311" t="str">
        <f>VLOOKUP(A1311,tax_all!B:V,7,0)</f>
        <v xml:space="preserve"> Actinobacteria</v>
      </c>
      <c r="I1311" t="str">
        <f>VLOOKUP(A1311,tax_all!B:V,8,0)</f>
        <v xml:space="preserve"> Micromonosporales</v>
      </c>
      <c r="J1311" t="str">
        <f>VLOOKUP(A1311,tax_all!B:V,9,0)</f>
        <v xml:space="preserve"> Micromonosporaceae</v>
      </c>
      <c r="K1311" t="str">
        <f>VLOOKUP(A1311,tax_all!B:V,10,0)</f>
        <v>Actinoplanes.</v>
      </c>
      <c r="L1311">
        <f>VLOOKUP(A1311,tax_all!B:V,11,0)</f>
        <v>0</v>
      </c>
      <c r="M1311">
        <f>VLOOKUP(A1311,tax_all!B:V,12,0)</f>
        <v>0</v>
      </c>
      <c r="N1311">
        <f>VLOOKUP(A1311,tax_all!B:V,13,0)</f>
        <v>0</v>
      </c>
      <c r="O1311">
        <f>VLOOKUP(A1311,tax_all!B:V,14,0)</f>
        <v>0</v>
      </c>
      <c r="P1311">
        <f>VLOOKUP(A1311,tax_all!B:V,15,0)</f>
        <v>0</v>
      </c>
      <c r="Q1311">
        <f>VLOOKUP(A1311,tax_all!B:V,16,0)</f>
        <v>0</v>
      </c>
      <c r="R1311">
        <f>VLOOKUP(A1311,tax_all!B:V,17,0)</f>
        <v>0</v>
      </c>
    </row>
    <row r="1312" spans="1:18" x14ac:dyDescent="0.25">
      <c r="A1312" s="2" t="s">
        <v>2715</v>
      </c>
      <c r="B1312">
        <v>0</v>
      </c>
      <c r="C1312">
        <v>1</v>
      </c>
      <c r="D1312">
        <f>B1312+C1312</f>
        <v>1</v>
      </c>
      <c r="E1312">
        <f>VLOOKUP(A1312,'PF03067'!B:C,2,0)</f>
        <v>277</v>
      </c>
      <c r="G1312" t="str">
        <f>VLOOKUP(A1312,tax_all!B:V,6,0)</f>
        <v>Bacteria</v>
      </c>
      <c r="H1312" t="str">
        <f>VLOOKUP(A1312,tax_all!B:V,7,0)</f>
        <v xml:space="preserve"> Actinobacteria</v>
      </c>
      <c r="I1312" t="str">
        <f>VLOOKUP(A1312,tax_all!B:V,8,0)</f>
        <v xml:space="preserve"> Micromonosporales</v>
      </c>
      <c r="J1312" t="str">
        <f>VLOOKUP(A1312,tax_all!B:V,9,0)</f>
        <v xml:space="preserve"> Micromonosporaceae</v>
      </c>
      <c r="K1312" t="str">
        <f>VLOOKUP(A1312,tax_all!B:V,10,0)</f>
        <v>Actinoplanes.</v>
      </c>
      <c r="L1312">
        <f>VLOOKUP(A1312,tax_all!B:V,11,0)</f>
        <v>0</v>
      </c>
      <c r="M1312">
        <f>VLOOKUP(A1312,tax_all!B:V,12,0)</f>
        <v>0</v>
      </c>
      <c r="N1312">
        <f>VLOOKUP(A1312,tax_all!B:V,13,0)</f>
        <v>0</v>
      </c>
      <c r="O1312">
        <f>VLOOKUP(A1312,tax_all!B:V,14,0)</f>
        <v>0</v>
      </c>
      <c r="P1312">
        <f>VLOOKUP(A1312,tax_all!B:V,15,0)</f>
        <v>0</v>
      </c>
      <c r="Q1312">
        <f>VLOOKUP(A1312,tax_all!B:V,16,0)</f>
        <v>0</v>
      </c>
      <c r="R1312">
        <f>VLOOKUP(A1312,tax_all!B:V,17,0)</f>
        <v>0</v>
      </c>
    </row>
    <row r="1313" spans="1:18" x14ac:dyDescent="0.25">
      <c r="A1313" s="2" t="s">
        <v>2717</v>
      </c>
      <c r="B1313">
        <v>0</v>
      </c>
      <c r="C1313">
        <v>1</v>
      </c>
      <c r="D1313">
        <f>B1313+C1313</f>
        <v>1</v>
      </c>
      <c r="E1313">
        <f>VLOOKUP(A1313,'PF03067'!B:C,2,0)</f>
        <v>302</v>
      </c>
      <c r="G1313" t="str">
        <f>VLOOKUP(A1313,tax_all!B:V,6,0)</f>
        <v>Bacteria</v>
      </c>
      <c r="H1313" t="str">
        <f>VLOOKUP(A1313,tax_all!B:V,7,0)</f>
        <v xml:space="preserve"> Actinobacteria</v>
      </c>
      <c r="I1313" t="str">
        <f>VLOOKUP(A1313,tax_all!B:V,8,0)</f>
        <v xml:space="preserve"> Micromonosporales</v>
      </c>
      <c r="J1313" t="str">
        <f>VLOOKUP(A1313,tax_all!B:V,9,0)</f>
        <v xml:space="preserve"> Micromonosporaceae</v>
      </c>
      <c r="K1313" t="str">
        <f>VLOOKUP(A1313,tax_all!B:V,10,0)</f>
        <v>Micromonospora.</v>
      </c>
      <c r="L1313">
        <f>VLOOKUP(A1313,tax_all!B:V,11,0)</f>
        <v>0</v>
      </c>
      <c r="M1313">
        <f>VLOOKUP(A1313,tax_all!B:V,12,0)</f>
        <v>0</v>
      </c>
      <c r="N1313">
        <f>VLOOKUP(A1313,tax_all!B:V,13,0)</f>
        <v>0</v>
      </c>
      <c r="O1313">
        <f>VLOOKUP(A1313,tax_all!B:V,14,0)</f>
        <v>0</v>
      </c>
      <c r="P1313">
        <f>VLOOKUP(A1313,tax_all!B:V,15,0)</f>
        <v>0</v>
      </c>
      <c r="Q1313">
        <f>VLOOKUP(A1313,tax_all!B:V,16,0)</f>
        <v>0</v>
      </c>
      <c r="R1313">
        <f>VLOOKUP(A1313,tax_all!B:V,17,0)</f>
        <v>0</v>
      </c>
    </row>
    <row r="1314" spans="1:18" x14ac:dyDescent="0.25">
      <c r="A1314" s="2" t="s">
        <v>2719</v>
      </c>
      <c r="B1314">
        <v>1</v>
      </c>
      <c r="C1314">
        <v>1</v>
      </c>
      <c r="D1314">
        <f>B1314+C1314</f>
        <v>2</v>
      </c>
      <c r="E1314">
        <f>VLOOKUP(A1314,'PF03067'!B:C,2,0)</f>
        <v>382</v>
      </c>
      <c r="G1314" t="str">
        <f>VLOOKUP(A1314,tax_all!B:V,6,0)</f>
        <v>Bacteria</v>
      </c>
      <c r="H1314" t="str">
        <f>VLOOKUP(A1314,tax_all!B:V,7,0)</f>
        <v xml:space="preserve"> Actinobacteria</v>
      </c>
      <c r="I1314" t="str">
        <f>VLOOKUP(A1314,tax_all!B:V,8,0)</f>
        <v xml:space="preserve"> Micromonosporales</v>
      </c>
      <c r="J1314" t="str">
        <f>VLOOKUP(A1314,tax_all!B:V,9,0)</f>
        <v xml:space="preserve"> Micromonosporaceae</v>
      </c>
      <c r="K1314" t="str">
        <f>VLOOKUP(A1314,tax_all!B:V,10,0)</f>
        <v>Micromonospora.</v>
      </c>
      <c r="L1314">
        <f>VLOOKUP(A1314,tax_all!B:V,11,0)</f>
        <v>0</v>
      </c>
      <c r="M1314">
        <f>VLOOKUP(A1314,tax_all!B:V,12,0)</f>
        <v>0</v>
      </c>
      <c r="N1314">
        <f>VLOOKUP(A1314,tax_all!B:V,13,0)</f>
        <v>0</v>
      </c>
      <c r="O1314">
        <f>VLOOKUP(A1314,tax_all!B:V,14,0)</f>
        <v>0</v>
      </c>
      <c r="P1314">
        <f>VLOOKUP(A1314,tax_all!B:V,15,0)</f>
        <v>0</v>
      </c>
      <c r="Q1314">
        <f>VLOOKUP(A1314,tax_all!B:V,16,0)</f>
        <v>0</v>
      </c>
      <c r="R1314">
        <f>VLOOKUP(A1314,tax_all!B:V,17,0)</f>
        <v>0</v>
      </c>
    </row>
    <row r="1315" spans="1:18" x14ac:dyDescent="0.25">
      <c r="A1315" s="2" t="s">
        <v>2721</v>
      </c>
      <c r="B1315">
        <v>0</v>
      </c>
      <c r="C1315">
        <v>1</v>
      </c>
      <c r="D1315">
        <f>B1315+C1315</f>
        <v>1</v>
      </c>
      <c r="E1315">
        <f>VLOOKUP(A1315,'PF03067'!B:C,2,0)</f>
        <v>248</v>
      </c>
      <c r="G1315" t="str">
        <f>VLOOKUP(A1315,tax_all!B:V,6,0)</f>
        <v>Bacteria</v>
      </c>
      <c r="H1315" t="str">
        <f>VLOOKUP(A1315,tax_all!B:V,7,0)</f>
        <v xml:space="preserve"> Actinobacteria</v>
      </c>
      <c r="I1315" t="str">
        <f>VLOOKUP(A1315,tax_all!B:V,8,0)</f>
        <v xml:space="preserve"> Micromonosporales</v>
      </c>
      <c r="J1315" t="str">
        <f>VLOOKUP(A1315,tax_all!B:V,9,0)</f>
        <v xml:space="preserve"> Micromonosporaceae</v>
      </c>
      <c r="K1315" t="str">
        <f>VLOOKUP(A1315,tax_all!B:V,10,0)</f>
        <v>Micromonospora.</v>
      </c>
      <c r="L1315">
        <f>VLOOKUP(A1315,tax_all!B:V,11,0)</f>
        <v>0</v>
      </c>
      <c r="M1315">
        <f>VLOOKUP(A1315,tax_all!B:V,12,0)</f>
        <v>0</v>
      </c>
      <c r="N1315">
        <f>VLOOKUP(A1315,tax_all!B:V,13,0)</f>
        <v>0</v>
      </c>
      <c r="O1315">
        <f>VLOOKUP(A1315,tax_all!B:V,14,0)</f>
        <v>0</v>
      </c>
      <c r="P1315">
        <f>VLOOKUP(A1315,tax_all!B:V,15,0)</f>
        <v>0</v>
      </c>
      <c r="Q1315">
        <f>VLOOKUP(A1315,tax_all!B:V,16,0)</f>
        <v>0</v>
      </c>
      <c r="R1315">
        <f>VLOOKUP(A1315,tax_all!B:V,17,0)</f>
        <v>0</v>
      </c>
    </row>
    <row r="1316" spans="1:18" x14ac:dyDescent="0.25">
      <c r="A1316" s="2" t="s">
        <v>2723</v>
      </c>
      <c r="B1316">
        <v>0</v>
      </c>
      <c r="C1316">
        <v>1</v>
      </c>
      <c r="D1316">
        <f>B1316+C1316</f>
        <v>1</v>
      </c>
      <c r="E1316">
        <f>VLOOKUP(A1316,'PF03067'!B:C,2,0)</f>
        <v>226</v>
      </c>
      <c r="G1316" t="str">
        <f>VLOOKUP(A1316,tax_all!B:V,6,0)</f>
        <v>Bacteria</v>
      </c>
      <c r="H1316" t="str">
        <f>VLOOKUP(A1316,tax_all!B:V,7,0)</f>
        <v xml:space="preserve"> Actinobacteria</v>
      </c>
      <c r="I1316" t="str">
        <f>VLOOKUP(A1316,tax_all!B:V,8,0)</f>
        <v xml:space="preserve"> Micromonosporales</v>
      </c>
      <c r="J1316" t="str">
        <f>VLOOKUP(A1316,tax_all!B:V,9,0)</f>
        <v xml:space="preserve"> Micromonosporaceae</v>
      </c>
      <c r="K1316" t="str">
        <f>VLOOKUP(A1316,tax_all!B:V,10,0)</f>
        <v>Micromonospora.</v>
      </c>
      <c r="L1316">
        <f>VLOOKUP(A1316,tax_all!B:V,11,0)</f>
        <v>0</v>
      </c>
      <c r="M1316">
        <f>VLOOKUP(A1316,tax_all!B:V,12,0)</f>
        <v>0</v>
      </c>
      <c r="N1316">
        <f>VLOOKUP(A1316,tax_all!B:V,13,0)</f>
        <v>0</v>
      </c>
      <c r="O1316">
        <f>VLOOKUP(A1316,tax_all!B:V,14,0)</f>
        <v>0</v>
      </c>
      <c r="P1316">
        <f>VLOOKUP(A1316,tax_all!B:V,15,0)</f>
        <v>0</v>
      </c>
      <c r="Q1316">
        <f>VLOOKUP(A1316,tax_all!B:V,16,0)</f>
        <v>0</v>
      </c>
      <c r="R1316">
        <f>VLOOKUP(A1316,tax_all!B:V,17,0)</f>
        <v>0</v>
      </c>
    </row>
    <row r="1317" spans="1:18" x14ac:dyDescent="0.25">
      <c r="A1317" s="2" t="s">
        <v>2725</v>
      </c>
      <c r="B1317">
        <v>1</v>
      </c>
      <c r="C1317">
        <v>1</v>
      </c>
      <c r="D1317">
        <f>B1317+C1317</f>
        <v>2</v>
      </c>
      <c r="E1317">
        <f>VLOOKUP(A1317,'PF03067'!B:C,2,0)</f>
        <v>383</v>
      </c>
      <c r="G1317" t="str">
        <f>VLOOKUP(A1317,tax_all!B:V,6,0)</f>
        <v>Bacteria</v>
      </c>
      <c r="H1317" t="str">
        <f>VLOOKUP(A1317,tax_all!B:V,7,0)</f>
        <v xml:space="preserve"> Actinobacteria</v>
      </c>
      <c r="I1317" t="str">
        <f>VLOOKUP(A1317,tax_all!B:V,8,0)</f>
        <v xml:space="preserve"> Micromonosporales</v>
      </c>
      <c r="J1317" t="str">
        <f>VLOOKUP(A1317,tax_all!B:V,9,0)</f>
        <v xml:space="preserve"> Micromonosporaceae</v>
      </c>
      <c r="K1317" t="str">
        <f>VLOOKUP(A1317,tax_all!B:V,10,0)</f>
        <v>Micromonospora.</v>
      </c>
      <c r="L1317">
        <f>VLOOKUP(A1317,tax_all!B:V,11,0)</f>
        <v>0</v>
      </c>
      <c r="M1317">
        <f>VLOOKUP(A1317,tax_all!B:V,12,0)</f>
        <v>0</v>
      </c>
      <c r="N1317">
        <f>VLOOKUP(A1317,tax_all!B:V,13,0)</f>
        <v>0</v>
      </c>
      <c r="O1317">
        <f>VLOOKUP(A1317,tax_all!B:V,14,0)</f>
        <v>0</v>
      </c>
      <c r="P1317">
        <f>VLOOKUP(A1317,tax_all!B:V,15,0)</f>
        <v>0</v>
      </c>
      <c r="Q1317">
        <f>VLOOKUP(A1317,tax_all!B:V,16,0)</f>
        <v>0</v>
      </c>
      <c r="R1317">
        <f>VLOOKUP(A1317,tax_all!B:V,17,0)</f>
        <v>0</v>
      </c>
    </row>
    <row r="1318" spans="1:18" x14ac:dyDescent="0.25">
      <c r="A1318" s="2" t="s">
        <v>2727</v>
      </c>
      <c r="B1318">
        <v>0</v>
      </c>
      <c r="C1318">
        <v>1</v>
      </c>
      <c r="D1318">
        <f>B1318+C1318</f>
        <v>1</v>
      </c>
      <c r="E1318">
        <f>VLOOKUP(A1318,'PF03067'!B:C,2,0)</f>
        <v>413</v>
      </c>
      <c r="G1318" t="str">
        <f>VLOOKUP(A1318,tax_all!B:V,6,0)</f>
        <v>Bacteria</v>
      </c>
      <c r="H1318" t="str">
        <f>VLOOKUP(A1318,tax_all!B:V,7,0)</f>
        <v xml:space="preserve"> Proteobacteria</v>
      </c>
      <c r="I1318" t="str">
        <f>VLOOKUP(A1318,tax_all!B:V,8,0)</f>
        <v xml:space="preserve"> Gammaproteobacteria</v>
      </c>
      <c r="J1318" t="str">
        <f>VLOOKUP(A1318,tax_all!B:V,9,0)</f>
        <v xml:space="preserve"> Chromatiales</v>
      </c>
      <c r="K1318" t="str">
        <f>VLOOKUP(A1318,tax_all!B:V,10,0)</f>
        <v>Chromatiaceae</v>
      </c>
      <c r="L1318" t="str">
        <f>VLOOKUP(A1318,tax_all!B:V,11,0)</f>
        <v xml:space="preserve"> Rheinheimera.</v>
      </c>
      <c r="M1318">
        <f>VLOOKUP(A1318,tax_all!B:V,12,0)</f>
        <v>0</v>
      </c>
      <c r="N1318">
        <f>VLOOKUP(A1318,tax_all!B:V,13,0)</f>
        <v>0</v>
      </c>
      <c r="O1318">
        <f>VLOOKUP(A1318,tax_all!B:V,14,0)</f>
        <v>0</v>
      </c>
      <c r="P1318">
        <f>VLOOKUP(A1318,tax_all!B:V,15,0)</f>
        <v>0</v>
      </c>
      <c r="Q1318">
        <f>VLOOKUP(A1318,tax_all!B:V,16,0)</f>
        <v>0</v>
      </c>
      <c r="R1318">
        <f>VLOOKUP(A1318,tax_all!B:V,17,0)</f>
        <v>0</v>
      </c>
    </row>
    <row r="1319" spans="1:18" x14ac:dyDescent="0.25">
      <c r="A1319" s="2" t="s">
        <v>2729</v>
      </c>
      <c r="B1319">
        <v>0</v>
      </c>
      <c r="C1319">
        <v>1</v>
      </c>
      <c r="D1319">
        <f>B1319+C1319</f>
        <v>1</v>
      </c>
      <c r="E1319">
        <f>VLOOKUP(A1319,'PF03067'!B:C,2,0)</f>
        <v>927</v>
      </c>
      <c r="G1319" t="e">
        <f>VLOOKUP(A1319,tax_all!B:V,6,0)</f>
        <v>#N/A</v>
      </c>
      <c r="H1319" t="e">
        <f>VLOOKUP(A1319,tax_all!B:V,7,0)</f>
        <v>#N/A</v>
      </c>
      <c r="I1319" t="e">
        <f>VLOOKUP(A1319,tax_all!B:V,8,0)</f>
        <v>#N/A</v>
      </c>
      <c r="J1319" t="e">
        <f>VLOOKUP(A1319,tax_all!B:V,9,0)</f>
        <v>#N/A</v>
      </c>
      <c r="K1319" t="e">
        <f>VLOOKUP(A1319,tax_all!B:V,10,0)</f>
        <v>#N/A</v>
      </c>
      <c r="L1319" t="e">
        <f>VLOOKUP(A1319,tax_all!B:V,11,0)</f>
        <v>#N/A</v>
      </c>
      <c r="M1319" t="e">
        <f>VLOOKUP(A1319,tax_all!B:V,12,0)</f>
        <v>#N/A</v>
      </c>
      <c r="N1319" t="e">
        <f>VLOOKUP(A1319,tax_all!B:V,13,0)</f>
        <v>#N/A</v>
      </c>
      <c r="O1319" t="e">
        <f>VLOOKUP(A1319,tax_all!B:V,14,0)</f>
        <v>#N/A</v>
      </c>
      <c r="P1319" t="e">
        <f>VLOOKUP(A1319,tax_all!B:V,15,0)</f>
        <v>#N/A</v>
      </c>
      <c r="Q1319" t="e">
        <f>VLOOKUP(A1319,tax_all!B:V,16,0)</f>
        <v>#N/A</v>
      </c>
      <c r="R1319" t="e">
        <f>VLOOKUP(A1319,tax_all!B:V,17,0)</f>
        <v>#N/A</v>
      </c>
    </row>
    <row r="1320" spans="1:18" x14ac:dyDescent="0.25">
      <c r="A1320" s="2" t="s">
        <v>2731</v>
      </c>
      <c r="B1320">
        <v>0</v>
      </c>
      <c r="C1320">
        <v>1</v>
      </c>
      <c r="D1320">
        <f>B1320+C1320</f>
        <v>1</v>
      </c>
      <c r="E1320">
        <f>VLOOKUP(A1320,'PF03067'!B:C,2,0)</f>
        <v>736</v>
      </c>
      <c r="G1320" t="e">
        <f>VLOOKUP(A1320,tax_all!B:V,6,0)</f>
        <v>#N/A</v>
      </c>
      <c r="H1320" t="e">
        <f>VLOOKUP(A1320,tax_all!B:V,7,0)</f>
        <v>#N/A</v>
      </c>
      <c r="I1320" t="e">
        <f>VLOOKUP(A1320,tax_all!B:V,8,0)</f>
        <v>#N/A</v>
      </c>
      <c r="J1320" t="e">
        <f>VLOOKUP(A1320,tax_all!B:V,9,0)</f>
        <v>#N/A</v>
      </c>
      <c r="K1320" t="e">
        <f>VLOOKUP(A1320,tax_all!B:V,10,0)</f>
        <v>#N/A</v>
      </c>
      <c r="L1320" t="e">
        <f>VLOOKUP(A1320,tax_all!B:V,11,0)</f>
        <v>#N/A</v>
      </c>
      <c r="M1320" t="e">
        <f>VLOOKUP(A1320,tax_all!B:V,12,0)</f>
        <v>#N/A</v>
      </c>
      <c r="N1320" t="e">
        <f>VLOOKUP(A1320,tax_all!B:V,13,0)</f>
        <v>#N/A</v>
      </c>
      <c r="O1320" t="e">
        <f>VLOOKUP(A1320,tax_all!B:V,14,0)</f>
        <v>#N/A</v>
      </c>
      <c r="P1320" t="e">
        <f>VLOOKUP(A1320,tax_all!B:V,15,0)</f>
        <v>#N/A</v>
      </c>
      <c r="Q1320" t="e">
        <f>VLOOKUP(A1320,tax_all!B:V,16,0)</f>
        <v>#N/A</v>
      </c>
      <c r="R1320" t="e">
        <f>VLOOKUP(A1320,tax_all!B:V,17,0)</f>
        <v>#N/A</v>
      </c>
    </row>
    <row r="1321" spans="1:18" x14ac:dyDescent="0.25">
      <c r="A1321" s="2" t="s">
        <v>2733</v>
      </c>
      <c r="B1321">
        <v>0</v>
      </c>
      <c r="C1321">
        <v>1</v>
      </c>
      <c r="D1321">
        <f>B1321+C1321</f>
        <v>1</v>
      </c>
      <c r="E1321">
        <f>VLOOKUP(A1321,'PF03067'!B:C,2,0)</f>
        <v>253</v>
      </c>
      <c r="G1321" t="str">
        <f>VLOOKUP(A1321,tax_all!B:V,6,0)</f>
        <v>Eukaryota</v>
      </c>
      <c r="H1321" t="str">
        <f>VLOOKUP(A1321,tax_all!B:V,7,0)</f>
        <v xml:space="preserve"> Fungi</v>
      </c>
      <c r="I1321" t="str">
        <f>VLOOKUP(A1321,tax_all!B:V,8,0)</f>
        <v xml:space="preserve"> Dikarya</v>
      </c>
      <c r="J1321" t="str">
        <f>VLOOKUP(A1321,tax_all!B:V,9,0)</f>
        <v xml:space="preserve"> Ascomycota</v>
      </c>
      <c r="K1321" t="str">
        <f>VLOOKUP(A1321,tax_all!B:V,10,0)</f>
        <v xml:space="preserve"> Pezizomycotina</v>
      </c>
      <c r="L1321" t="str">
        <f>VLOOKUP(A1321,tax_all!B:V,11,0)</f>
        <v>Sordariomycetes</v>
      </c>
      <c r="M1321" t="str">
        <f>VLOOKUP(A1321,tax_all!B:V,12,0)</f>
        <v xml:space="preserve"> Hypocreomycetidae</v>
      </c>
      <c r="N1321" t="str">
        <f>VLOOKUP(A1321,tax_all!B:V,13,0)</f>
        <v xml:space="preserve"> Hypocreales</v>
      </c>
      <c r="O1321" t="str">
        <f>VLOOKUP(A1321,tax_all!B:V,14,0)</f>
        <v xml:space="preserve"> Nectriaceae</v>
      </c>
      <c r="P1321" t="str">
        <f>VLOOKUP(A1321,tax_all!B:V,15,0)</f>
        <v>Fusarium.</v>
      </c>
      <c r="Q1321">
        <f>VLOOKUP(A1321,tax_all!B:V,16,0)</f>
        <v>0</v>
      </c>
      <c r="R1321">
        <f>VLOOKUP(A1321,tax_all!B:V,17,0)</f>
        <v>0</v>
      </c>
    </row>
    <row r="1322" spans="1:18" x14ac:dyDescent="0.25">
      <c r="A1322" s="2" t="s">
        <v>2735</v>
      </c>
      <c r="B1322">
        <v>0</v>
      </c>
      <c r="C1322">
        <v>1</v>
      </c>
      <c r="D1322">
        <f>B1322+C1322</f>
        <v>1</v>
      </c>
      <c r="E1322">
        <f>VLOOKUP(A1322,'PF03067'!B:C,2,0)</f>
        <v>311</v>
      </c>
      <c r="G1322" t="str">
        <f>VLOOKUP(A1322,tax_all!B:V,6,0)</f>
        <v>Eukaryota</v>
      </c>
      <c r="H1322" t="str">
        <f>VLOOKUP(A1322,tax_all!B:V,7,0)</f>
        <v xml:space="preserve"> Fungi</v>
      </c>
      <c r="I1322" t="str">
        <f>VLOOKUP(A1322,tax_all!B:V,8,0)</f>
        <v xml:space="preserve"> Dikarya</v>
      </c>
      <c r="J1322" t="str">
        <f>VLOOKUP(A1322,tax_all!B:V,9,0)</f>
        <v xml:space="preserve"> Ascomycota</v>
      </c>
      <c r="K1322" t="str">
        <f>VLOOKUP(A1322,tax_all!B:V,10,0)</f>
        <v xml:space="preserve"> Pezizomycotina</v>
      </c>
      <c r="L1322" t="str">
        <f>VLOOKUP(A1322,tax_all!B:V,11,0)</f>
        <v>Sordariomycetes</v>
      </c>
      <c r="M1322" t="str">
        <f>VLOOKUP(A1322,tax_all!B:V,12,0)</f>
        <v xml:space="preserve"> Hypocreomycetidae</v>
      </c>
      <c r="N1322" t="str">
        <f>VLOOKUP(A1322,tax_all!B:V,13,0)</f>
        <v xml:space="preserve"> Hypocreales</v>
      </c>
      <c r="O1322" t="str">
        <f>VLOOKUP(A1322,tax_all!B:V,14,0)</f>
        <v xml:space="preserve"> Nectriaceae</v>
      </c>
      <c r="P1322" t="str">
        <f>VLOOKUP(A1322,tax_all!B:V,15,0)</f>
        <v>Fusarium.</v>
      </c>
      <c r="Q1322">
        <f>VLOOKUP(A1322,tax_all!B:V,16,0)</f>
        <v>0</v>
      </c>
      <c r="R1322">
        <f>VLOOKUP(A1322,tax_all!B:V,17,0)</f>
        <v>0</v>
      </c>
    </row>
    <row r="1323" spans="1:18" x14ac:dyDescent="0.25">
      <c r="A1323" s="2" t="s">
        <v>2737</v>
      </c>
      <c r="B1323">
        <v>0</v>
      </c>
      <c r="C1323">
        <v>1</v>
      </c>
      <c r="D1323">
        <f>B1323+C1323</f>
        <v>1</v>
      </c>
      <c r="E1323">
        <f>VLOOKUP(A1323,'PF03067'!B:C,2,0)</f>
        <v>302</v>
      </c>
      <c r="G1323" t="str">
        <f>VLOOKUP(A1323,tax_all!B:V,6,0)</f>
        <v>Eukaryota</v>
      </c>
      <c r="H1323" t="str">
        <f>VLOOKUP(A1323,tax_all!B:V,7,0)</f>
        <v xml:space="preserve"> Fungi</v>
      </c>
      <c r="I1323" t="str">
        <f>VLOOKUP(A1323,tax_all!B:V,8,0)</f>
        <v xml:space="preserve"> Dikarya</v>
      </c>
      <c r="J1323" t="str">
        <f>VLOOKUP(A1323,tax_all!B:V,9,0)</f>
        <v xml:space="preserve"> Basidiomycota</v>
      </c>
      <c r="K1323" t="str">
        <f>VLOOKUP(A1323,tax_all!B:V,10,0)</f>
        <v xml:space="preserve"> Ustilaginomycotina</v>
      </c>
      <c r="L1323" t="str">
        <f>VLOOKUP(A1323,tax_all!B:V,11,0)</f>
        <v>Ustilaginomycetes</v>
      </c>
      <c r="M1323" t="str">
        <f>VLOOKUP(A1323,tax_all!B:V,12,0)</f>
        <v xml:space="preserve"> Ustilaginales</v>
      </c>
      <c r="N1323" t="str">
        <f>VLOOKUP(A1323,tax_all!B:V,13,0)</f>
        <v xml:space="preserve"> Ustilaginaceae</v>
      </c>
      <c r="O1323" t="str">
        <f>VLOOKUP(A1323,tax_all!B:V,14,0)</f>
        <v xml:space="preserve"> Ustilago.</v>
      </c>
      <c r="P1323">
        <f>VLOOKUP(A1323,tax_all!B:V,15,0)</f>
        <v>0</v>
      </c>
      <c r="Q1323">
        <f>VLOOKUP(A1323,tax_all!B:V,16,0)</f>
        <v>0</v>
      </c>
      <c r="R1323">
        <f>VLOOKUP(A1323,tax_all!B:V,17,0)</f>
        <v>0</v>
      </c>
    </row>
    <row r="1324" spans="1:18" x14ac:dyDescent="0.25">
      <c r="A1324" s="2" t="s">
        <v>2739</v>
      </c>
      <c r="B1324">
        <v>0</v>
      </c>
      <c r="C1324">
        <v>1</v>
      </c>
      <c r="D1324">
        <f>B1324+C1324</f>
        <v>1</v>
      </c>
      <c r="E1324">
        <f>VLOOKUP(A1324,'PF03067'!B:C,2,0)</f>
        <v>196</v>
      </c>
      <c r="G1324" t="str">
        <f>VLOOKUP(A1324,tax_all!B:V,6,0)</f>
        <v>Bacteria</v>
      </c>
      <c r="H1324" t="str">
        <f>VLOOKUP(A1324,tax_all!B:V,7,0)</f>
        <v xml:space="preserve"> Actinobacteria</v>
      </c>
      <c r="I1324" t="str">
        <f>VLOOKUP(A1324,tax_all!B:V,8,0)</f>
        <v xml:space="preserve"> Streptomycetales</v>
      </c>
      <c r="J1324" t="str">
        <f>VLOOKUP(A1324,tax_all!B:V,9,0)</f>
        <v xml:space="preserve"> Streptomycetaceae</v>
      </c>
      <c r="K1324" t="str">
        <f>VLOOKUP(A1324,tax_all!B:V,10,0)</f>
        <v>Streptomyces.</v>
      </c>
      <c r="L1324">
        <f>VLOOKUP(A1324,tax_all!B:V,11,0)</f>
        <v>0</v>
      </c>
      <c r="M1324">
        <f>VLOOKUP(A1324,tax_all!B:V,12,0)</f>
        <v>0</v>
      </c>
      <c r="N1324">
        <f>VLOOKUP(A1324,tax_all!B:V,13,0)</f>
        <v>0</v>
      </c>
      <c r="O1324">
        <f>VLOOKUP(A1324,tax_all!B:V,14,0)</f>
        <v>0</v>
      </c>
      <c r="P1324">
        <f>VLOOKUP(A1324,tax_all!B:V,15,0)</f>
        <v>0</v>
      </c>
      <c r="Q1324">
        <f>VLOOKUP(A1324,tax_all!B:V,16,0)</f>
        <v>0</v>
      </c>
      <c r="R1324">
        <f>VLOOKUP(A1324,tax_all!B:V,17,0)</f>
        <v>0</v>
      </c>
    </row>
    <row r="1325" spans="1:18" x14ac:dyDescent="0.25">
      <c r="A1325" s="2" t="s">
        <v>2741</v>
      </c>
      <c r="B1325">
        <v>0</v>
      </c>
      <c r="C1325">
        <v>1</v>
      </c>
      <c r="D1325">
        <f>B1325+C1325</f>
        <v>1</v>
      </c>
      <c r="E1325">
        <f>VLOOKUP(A1325,'PF03067'!B:C,2,0)</f>
        <v>276</v>
      </c>
      <c r="G1325" t="str">
        <f>VLOOKUP(A1325,tax_all!B:V,6,0)</f>
        <v>Bacteria</v>
      </c>
      <c r="H1325" t="str">
        <f>VLOOKUP(A1325,tax_all!B:V,7,0)</f>
        <v xml:space="preserve"> Actinobacteria</v>
      </c>
      <c r="I1325" t="str">
        <f>VLOOKUP(A1325,tax_all!B:V,8,0)</f>
        <v xml:space="preserve"> Streptomycetales</v>
      </c>
      <c r="J1325" t="str">
        <f>VLOOKUP(A1325,tax_all!B:V,9,0)</f>
        <v xml:space="preserve"> Streptomycetaceae</v>
      </c>
      <c r="K1325" t="str">
        <f>VLOOKUP(A1325,tax_all!B:V,10,0)</f>
        <v>Streptomyces.</v>
      </c>
      <c r="L1325">
        <f>VLOOKUP(A1325,tax_all!B:V,11,0)</f>
        <v>0</v>
      </c>
      <c r="M1325">
        <f>VLOOKUP(A1325,tax_all!B:V,12,0)</f>
        <v>0</v>
      </c>
      <c r="N1325">
        <f>VLOOKUP(A1325,tax_all!B:V,13,0)</f>
        <v>0</v>
      </c>
      <c r="O1325">
        <f>VLOOKUP(A1325,tax_all!B:V,14,0)</f>
        <v>0</v>
      </c>
      <c r="P1325">
        <f>VLOOKUP(A1325,tax_all!B:V,15,0)</f>
        <v>0</v>
      </c>
      <c r="Q1325">
        <f>VLOOKUP(A1325,tax_all!B:V,16,0)</f>
        <v>0</v>
      </c>
      <c r="R1325">
        <f>VLOOKUP(A1325,tax_all!B:V,17,0)</f>
        <v>0</v>
      </c>
    </row>
    <row r="1326" spans="1:18" x14ac:dyDescent="0.25">
      <c r="A1326" s="2" t="s">
        <v>2743</v>
      </c>
      <c r="B1326">
        <v>0</v>
      </c>
      <c r="C1326">
        <v>1</v>
      </c>
      <c r="D1326">
        <f>B1326+C1326</f>
        <v>1</v>
      </c>
      <c r="E1326">
        <f>VLOOKUP(A1326,'PF03067'!B:C,2,0)</f>
        <v>324</v>
      </c>
      <c r="G1326" t="str">
        <f>VLOOKUP(A1326,tax_all!B:V,6,0)</f>
        <v>Bacteria</v>
      </c>
      <c r="H1326" t="str">
        <f>VLOOKUP(A1326,tax_all!B:V,7,0)</f>
        <v xml:space="preserve"> Actinobacteria</v>
      </c>
      <c r="I1326" t="str">
        <f>VLOOKUP(A1326,tax_all!B:V,8,0)</f>
        <v xml:space="preserve"> Streptomycetales</v>
      </c>
      <c r="J1326" t="str">
        <f>VLOOKUP(A1326,tax_all!B:V,9,0)</f>
        <v xml:space="preserve"> Streptomycetaceae</v>
      </c>
      <c r="K1326" t="str">
        <f>VLOOKUP(A1326,tax_all!B:V,10,0)</f>
        <v>Streptomyces.</v>
      </c>
      <c r="L1326">
        <f>VLOOKUP(A1326,tax_all!B:V,11,0)</f>
        <v>0</v>
      </c>
      <c r="M1326">
        <f>VLOOKUP(A1326,tax_all!B:V,12,0)</f>
        <v>0</v>
      </c>
      <c r="N1326">
        <f>VLOOKUP(A1326,tax_all!B:V,13,0)</f>
        <v>0</v>
      </c>
      <c r="O1326">
        <f>VLOOKUP(A1326,tax_all!B:V,14,0)</f>
        <v>0</v>
      </c>
      <c r="P1326">
        <f>VLOOKUP(A1326,tax_all!B:V,15,0)</f>
        <v>0</v>
      </c>
      <c r="Q1326">
        <f>VLOOKUP(A1326,tax_all!B:V,16,0)</f>
        <v>0</v>
      </c>
      <c r="R1326">
        <f>VLOOKUP(A1326,tax_all!B:V,17,0)</f>
        <v>0</v>
      </c>
    </row>
    <row r="1327" spans="1:18" x14ac:dyDescent="0.25">
      <c r="A1327" s="2" t="s">
        <v>2745</v>
      </c>
      <c r="B1327">
        <v>0</v>
      </c>
      <c r="C1327">
        <v>1</v>
      </c>
      <c r="D1327">
        <f>B1327+C1327</f>
        <v>1</v>
      </c>
      <c r="E1327">
        <f>VLOOKUP(A1327,'PF03067'!B:C,2,0)</f>
        <v>190</v>
      </c>
      <c r="G1327" t="str">
        <f>VLOOKUP(A1327,tax_all!B:V,6,0)</f>
        <v>Bacteria</v>
      </c>
      <c r="H1327" t="str">
        <f>VLOOKUP(A1327,tax_all!B:V,7,0)</f>
        <v xml:space="preserve"> Actinobacteria</v>
      </c>
      <c r="I1327" t="str">
        <f>VLOOKUP(A1327,tax_all!B:V,8,0)</f>
        <v xml:space="preserve"> Streptomycetales</v>
      </c>
      <c r="J1327" t="str">
        <f>VLOOKUP(A1327,tax_all!B:V,9,0)</f>
        <v xml:space="preserve"> Streptomycetaceae</v>
      </c>
      <c r="K1327" t="str">
        <f>VLOOKUP(A1327,tax_all!B:V,10,0)</f>
        <v>Streptomyces.</v>
      </c>
      <c r="L1327">
        <f>VLOOKUP(A1327,tax_all!B:V,11,0)</f>
        <v>0</v>
      </c>
      <c r="M1327">
        <f>VLOOKUP(A1327,tax_all!B:V,12,0)</f>
        <v>0</v>
      </c>
      <c r="N1327">
        <f>VLOOKUP(A1327,tax_all!B:V,13,0)</f>
        <v>0</v>
      </c>
      <c r="O1327">
        <f>VLOOKUP(A1327,tax_all!B:V,14,0)</f>
        <v>0</v>
      </c>
      <c r="P1327">
        <f>VLOOKUP(A1327,tax_all!B:V,15,0)</f>
        <v>0</v>
      </c>
      <c r="Q1327">
        <f>VLOOKUP(A1327,tax_all!B:V,16,0)</f>
        <v>0</v>
      </c>
      <c r="R1327">
        <f>VLOOKUP(A1327,tax_all!B:V,17,0)</f>
        <v>0</v>
      </c>
    </row>
    <row r="1328" spans="1:18" x14ac:dyDescent="0.25">
      <c r="A1328" s="2" t="s">
        <v>2747</v>
      </c>
      <c r="B1328">
        <v>0</v>
      </c>
      <c r="C1328">
        <v>1</v>
      </c>
      <c r="D1328">
        <f>B1328+C1328</f>
        <v>1</v>
      </c>
      <c r="E1328">
        <f>VLOOKUP(A1328,'PF03067'!B:C,2,0)</f>
        <v>397</v>
      </c>
      <c r="G1328" t="str">
        <f>VLOOKUP(A1328,tax_all!B:V,6,0)</f>
        <v>Bacteria</v>
      </c>
      <c r="H1328" t="str">
        <f>VLOOKUP(A1328,tax_all!B:V,7,0)</f>
        <v xml:space="preserve"> Proteobacteria</v>
      </c>
      <c r="I1328" t="str">
        <f>VLOOKUP(A1328,tax_all!B:V,8,0)</f>
        <v xml:space="preserve"> Gammaproteobacteria</v>
      </c>
      <c r="J1328" t="str">
        <f>VLOOKUP(A1328,tax_all!B:V,9,0)</f>
        <v xml:space="preserve"> Cellvibrionales</v>
      </c>
      <c r="K1328" t="str">
        <f>VLOOKUP(A1328,tax_all!B:V,10,0)</f>
        <v>Cellvibrionaceae</v>
      </c>
      <c r="L1328" t="str">
        <f>VLOOKUP(A1328,tax_all!B:V,11,0)</f>
        <v xml:space="preserve"> Cellvibrio.</v>
      </c>
      <c r="M1328">
        <f>VLOOKUP(A1328,tax_all!B:V,12,0)</f>
        <v>0</v>
      </c>
      <c r="N1328">
        <f>VLOOKUP(A1328,tax_all!B:V,13,0)</f>
        <v>0</v>
      </c>
      <c r="O1328">
        <f>VLOOKUP(A1328,tax_all!B:V,14,0)</f>
        <v>0</v>
      </c>
      <c r="P1328">
        <f>VLOOKUP(A1328,tax_all!B:V,15,0)</f>
        <v>0</v>
      </c>
      <c r="Q1328">
        <f>VLOOKUP(A1328,tax_all!B:V,16,0)</f>
        <v>0</v>
      </c>
      <c r="R1328">
        <f>VLOOKUP(A1328,tax_all!B:V,17,0)</f>
        <v>0</v>
      </c>
    </row>
    <row r="1329" spans="1:18" x14ac:dyDescent="0.25">
      <c r="A1329" s="2" t="s">
        <v>2749</v>
      </c>
      <c r="B1329">
        <v>0</v>
      </c>
      <c r="C1329">
        <v>1</v>
      </c>
      <c r="D1329">
        <f>B1329+C1329</f>
        <v>1</v>
      </c>
      <c r="E1329">
        <f>VLOOKUP(A1329,'PF03067'!B:C,2,0)</f>
        <v>202</v>
      </c>
      <c r="G1329" t="str">
        <f>VLOOKUP(A1329,tax_all!B:V,6,0)</f>
        <v>Bacteria</v>
      </c>
      <c r="H1329" t="str">
        <f>VLOOKUP(A1329,tax_all!B:V,7,0)</f>
        <v xml:space="preserve"> Firmicutes</v>
      </c>
      <c r="I1329" t="str">
        <f>VLOOKUP(A1329,tax_all!B:V,8,0)</f>
        <v xml:space="preserve"> Bacilli</v>
      </c>
      <c r="J1329" t="str">
        <f>VLOOKUP(A1329,tax_all!B:V,9,0)</f>
        <v xml:space="preserve"> Lactobacillales</v>
      </c>
      <c r="K1329" t="str">
        <f>VLOOKUP(A1329,tax_all!B:V,10,0)</f>
        <v xml:space="preserve"> Enterococcaceae</v>
      </c>
      <c r="L1329" t="str">
        <f>VLOOKUP(A1329,tax_all!B:V,11,0)</f>
        <v>Enterococcus.</v>
      </c>
      <c r="M1329">
        <f>VLOOKUP(A1329,tax_all!B:V,12,0)</f>
        <v>0</v>
      </c>
      <c r="N1329">
        <f>VLOOKUP(A1329,tax_all!B:V,13,0)</f>
        <v>0</v>
      </c>
      <c r="O1329">
        <f>VLOOKUP(A1329,tax_all!B:V,14,0)</f>
        <v>0</v>
      </c>
      <c r="P1329">
        <f>VLOOKUP(A1329,tax_all!B:V,15,0)</f>
        <v>0</v>
      </c>
      <c r="Q1329">
        <f>VLOOKUP(A1329,tax_all!B:V,16,0)</f>
        <v>0</v>
      </c>
      <c r="R1329">
        <f>VLOOKUP(A1329,tax_all!B:V,17,0)</f>
        <v>0</v>
      </c>
    </row>
    <row r="1330" spans="1:18" x14ac:dyDescent="0.25">
      <c r="A1330" s="2" t="s">
        <v>2751</v>
      </c>
      <c r="B1330">
        <v>0</v>
      </c>
      <c r="C1330">
        <v>1</v>
      </c>
      <c r="D1330">
        <f>B1330+C1330</f>
        <v>1</v>
      </c>
      <c r="E1330">
        <f>VLOOKUP(A1330,'PF03067'!B:C,2,0)</f>
        <v>192</v>
      </c>
      <c r="G1330" t="str">
        <f>VLOOKUP(A1330,tax_all!B:V,6,0)</f>
        <v>Bacteria</v>
      </c>
      <c r="H1330" t="str">
        <f>VLOOKUP(A1330,tax_all!B:V,7,0)</f>
        <v xml:space="preserve"> Firmicutes</v>
      </c>
      <c r="I1330" t="str">
        <f>VLOOKUP(A1330,tax_all!B:V,8,0)</f>
        <v xml:space="preserve"> Bacilli</v>
      </c>
      <c r="J1330" t="str">
        <f>VLOOKUP(A1330,tax_all!B:V,9,0)</f>
        <v xml:space="preserve"> Lactobacillales</v>
      </c>
      <c r="K1330" t="str">
        <f>VLOOKUP(A1330,tax_all!B:V,10,0)</f>
        <v xml:space="preserve"> Enterococcaceae</v>
      </c>
      <c r="L1330" t="str">
        <f>VLOOKUP(A1330,tax_all!B:V,11,0)</f>
        <v>Enterococcus.</v>
      </c>
      <c r="M1330">
        <f>VLOOKUP(A1330,tax_all!B:V,12,0)</f>
        <v>0</v>
      </c>
      <c r="N1330">
        <f>VLOOKUP(A1330,tax_all!B:V,13,0)</f>
        <v>0</v>
      </c>
      <c r="O1330">
        <f>VLOOKUP(A1330,tax_all!B:V,14,0)</f>
        <v>0</v>
      </c>
      <c r="P1330">
        <f>VLOOKUP(A1330,tax_all!B:V,15,0)</f>
        <v>0</v>
      </c>
      <c r="Q1330">
        <f>VLOOKUP(A1330,tax_all!B:V,16,0)</f>
        <v>0</v>
      </c>
      <c r="R1330">
        <f>VLOOKUP(A1330,tax_all!B:V,17,0)</f>
        <v>0</v>
      </c>
    </row>
    <row r="1331" spans="1:18" x14ac:dyDescent="0.25">
      <c r="A1331" s="2" t="s">
        <v>2753</v>
      </c>
      <c r="B1331">
        <v>0</v>
      </c>
      <c r="C1331">
        <v>1</v>
      </c>
      <c r="D1331">
        <f>B1331+C1331</f>
        <v>1</v>
      </c>
      <c r="E1331">
        <f>VLOOKUP(A1331,'PF03067'!B:C,2,0)</f>
        <v>215</v>
      </c>
      <c r="G1331" t="str">
        <f>VLOOKUP(A1331,tax_all!B:V,6,0)</f>
        <v>Bacteria</v>
      </c>
      <c r="H1331" t="str">
        <f>VLOOKUP(A1331,tax_all!B:V,7,0)</f>
        <v xml:space="preserve"> Firmicutes</v>
      </c>
      <c r="I1331" t="str">
        <f>VLOOKUP(A1331,tax_all!B:V,8,0)</f>
        <v xml:space="preserve"> Bacilli</v>
      </c>
      <c r="J1331" t="str">
        <f>VLOOKUP(A1331,tax_all!B:V,9,0)</f>
        <v xml:space="preserve"> Lactobacillales</v>
      </c>
      <c r="K1331" t="str">
        <f>VLOOKUP(A1331,tax_all!B:V,10,0)</f>
        <v xml:space="preserve"> Enterococcaceae</v>
      </c>
      <c r="L1331" t="str">
        <f>VLOOKUP(A1331,tax_all!B:V,11,0)</f>
        <v>Enterococcus.</v>
      </c>
      <c r="M1331">
        <f>VLOOKUP(A1331,tax_all!B:V,12,0)</f>
        <v>0</v>
      </c>
      <c r="N1331">
        <f>VLOOKUP(A1331,tax_all!B:V,13,0)</f>
        <v>0</v>
      </c>
      <c r="O1331">
        <f>VLOOKUP(A1331,tax_all!B:V,14,0)</f>
        <v>0</v>
      </c>
      <c r="P1331">
        <f>VLOOKUP(A1331,tax_all!B:V,15,0)</f>
        <v>0</v>
      </c>
      <c r="Q1331">
        <f>VLOOKUP(A1331,tax_all!B:V,16,0)</f>
        <v>0</v>
      </c>
      <c r="R1331">
        <f>VLOOKUP(A1331,tax_all!B:V,17,0)</f>
        <v>0</v>
      </c>
    </row>
    <row r="1332" spans="1:18" x14ac:dyDescent="0.25">
      <c r="A1332" s="2" t="s">
        <v>2755</v>
      </c>
      <c r="B1332">
        <v>0</v>
      </c>
      <c r="C1332">
        <v>1</v>
      </c>
      <c r="D1332">
        <f>B1332+C1332</f>
        <v>1</v>
      </c>
      <c r="E1332">
        <f>VLOOKUP(A1332,'PF03067'!B:C,2,0)</f>
        <v>214</v>
      </c>
      <c r="G1332" t="str">
        <f>VLOOKUP(A1332,tax_all!B:V,6,0)</f>
        <v>Bacteria</v>
      </c>
      <c r="H1332" t="str">
        <f>VLOOKUP(A1332,tax_all!B:V,7,0)</f>
        <v xml:space="preserve"> Firmicutes</v>
      </c>
      <c r="I1332" t="str">
        <f>VLOOKUP(A1332,tax_all!B:V,8,0)</f>
        <v xml:space="preserve"> Bacilli</v>
      </c>
      <c r="J1332" t="str">
        <f>VLOOKUP(A1332,tax_all!B:V,9,0)</f>
        <v xml:space="preserve"> Lactobacillales</v>
      </c>
      <c r="K1332" t="str">
        <f>VLOOKUP(A1332,tax_all!B:V,10,0)</f>
        <v xml:space="preserve"> Enterococcaceae</v>
      </c>
      <c r="L1332" t="str">
        <f>VLOOKUP(A1332,tax_all!B:V,11,0)</f>
        <v>Enterococcus.</v>
      </c>
      <c r="M1332">
        <f>VLOOKUP(A1332,tax_all!B:V,12,0)</f>
        <v>0</v>
      </c>
      <c r="N1332">
        <f>VLOOKUP(A1332,tax_all!B:V,13,0)</f>
        <v>0</v>
      </c>
      <c r="O1332">
        <f>VLOOKUP(A1332,tax_all!B:V,14,0)</f>
        <v>0</v>
      </c>
      <c r="P1332">
        <f>VLOOKUP(A1332,tax_all!B:V,15,0)</f>
        <v>0</v>
      </c>
      <c r="Q1332">
        <f>VLOOKUP(A1332,tax_all!B:V,16,0)</f>
        <v>0</v>
      </c>
      <c r="R1332">
        <f>VLOOKUP(A1332,tax_all!B:V,17,0)</f>
        <v>0</v>
      </c>
    </row>
    <row r="1333" spans="1:18" x14ac:dyDescent="0.25">
      <c r="A1333" s="2" t="s">
        <v>2757</v>
      </c>
      <c r="B1333">
        <v>0</v>
      </c>
      <c r="C1333">
        <v>1</v>
      </c>
      <c r="D1333">
        <f>B1333+C1333</f>
        <v>1</v>
      </c>
      <c r="E1333">
        <f>VLOOKUP(A1333,'PF03067'!B:C,2,0)</f>
        <v>359</v>
      </c>
      <c r="G1333" t="str">
        <f>VLOOKUP(A1333,tax_all!B:V,6,0)</f>
        <v>Bacteria</v>
      </c>
      <c r="H1333" t="str">
        <f>VLOOKUP(A1333,tax_all!B:V,7,0)</f>
        <v xml:space="preserve"> Firmicutes</v>
      </c>
      <c r="I1333" t="str">
        <f>VLOOKUP(A1333,tax_all!B:V,8,0)</f>
        <v xml:space="preserve"> Bacilli</v>
      </c>
      <c r="J1333" t="str">
        <f>VLOOKUP(A1333,tax_all!B:V,9,0)</f>
        <v xml:space="preserve"> Bacillales</v>
      </c>
      <c r="K1333" t="str">
        <f>VLOOKUP(A1333,tax_all!B:V,10,0)</f>
        <v xml:space="preserve"> Bacillaceae</v>
      </c>
      <c r="L1333" t="str">
        <f>VLOOKUP(A1333,tax_all!B:V,11,0)</f>
        <v xml:space="preserve"> Fictibacillus.</v>
      </c>
      <c r="M1333">
        <f>VLOOKUP(A1333,tax_all!B:V,12,0)</f>
        <v>0</v>
      </c>
      <c r="N1333">
        <f>VLOOKUP(A1333,tax_all!B:V,13,0)</f>
        <v>0</v>
      </c>
      <c r="O1333">
        <f>VLOOKUP(A1333,tax_all!B:V,14,0)</f>
        <v>0</v>
      </c>
      <c r="P1333">
        <f>VLOOKUP(A1333,tax_all!B:V,15,0)</f>
        <v>0</v>
      </c>
      <c r="Q1333">
        <f>VLOOKUP(A1333,tax_all!B:V,16,0)</f>
        <v>0</v>
      </c>
      <c r="R1333">
        <f>VLOOKUP(A1333,tax_all!B:V,17,0)</f>
        <v>0</v>
      </c>
    </row>
    <row r="1334" spans="1:18" x14ac:dyDescent="0.25">
      <c r="A1334" s="2" t="s">
        <v>2759</v>
      </c>
      <c r="B1334">
        <v>0</v>
      </c>
      <c r="C1334">
        <v>1</v>
      </c>
      <c r="D1334">
        <f>B1334+C1334</f>
        <v>1</v>
      </c>
      <c r="E1334">
        <f>VLOOKUP(A1334,'PF03067'!B:C,2,0)</f>
        <v>192</v>
      </c>
      <c r="G1334" t="str">
        <f>VLOOKUP(A1334,tax_all!B:V,6,0)</f>
        <v>Eukaryota</v>
      </c>
      <c r="H1334" t="str">
        <f>VLOOKUP(A1334,tax_all!B:V,7,0)</f>
        <v xml:space="preserve"> Fungi</v>
      </c>
      <c r="I1334" t="str">
        <f>VLOOKUP(A1334,tax_all!B:V,8,0)</f>
        <v xml:space="preserve"> Dikarya</v>
      </c>
      <c r="J1334" t="str">
        <f>VLOOKUP(A1334,tax_all!B:V,9,0)</f>
        <v xml:space="preserve"> Basidiomycota</v>
      </c>
      <c r="K1334" t="str">
        <f>VLOOKUP(A1334,tax_all!B:V,10,0)</f>
        <v xml:space="preserve"> Agaricomycotina</v>
      </c>
      <c r="L1334" t="str">
        <f>VLOOKUP(A1334,tax_all!B:V,11,0)</f>
        <v>Agaricomycetes</v>
      </c>
      <c r="M1334" t="str">
        <f>VLOOKUP(A1334,tax_all!B:V,12,0)</f>
        <v xml:space="preserve"> Auriculariales</v>
      </c>
      <c r="N1334" t="str">
        <f>VLOOKUP(A1334,tax_all!B:V,13,0)</f>
        <v xml:space="preserve"> Auriculariaceae</v>
      </c>
      <c r="O1334" t="str">
        <f>VLOOKUP(A1334,tax_all!B:V,14,0)</f>
        <v xml:space="preserve"> Auricularia.</v>
      </c>
      <c r="P1334">
        <f>VLOOKUP(A1334,tax_all!B:V,15,0)</f>
        <v>0</v>
      </c>
      <c r="Q1334">
        <f>VLOOKUP(A1334,tax_all!B:V,16,0)</f>
        <v>0</v>
      </c>
      <c r="R1334">
        <f>VLOOKUP(A1334,tax_all!B:V,17,0)</f>
        <v>0</v>
      </c>
    </row>
    <row r="1335" spans="1:18" x14ac:dyDescent="0.25">
      <c r="A1335" s="2" t="s">
        <v>2761</v>
      </c>
      <c r="B1335">
        <v>0</v>
      </c>
      <c r="C1335">
        <v>1</v>
      </c>
      <c r="D1335">
        <f>B1335+C1335</f>
        <v>1</v>
      </c>
      <c r="E1335">
        <f>VLOOKUP(A1335,'PF03067'!B:C,2,0)</f>
        <v>172</v>
      </c>
      <c r="G1335" t="str">
        <f>VLOOKUP(A1335,tax_all!B:V,6,0)</f>
        <v>Bacteria</v>
      </c>
      <c r="H1335" t="str">
        <f>VLOOKUP(A1335,tax_all!B:V,7,0)</f>
        <v xml:space="preserve"> Actinobacteria</v>
      </c>
      <c r="I1335" t="str">
        <f>VLOOKUP(A1335,tax_all!B:V,8,0)</f>
        <v xml:space="preserve"> Streptomycetales</v>
      </c>
      <c r="J1335" t="str">
        <f>VLOOKUP(A1335,tax_all!B:V,9,0)</f>
        <v xml:space="preserve"> Streptomycetaceae</v>
      </c>
      <c r="K1335" t="str">
        <f>VLOOKUP(A1335,tax_all!B:V,10,0)</f>
        <v>Streptomyces.</v>
      </c>
      <c r="L1335">
        <f>VLOOKUP(A1335,tax_all!B:V,11,0)</f>
        <v>0</v>
      </c>
      <c r="M1335">
        <f>VLOOKUP(A1335,tax_all!B:V,12,0)</f>
        <v>0</v>
      </c>
      <c r="N1335">
        <f>VLOOKUP(A1335,tax_all!B:V,13,0)</f>
        <v>0</v>
      </c>
      <c r="O1335">
        <f>VLOOKUP(A1335,tax_all!B:V,14,0)</f>
        <v>0</v>
      </c>
      <c r="P1335">
        <f>VLOOKUP(A1335,tax_all!B:V,15,0)</f>
        <v>0</v>
      </c>
      <c r="Q1335">
        <f>VLOOKUP(A1335,tax_all!B:V,16,0)</f>
        <v>0</v>
      </c>
      <c r="R1335">
        <f>VLOOKUP(A1335,tax_all!B:V,17,0)</f>
        <v>0</v>
      </c>
    </row>
    <row r="1336" spans="1:18" x14ac:dyDescent="0.25">
      <c r="A1336" s="2" t="s">
        <v>2763</v>
      </c>
      <c r="B1336">
        <v>0</v>
      </c>
      <c r="C1336">
        <v>1</v>
      </c>
      <c r="D1336">
        <f>B1336+C1336</f>
        <v>1</v>
      </c>
      <c r="E1336">
        <f>VLOOKUP(A1336,'PF03067'!B:C,2,0)</f>
        <v>336</v>
      </c>
      <c r="G1336" t="str">
        <f>VLOOKUP(A1336,tax_all!B:V,6,0)</f>
        <v>Bacteria</v>
      </c>
      <c r="H1336" t="str">
        <f>VLOOKUP(A1336,tax_all!B:V,7,0)</f>
        <v xml:space="preserve"> Actinobacteria</v>
      </c>
      <c r="I1336" t="str">
        <f>VLOOKUP(A1336,tax_all!B:V,8,0)</f>
        <v xml:space="preserve"> Streptomycetales</v>
      </c>
      <c r="J1336" t="str">
        <f>VLOOKUP(A1336,tax_all!B:V,9,0)</f>
        <v xml:space="preserve"> Streptomycetaceae</v>
      </c>
      <c r="K1336" t="str">
        <f>VLOOKUP(A1336,tax_all!B:V,10,0)</f>
        <v>Streptomyces.</v>
      </c>
      <c r="L1336">
        <f>VLOOKUP(A1336,tax_all!B:V,11,0)</f>
        <v>0</v>
      </c>
      <c r="M1336">
        <f>VLOOKUP(A1336,tax_all!B:V,12,0)</f>
        <v>0</v>
      </c>
      <c r="N1336">
        <f>VLOOKUP(A1336,tax_all!B:V,13,0)</f>
        <v>0</v>
      </c>
      <c r="O1336">
        <f>VLOOKUP(A1336,tax_all!B:V,14,0)</f>
        <v>0</v>
      </c>
      <c r="P1336">
        <f>VLOOKUP(A1336,tax_all!B:V,15,0)</f>
        <v>0</v>
      </c>
      <c r="Q1336">
        <f>VLOOKUP(A1336,tax_all!B:V,16,0)</f>
        <v>0</v>
      </c>
      <c r="R1336">
        <f>VLOOKUP(A1336,tax_all!B:V,17,0)</f>
        <v>0</v>
      </c>
    </row>
    <row r="1337" spans="1:18" x14ac:dyDescent="0.25">
      <c r="A1337" s="2" t="s">
        <v>2765</v>
      </c>
      <c r="B1337">
        <v>0</v>
      </c>
      <c r="C1337">
        <v>1</v>
      </c>
      <c r="D1337">
        <f>B1337+C1337</f>
        <v>1</v>
      </c>
      <c r="E1337">
        <f>VLOOKUP(A1337,'PF03067'!B:C,2,0)</f>
        <v>212</v>
      </c>
      <c r="G1337" t="str">
        <f>VLOOKUP(A1337,tax_all!B:V,6,0)</f>
        <v>Eukaryota</v>
      </c>
      <c r="H1337" t="str">
        <f>VLOOKUP(A1337,tax_all!B:V,7,0)</f>
        <v xml:space="preserve"> Fungi</v>
      </c>
      <c r="I1337" t="str">
        <f>VLOOKUP(A1337,tax_all!B:V,8,0)</f>
        <v xml:space="preserve"> Dikarya</v>
      </c>
      <c r="J1337" t="str">
        <f>VLOOKUP(A1337,tax_all!B:V,9,0)</f>
        <v xml:space="preserve"> Ascomycota</v>
      </c>
      <c r="K1337" t="str">
        <f>VLOOKUP(A1337,tax_all!B:V,10,0)</f>
        <v xml:space="preserve"> Pezizomycotina</v>
      </c>
      <c r="L1337" t="str">
        <f>VLOOKUP(A1337,tax_all!B:V,11,0)</f>
        <v>Sordariomycetes</v>
      </c>
      <c r="M1337" t="str">
        <f>VLOOKUP(A1337,tax_all!B:V,12,0)</f>
        <v xml:space="preserve"> Sordariomycetidae</v>
      </c>
      <c r="N1337" t="str">
        <f>VLOOKUP(A1337,tax_all!B:V,13,0)</f>
        <v xml:space="preserve"> Magnaporthales</v>
      </c>
      <c r="O1337" t="str">
        <f>VLOOKUP(A1337,tax_all!B:V,14,0)</f>
        <v xml:space="preserve"> Magnaporthaceae</v>
      </c>
      <c r="P1337" t="str">
        <f>VLOOKUP(A1337,tax_all!B:V,15,0)</f>
        <v>Gaeumannomyces.</v>
      </c>
      <c r="Q1337">
        <f>VLOOKUP(A1337,tax_all!B:V,16,0)</f>
        <v>0</v>
      </c>
      <c r="R1337">
        <f>VLOOKUP(A1337,tax_all!B:V,17,0)</f>
        <v>0</v>
      </c>
    </row>
    <row r="1338" spans="1:18" x14ac:dyDescent="0.25">
      <c r="A1338" s="2" t="s">
        <v>2767</v>
      </c>
      <c r="B1338">
        <v>0</v>
      </c>
      <c r="C1338">
        <v>1</v>
      </c>
      <c r="D1338">
        <f>B1338+C1338</f>
        <v>1</v>
      </c>
      <c r="E1338">
        <f>VLOOKUP(A1338,'PF03067'!B:C,2,0)</f>
        <v>191</v>
      </c>
      <c r="G1338" t="str">
        <f>VLOOKUP(A1338,tax_all!B:V,6,0)</f>
        <v>Eukaryota</v>
      </c>
      <c r="H1338" t="str">
        <f>VLOOKUP(A1338,tax_all!B:V,7,0)</f>
        <v xml:space="preserve"> Fungi</v>
      </c>
      <c r="I1338" t="str">
        <f>VLOOKUP(A1338,tax_all!B:V,8,0)</f>
        <v xml:space="preserve"> Dikarya</v>
      </c>
      <c r="J1338" t="str">
        <f>VLOOKUP(A1338,tax_all!B:V,9,0)</f>
        <v xml:space="preserve"> Ascomycota</v>
      </c>
      <c r="K1338" t="str">
        <f>VLOOKUP(A1338,tax_all!B:V,10,0)</f>
        <v xml:space="preserve"> Pezizomycotina</v>
      </c>
      <c r="L1338" t="str">
        <f>VLOOKUP(A1338,tax_all!B:V,11,0)</f>
        <v>Sordariomycetes</v>
      </c>
      <c r="M1338" t="str">
        <f>VLOOKUP(A1338,tax_all!B:V,12,0)</f>
        <v xml:space="preserve"> Sordariomycetidae</v>
      </c>
      <c r="N1338" t="str">
        <f>VLOOKUP(A1338,tax_all!B:V,13,0)</f>
        <v xml:space="preserve"> Magnaporthales</v>
      </c>
      <c r="O1338" t="str">
        <f>VLOOKUP(A1338,tax_all!B:V,14,0)</f>
        <v xml:space="preserve"> Magnaporthaceae</v>
      </c>
      <c r="P1338" t="str">
        <f>VLOOKUP(A1338,tax_all!B:V,15,0)</f>
        <v>Gaeumannomyces.</v>
      </c>
      <c r="Q1338">
        <f>VLOOKUP(A1338,tax_all!B:V,16,0)</f>
        <v>0</v>
      </c>
      <c r="R1338">
        <f>VLOOKUP(A1338,tax_all!B:V,17,0)</f>
        <v>0</v>
      </c>
    </row>
    <row r="1339" spans="1:18" x14ac:dyDescent="0.25">
      <c r="A1339" s="2" t="s">
        <v>2769</v>
      </c>
      <c r="B1339">
        <v>0</v>
      </c>
      <c r="C1339">
        <v>1</v>
      </c>
      <c r="D1339">
        <f>B1339+C1339</f>
        <v>1</v>
      </c>
      <c r="E1339">
        <f>VLOOKUP(A1339,'PF03067'!B:C,2,0)</f>
        <v>273</v>
      </c>
      <c r="G1339" t="str">
        <f>VLOOKUP(A1339,tax_all!B:V,6,0)</f>
        <v>Eukaryota</v>
      </c>
      <c r="H1339" t="str">
        <f>VLOOKUP(A1339,tax_all!B:V,7,0)</f>
        <v xml:space="preserve"> Fungi</v>
      </c>
      <c r="I1339" t="str">
        <f>VLOOKUP(A1339,tax_all!B:V,8,0)</f>
        <v xml:space="preserve"> Dikarya</v>
      </c>
      <c r="J1339" t="str">
        <f>VLOOKUP(A1339,tax_all!B:V,9,0)</f>
        <v xml:space="preserve"> Ascomycota</v>
      </c>
      <c r="K1339" t="str">
        <f>VLOOKUP(A1339,tax_all!B:V,10,0)</f>
        <v xml:space="preserve"> Pezizomycotina</v>
      </c>
      <c r="L1339" t="str">
        <f>VLOOKUP(A1339,tax_all!B:V,11,0)</f>
        <v>Sordariomycetes</v>
      </c>
      <c r="M1339" t="str">
        <f>VLOOKUP(A1339,tax_all!B:V,12,0)</f>
        <v xml:space="preserve"> Sordariomycetidae</v>
      </c>
      <c r="N1339" t="str">
        <f>VLOOKUP(A1339,tax_all!B:V,13,0)</f>
        <v xml:space="preserve"> Magnaporthales</v>
      </c>
      <c r="O1339" t="str">
        <f>VLOOKUP(A1339,tax_all!B:V,14,0)</f>
        <v xml:space="preserve"> Magnaporthaceae</v>
      </c>
      <c r="P1339" t="str">
        <f>VLOOKUP(A1339,tax_all!B:V,15,0)</f>
        <v>Gaeumannomyces.</v>
      </c>
      <c r="Q1339">
        <f>VLOOKUP(A1339,tax_all!B:V,16,0)</f>
        <v>0</v>
      </c>
      <c r="R1339">
        <f>VLOOKUP(A1339,tax_all!B:V,17,0)</f>
        <v>0</v>
      </c>
    </row>
    <row r="1340" spans="1:18" x14ac:dyDescent="0.25">
      <c r="A1340" s="2" t="s">
        <v>2771</v>
      </c>
      <c r="B1340">
        <v>0</v>
      </c>
      <c r="C1340">
        <v>1</v>
      </c>
      <c r="D1340">
        <f>B1340+C1340</f>
        <v>1</v>
      </c>
      <c r="E1340">
        <f>VLOOKUP(A1340,'PF03067'!B:C,2,0)</f>
        <v>403</v>
      </c>
      <c r="G1340" t="str">
        <f>VLOOKUP(A1340,tax_all!B:V,6,0)</f>
        <v>Eukaryota</v>
      </c>
      <c r="H1340" t="str">
        <f>VLOOKUP(A1340,tax_all!B:V,7,0)</f>
        <v xml:space="preserve"> Fungi</v>
      </c>
      <c r="I1340" t="str">
        <f>VLOOKUP(A1340,tax_all!B:V,8,0)</f>
        <v xml:space="preserve"> Dikarya</v>
      </c>
      <c r="J1340" t="str">
        <f>VLOOKUP(A1340,tax_all!B:V,9,0)</f>
        <v xml:space="preserve"> Ascomycota</v>
      </c>
      <c r="K1340" t="str">
        <f>VLOOKUP(A1340,tax_all!B:V,10,0)</f>
        <v xml:space="preserve"> Pezizomycotina</v>
      </c>
      <c r="L1340" t="str">
        <f>VLOOKUP(A1340,tax_all!B:V,11,0)</f>
        <v>Sordariomycetes</v>
      </c>
      <c r="M1340" t="str">
        <f>VLOOKUP(A1340,tax_all!B:V,12,0)</f>
        <v xml:space="preserve"> Hypocreomycetidae</v>
      </c>
      <c r="N1340" t="str">
        <f>VLOOKUP(A1340,tax_all!B:V,13,0)</f>
        <v xml:space="preserve"> Hypocreales</v>
      </c>
      <c r="O1340" t="str">
        <f>VLOOKUP(A1340,tax_all!B:V,14,0)</f>
        <v xml:space="preserve"> Cordycipitaceae</v>
      </c>
      <c r="P1340" t="str">
        <f>VLOOKUP(A1340,tax_all!B:V,15,0)</f>
        <v>Beauveria.</v>
      </c>
      <c r="Q1340">
        <f>VLOOKUP(A1340,tax_all!B:V,16,0)</f>
        <v>0</v>
      </c>
      <c r="R1340">
        <f>VLOOKUP(A1340,tax_all!B:V,17,0)</f>
        <v>0</v>
      </c>
    </row>
    <row r="1341" spans="1:18" x14ac:dyDescent="0.25">
      <c r="A1341" s="2" t="s">
        <v>2773</v>
      </c>
      <c r="B1341">
        <v>0</v>
      </c>
      <c r="C1341">
        <v>1</v>
      </c>
      <c r="D1341">
        <f>B1341+C1341</f>
        <v>1</v>
      </c>
      <c r="E1341">
        <f>VLOOKUP(A1341,'PF03067'!B:C,2,0)</f>
        <v>221</v>
      </c>
      <c r="G1341" t="str">
        <f>VLOOKUP(A1341,tax_all!B:V,6,0)</f>
        <v>Bacteria</v>
      </c>
      <c r="H1341" t="str">
        <f>VLOOKUP(A1341,tax_all!B:V,7,0)</f>
        <v xml:space="preserve"> Actinobacteria</v>
      </c>
      <c r="I1341" t="str">
        <f>VLOOKUP(A1341,tax_all!B:V,8,0)</f>
        <v xml:space="preserve"> Streptosporangiales</v>
      </c>
      <c r="J1341" t="str">
        <f>VLOOKUP(A1341,tax_all!B:V,9,0)</f>
        <v xml:space="preserve"> Nocardiopsaceae</v>
      </c>
      <c r="K1341" t="str">
        <f>VLOOKUP(A1341,tax_all!B:V,10,0)</f>
        <v>Nocardiopsis.</v>
      </c>
      <c r="L1341">
        <f>VLOOKUP(A1341,tax_all!B:V,11,0)</f>
        <v>0</v>
      </c>
      <c r="M1341">
        <f>VLOOKUP(A1341,tax_all!B:V,12,0)</f>
        <v>0</v>
      </c>
      <c r="N1341">
        <f>VLOOKUP(A1341,tax_all!B:V,13,0)</f>
        <v>0</v>
      </c>
      <c r="O1341">
        <f>VLOOKUP(A1341,tax_all!B:V,14,0)</f>
        <v>0</v>
      </c>
      <c r="P1341">
        <f>VLOOKUP(A1341,tax_all!B:V,15,0)</f>
        <v>0</v>
      </c>
      <c r="Q1341">
        <f>VLOOKUP(A1341,tax_all!B:V,16,0)</f>
        <v>0</v>
      </c>
      <c r="R1341">
        <f>VLOOKUP(A1341,tax_all!B:V,17,0)</f>
        <v>0</v>
      </c>
    </row>
    <row r="1342" spans="1:18" x14ac:dyDescent="0.25">
      <c r="A1342" s="2" t="s">
        <v>2775</v>
      </c>
      <c r="B1342">
        <v>0</v>
      </c>
      <c r="C1342">
        <v>1</v>
      </c>
      <c r="D1342">
        <f>B1342+C1342</f>
        <v>1</v>
      </c>
      <c r="E1342">
        <f>VLOOKUP(A1342,'PF03067'!B:C,2,0)</f>
        <v>307</v>
      </c>
      <c r="G1342" t="str">
        <f>VLOOKUP(A1342,tax_all!B:V,6,0)</f>
        <v>Bacteria</v>
      </c>
      <c r="H1342" t="str">
        <f>VLOOKUP(A1342,tax_all!B:V,7,0)</f>
        <v xml:space="preserve"> Actinobacteria</v>
      </c>
      <c r="I1342" t="str">
        <f>VLOOKUP(A1342,tax_all!B:V,8,0)</f>
        <v xml:space="preserve"> Streptosporangiales</v>
      </c>
      <c r="J1342" t="str">
        <f>VLOOKUP(A1342,tax_all!B:V,9,0)</f>
        <v xml:space="preserve"> Nocardiopsaceae</v>
      </c>
      <c r="K1342" t="str">
        <f>VLOOKUP(A1342,tax_all!B:V,10,0)</f>
        <v>Nocardiopsis.</v>
      </c>
      <c r="L1342">
        <f>VLOOKUP(A1342,tax_all!B:V,11,0)</f>
        <v>0</v>
      </c>
      <c r="M1342">
        <f>VLOOKUP(A1342,tax_all!B:V,12,0)</f>
        <v>0</v>
      </c>
      <c r="N1342">
        <f>VLOOKUP(A1342,tax_all!B:V,13,0)</f>
        <v>0</v>
      </c>
      <c r="O1342">
        <f>VLOOKUP(A1342,tax_all!B:V,14,0)</f>
        <v>0</v>
      </c>
      <c r="P1342">
        <f>VLOOKUP(A1342,tax_all!B:V,15,0)</f>
        <v>0</v>
      </c>
      <c r="Q1342">
        <f>VLOOKUP(A1342,tax_all!B:V,16,0)</f>
        <v>0</v>
      </c>
      <c r="R1342">
        <f>VLOOKUP(A1342,tax_all!B:V,17,0)</f>
        <v>0</v>
      </c>
    </row>
    <row r="1343" spans="1:18" x14ac:dyDescent="0.25">
      <c r="A1343" s="2" t="s">
        <v>2777</v>
      </c>
      <c r="B1343">
        <v>0</v>
      </c>
      <c r="C1343">
        <v>1</v>
      </c>
      <c r="D1343">
        <f>B1343+C1343</f>
        <v>1</v>
      </c>
      <c r="E1343">
        <f>VLOOKUP(A1343,'PF03067'!B:C,2,0)</f>
        <v>172</v>
      </c>
      <c r="G1343" t="str">
        <f>VLOOKUP(A1343,tax_all!B:V,6,0)</f>
        <v>Bacteria</v>
      </c>
      <c r="H1343" t="str">
        <f>VLOOKUP(A1343,tax_all!B:V,7,0)</f>
        <v xml:space="preserve"> Actinobacteria</v>
      </c>
      <c r="I1343" t="str">
        <f>VLOOKUP(A1343,tax_all!B:V,8,0)</f>
        <v xml:space="preserve"> Streptosporangiales</v>
      </c>
      <c r="J1343" t="str">
        <f>VLOOKUP(A1343,tax_all!B:V,9,0)</f>
        <v xml:space="preserve"> Nocardiopsaceae</v>
      </c>
      <c r="K1343" t="str">
        <f>VLOOKUP(A1343,tax_all!B:V,10,0)</f>
        <v>Nocardiopsis.</v>
      </c>
      <c r="L1343">
        <f>VLOOKUP(A1343,tax_all!B:V,11,0)</f>
        <v>0</v>
      </c>
      <c r="M1343">
        <f>VLOOKUP(A1343,tax_all!B:V,12,0)</f>
        <v>0</v>
      </c>
      <c r="N1343">
        <f>VLOOKUP(A1343,tax_all!B:V,13,0)</f>
        <v>0</v>
      </c>
      <c r="O1343">
        <f>VLOOKUP(A1343,tax_all!B:V,14,0)</f>
        <v>0</v>
      </c>
      <c r="P1343">
        <f>VLOOKUP(A1343,tax_all!B:V,15,0)</f>
        <v>0</v>
      </c>
      <c r="Q1343">
        <f>VLOOKUP(A1343,tax_all!B:V,16,0)</f>
        <v>0</v>
      </c>
      <c r="R1343">
        <f>VLOOKUP(A1343,tax_all!B:V,17,0)</f>
        <v>0</v>
      </c>
    </row>
    <row r="1344" spans="1:18" x14ac:dyDescent="0.25">
      <c r="A1344" s="2" t="s">
        <v>2779</v>
      </c>
      <c r="B1344">
        <v>0</v>
      </c>
      <c r="C1344">
        <v>1</v>
      </c>
      <c r="D1344">
        <f>B1344+C1344</f>
        <v>1</v>
      </c>
      <c r="E1344">
        <f>VLOOKUP(A1344,'PF03067'!B:C,2,0)</f>
        <v>191</v>
      </c>
      <c r="G1344" t="str">
        <f>VLOOKUP(A1344,tax_all!B:V,6,0)</f>
        <v>Bacteria</v>
      </c>
      <c r="H1344" t="str">
        <f>VLOOKUP(A1344,tax_all!B:V,7,0)</f>
        <v xml:space="preserve"> Proteobacteria</v>
      </c>
      <c r="I1344" t="str">
        <f>VLOOKUP(A1344,tax_all!B:V,8,0)</f>
        <v xml:space="preserve"> Gammaproteobacteria</v>
      </c>
      <c r="J1344" t="str">
        <f>VLOOKUP(A1344,tax_all!B:V,9,0)</f>
        <v xml:space="preserve"> Enterobacterales</v>
      </c>
      <c r="K1344" t="str">
        <f>VLOOKUP(A1344,tax_all!B:V,10,0)</f>
        <v>Morganellaceae</v>
      </c>
      <c r="L1344" t="str">
        <f>VLOOKUP(A1344,tax_all!B:V,11,0)</f>
        <v xml:space="preserve"> Morganella.</v>
      </c>
      <c r="M1344">
        <f>VLOOKUP(A1344,tax_all!B:V,12,0)</f>
        <v>0</v>
      </c>
      <c r="N1344">
        <f>VLOOKUP(A1344,tax_all!B:V,13,0)</f>
        <v>0</v>
      </c>
      <c r="O1344">
        <f>VLOOKUP(A1344,tax_all!B:V,14,0)</f>
        <v>0</v>
      </c>
      <c r="P1344">
        <f>VLOOKUP(A1344,tax_all!B:V,15,0)</f>
        <v>0</v>
      </c>
      <c r="Q1344">
        <f>VLOOKUP(A1344,tax_all!B:V,16,0)</f>
        <v>0</v>
      </c>
      <c r="R1344">
        <f>VLOOKUP(A1344,tax_all!B:V,17,0)</f>
        <v>0</v>
      </c>
    </row>
    <row r="1345" spans="1:18" x14ac:dyDescent="0.25">
      <c r="A1345" s="2" t="s">
        <v>2781</v>
      </c>
      <c r="B1345">
        <v>0</v>
      </c>
      <c r="C1345">
        <v>1</v>
      </c>
      <c r="D1345">
        <f>B1345+C1345</f>
        <v>1</v>
      </c>
      <c r="E1345">
        <f>VLOOKUP(A1345,'PF03067'!B:C,2,0)</f>
        <v>356</v>
      </c>
      <c r="G1345" t="str">
        <f>VLOOKUP(A1345,tax_all!B:V,6,0)</f>
        <v>Eukaryota</v>
      </c>
      <c r="H1345" t="str">
        <f>VLOOKUP(A1345,tax_all!B:V,7,0)</f>
        <v xml:space="preserve"> Metazoa</v>
      </c>
      <c r="I1345" t="str">
        <f>VLOOKUP(A1345,tax_all!B:V,8,0)</f>
        <v xml:space="preserve"> Ecdysozoa</v>
      </c>
      <c r="J1345" t="str">
        <f>VLOOKUP(A1345,tax_all!B:V,9,0)</f>
        <v xml:space="preserve"> Arthropoda</v>
      </c>
      <c r="K1345" t="str">
        <f>VLOOKUP(A1345,tax_all!B:V,10,0)</f>
        <v xml:space="preserve"> Hexapoda</v>
      </c>
      <c r="L1345" t="str">
        <f>VLOOKUP(A1345,tax_all!B:V,11,0)</f>
        <v xml:space="preserve"> Insecta</v>
      </c>
      <c r="M1345" t="str">
        <f>VLOOKUP(A1345,tax_all!B:V,12,0)</f>
        <v>Pterygota</v>
      </c>
      <c r="N1345" t="str">
        <f>VLOOKUP(A1345,tax_all!B:V,13,0)</f>
        <v xml:space="preserve"> Neoptera</v>
      </c>
      <c r="O1345" t="str">
        <f>VLOOKUP(A1345,tax_all!B:V,14,0)</f>
        <v xml:space="preserve"> Paraneoptera</v>
      </c>
      <c r="P1345" t="str">
        <f>VLOOKUP(A1345,tax_all!B:V,15,0)</f>
        <v xml:space="preserve"> Hemiptera</v>
      </c>
      <c r="Q1345" t="str">
        <f>VLOOKUP(A1345,tax_all!B:V,16,0)</f>
        <v xml:space="preserve"> Sternorrhyncha</v>
      </c>
      <c r="R1345" t="str">
        <f>VLOOKUP(A1345,tax_all!B:V,17,0)</f>
        <v>Aphidomorpha</v>
      </c>
    </row>
    <row r="1346" spans="1:18" x14ac:dyDescent="0.25">
      <c r="A1346" s="2" t="s">
        <v>2783</v>
      </c>
      <c r="B1346">
        <v>0</v>
      </c>
      <c r="C1346">
        <v>1</v>
      </c>
      <c r="D1346">
        <f>B1346+C1346</f>
        <v>1</v>
      </c>
      <c r="E1346">
        <f>VLOOKUP(A1346,'PF03067'!B:C,2,0)</f>
        <v>345</v>
      </c>
      <c r="G1346" t="str">
        <f>VLOOKUP(A1346,tax_all!B:V,6,0)</f>
        <v>Eukaryota</v>
      </c>
      <c r="H1346" t="str">
        <f>VLOOKUP(A1346,tax_all!B:V,7,0)</f>
        <v xml:space="preserve"> Metazoa</v>
      </c>
      <c r="I1346" t="str">
        <f>VLOOKUP(A1346,tax_all!B:V,8,0)</f>
        <v xml:space="preserve"> Ecdysozoa</v>
      </c>
      <c r="J1346" t="str">
        <f>VLOOKUP(A1346,tax_all!B:V,9,0)</f>
        <v xml:space="preserve"> Arthropoda</v>
      </c>
      <c r="K1346" t="str">
        <f>VLOOKUP(A1346,tax_all!B:V,10,0)</f>
        <v xml:space="preserve"> Hexapoda</v>
      </c>
      <c r="L1346" t="str">
        <f>VLOOKUP(A1346,tax_all!B:V,11,0)</f>
        <v xml:space="preserve"> Insecta</v>
      </c>
      <c r="M1346" t="str">
        <f>VLOOKUP(A1346,tax_all!B:V,12,0)</f>
        <v>Pterygota</v>
      </c>
      <c r="N1346" t="str">
        <f>VLOOKUP(A1346,tax_all!B:V,13,0)</f>
        <v xml:space="preserve"> Neoptera</v>
      </c>
      <c r="O1346" t="str">
        <f>VLOOKUP(A1346,tax_all!B:V,14,0)</f>
        <v xml:space="preserve"> Paraneoptera</v>
      </c>
      <c r="P1346" t="str">
        <f>VLOOKUP(A1346,tax_all!B:V,15,0)</f>
        <v xml:space="preserve"> Hemiptera</v>
      </c>
      <c r="Q1346" t="str">
        <f>VLOOKUP(A1346,tax_all!B:V,16,0)</f>
        <v xml:space="preserve"> Sternorrhyncha</v>
      </c>
      <c r="R1346" t="str">
        <f>VLOOKUP(A1346,tax_all!B:V,17,0)</f>
        <v>Aphidomorpha</v>
      </c>
    </row>
    <row r="1347" spans="1:18" x14ac:dyDescent="0.25">
      <c r="A1347" s="2" t="s">
        <v>2785</v>
      </c>
      <c r="B1347">
        <v>0</v>
      </c>
      <c r="C1347">
        <v>1</v>
      </c>
      <c r="D1347">
        <f>B1347+C1347</f>
        <v>1</v>
      </c>
      <c r="E1347">
        <f>VLOOKUP(A1347,'PF03067'!B:C,2,0)</f>
        <v>168</v>
      </c>
      <c r="G1347" t="str">
        <f>VLOOKUP(A1347,tax_all!B:V,6,0)</f>
        <v>Eukaryota</v>
      </c>
      <c r="H1347" t="str">
        <f>VLOOKUP(A1347,tax_all!B:V,7,0)</f>
        <v xml:space="preserve"> Metazoa</v>
      </c>
      <c r="I1347" t="str">
        <f>VLOOKUP(A1347,tax_all!B:V,8,0)</f>
        <v xml:space="preserve"> Ecdysozoa</v>
      </c>
      <c r="J1347" t="str">
        <f>VLOOKUP(A1347,tax_all!B:V,9,0)</f>
        <v xml:space="preserve"> Arthropoda</v>
      </c>
      <c r="K1347" t="str">
        <f>VLOOKUP(A1347,tax_all!B:V,10,0)</f>
        <v xml:space="preserve"> Hexapoda</v>
      </c>
      <c r="L1347" t="str">
        <f>VLOOKUP(A1347,tax_all!B:V,11,0)</f>
        <v xml:space="preserve"> Insecta</v>
      </c>
      <c r="M1347" t="str">
        <f>VLOOKUP(A1347,tax_all!B:V,12,0)</f>
        <v>Pterygota</v>
      </c>
      <c r="N1347" t="str">
        <f>VLOOKUP(A1347,tax_all!B:V,13,0)</f>
        <v xml:space="preserve"> Neoptera</v>
      </c>
      <c r="O1347" t="str">
        <f>VLOOKUP(A1347,tax_all!B:V,14,0)</f>
        <v xml:space="preserve"> Paraneoptera</v>
      </c>
      <c r="P1347" t="str">
        <f>VLOOKUP(A1347,tax_all!B:V,15,0)</f>
        <v xml:space="preserve"> Hemiptera</v>
      </c>
      <c r="Q1347" t="str">
        <f>VLOOKUP(A1347,tax_all!B:V,16,0)</f>
        <v xml:space="preserve"> Sternorrhyncha</v>
      </c>
      <c r="R1347" t="str">
        <f>VLOOKUP(A1347,tax_all!B:V,17,0)</f>
        <v>Aphidomorpha</v>
      </c>
    </row>
    <row r="1348" spans="1:18" x14ac:dyDescent="0.25">
      <c r="A1348" s="2" t="s">
        <v>2787</v>
      </c>
      <c r="B1348">
        <v>0</v>
      </c>
      <c r="C1348">
        <v>1</v>
      </c>
      <c r="D1348">
        <f>B1348+C1348</f>
        <v>1</v>
      </c>
      <c r="E1348">
        <f>VLOOKUP(A1348,'PF03067'!B:C,2,0)</f>
        <v>167</v>
      </c>
      <c r="G1348" t="str">
        <f>VLOOKUP(A1348,tax_all!B:V,6,0)</f>
        <v>Bacteria</v>
      </c>
      <c r="H1348" t="str">
        <f>VLOOKUP(A1348,tax_all!B:V,7,0)</f>
        <v xml:space="preserve"> Actinobacteria</v>
      </c>
      <c r="I1348" t="str">
        <f>VLOOKUP(A1348,tax_all!B:V,8,0)</f>
        <v xml:space="preserve"> Corynebacteriales</v>
      </c>
      <c r="J1348" t="str">
        <f>VLOOKUP(A1348,tax_all!B:V,9,0)</f>
        <v xml:space="preserve"> Nocardiaceae</v>
      </c>
      <c r="K1348" t="str">
        <f>VLOOKUP(A1348,tax_all!B:V,10,0)</f>
        <v xml:space="preserve"> Nocardia.</v>
      </c>
      <c r="L1348">
        <f>VLOOKUP(A1348,tax_all!B:V,11,0)</f>
        <v>0</v>
      </c>
      <c r="M1348">
        <f>VLOOKUP(A1348,tax_all!B:V,12,0)</f>
        <v>0</v>
      </c>
      <c r="N1348">
        <f>VLOOKUP(A1348,tax_all!B:V,13,0)</f>
        <v>0</v>
      </c>
      <c r="O1348">
        <f>VLOOKUP(A1348,tax_all!B:V,14,0)</f>
        <v>0</v>
      </c>
      <c r="P1348">
        <f>VLOOKUP(A1348,tax_all!B:V,15,0)</f>
        <v>0</v>
      </c>
      <c r="Q1348">
        <f>VLOOKUP(A1348,tax_all!B:V,16,0)</f>
        <v>0</v>
      </c>
      <c r="R1348">
        <f>VLOOKUP(A1348,tax_all!B:V,17,0)</f>
        <v>0</v>
      </c>
    </row>
    <row r="1349" spans="1:18" x14ac:dyDescent="0.25">
      <c r="A1349" s="2" t="s">
        <v>2789</v>
      </c>
      <c r="B1349">
        <v>0</v>
      </c>
      <c r="C1349">
        <v>1</v>
      </c>
      <c r="D1349">
        <f>B1349+C1349</f>
        <v>1</v>
      </c>
      <c r="E1349">
        <f>VLOOKUP(A1349,'PF03067'!B:C,2,0)</f>
        <v>249</v>
      </c>
      <c r="G1349" t="str">
        <f>VLOOKUP(A1349,tax_all!B:V,6,0)</f>
        <v>Bacteria</v>
      </c>
      <c r="H1349" t="str">
        <f>VLOOKUP(A1349,tax_all!B:V,7,0)</f>
        <v xml:space="preserve"> Actinobacteria</v>
      </c>
      <c r="I1349" t="str">
        <f>VLOOKUP(A1349,tax_all!B:V,8,0)</f>
        <v xml:space="preserve"> Pseudonocardiales</v>
      </c>
      <c r="J1349" t="str">
        <f>VLOOKUP(A1349,tax_all!B:V,9,0)</f>
        <v xml:space="preserve"> Pseudonocardiaceae</v>
      </c>
      <c r="K1349" t="str">
        <f>VLOOKUP(A1349,tax_all!B:V,10,0)</f>
        <v>Saccharothrix.</v>
      </c>
      <c r="L1349">
        <f>VLOOKUP(A1349,tax_all!B:V,11,0)</f>
        <v>0</v>
      </c>
      <c r="M1349">
        <f>VLOOKUP(A1349,tax_all!B:V,12,0)</f>
        <v>0</v>
      </c>
      <c r="N1349">
        <f>VLOOKUP(A1349,tax_all!B:V,13,0)</f>
        <v>0</v>
      </c>
      <c r="O1349">
        <f>VLOOKUP(A1349,tax_all!B:V,14,0)</f>
        <v>0</v>
      </c>
      <c r="P1349">
        <f>VLOOKUP(A1349,tax_all!B:V,15,0)</f>
        <v>0</v>
      </c>
      <c r="Q1349">
        <f>VLOOKUP(A1349,tax_all!B:V,16,0)</f>
        <v>0</v>
      </c>
      <c r="R1349">
        <f>VLOOKUP(A1349,tax_all!B:V,17,0)</f>
        <v>0</v>
      </c>
    </row>
    <row r="1350" spans="1:18" x14ac:dyDescent="0.25">
      <c r="A1350" s="2" t="s">
        <v>2791</v>
      </c>
      <c r="B1350">
        <v>0</v>
      </c>
      <c r="C1350">
        <v>1</v>
      </c>
      <c r="D1350">
        <f>B1350+C1350</f>
        <v>1</v>
      </c>
      <c r="E1350">
        <f>VLOOKUP(A1350,'PF03067'!B:C,2,0)</f>
        <v>252</v>
      </c>
      <c r="G1350" t="str">
        <f>VLOOKUP(A1350,tax_all!B:V,6,0)</f>
        <v>Bacteria</v>
      </c>
      <c r="H1350" t="str">
        <f>VLOOKUP(A1350,tax_all!B:V,7,0)</f>
        <v xml:space="preserve"> Actinobacteria</v>
      </c>
      <c r="I1350" t="str">
        <f>VLOOKUP(A1350,tax_all!B:V,8,0)</f>
        <v xml:space="preserve"> Pseudonocardiales</v>
      </c>
      <c r="J1350" t="str">
        <f>VLOOKUP(A1350,tax_all!B:V,9,0)</f>
        <v xml:space="preserve"> Pseudonocardiaceae</v>
      </c>
      <c r="K1350" t="str">
        <f>VLOOKUP(A1350,tax_all!B:V,10,0)</f>
        <v>Saccharothrix.</v>
      </c>
      <c r="L1350">
        <f>VLOOKUP(A1350,tax_all!B:V,11,0)</f>
        <v>0</v>
      </c>
      <c r="M1350">
        <f>VLOOKUP(A1350,tax_all!B:V,12,0)</f>
        <v>0</v>
      </c>
      <c r="N1350">
        <f>VLOOKUP(A1350,tax_all!B:V,13,0)</f>
        <v>0</v>
      </c>
      <c r="O1350">
        <f>VLOOKUP(A1350,tax_all!B:V,14,0)</f>
        <v>0</v>
      </c>
      <c r="P1350">
        <f>VLOOKUP(A1350,tax_all!B:V,15,0)</f>
        <v>0</v>
      </c>
      <c r="Q1350">
        <f>VLOOKUP(A1350,tax_all!B:V,16,0)</f>
        <v>0</v>
      </c>
      <c r="R1350">
        <f>VLOOKUP(A1350,tax_all!B:V,17,0)</f>
        <v>0</v>
      </c>
    </row>
    <row r="1351" spans="1:18" x14ac:dyDescent="0.25">
      <c r="A1351" s="2" t="s">
        <v>2793</v>
      </c>
      <c r="B1351">
        <v>0</v>
      </c>
      <c r="C1351">
        <v>1</v>
      </c>
      <c r="D1351">
        <f>B1351+C1351</f>
        <v>1</v>
      </c>
      <c r="E1351">
        <f>VLOOKUP(A1351,'PF03067'!B:C,2,0)</f>
        <v>172</v>
      </c>
      <c r="G1351" t="str">
        <f>VLOOKUP(A1351,tax_all!B:V,6,0)</f>
        <v>Bacteria</v>
      </c>
      <c r="H1351" t="str">
        <f>VLOOKUP(A1351,tax_all!B:V,7,0)</f>
        <v xml:space="preserve"> Actinobacteria</v>
      </c>
      <c r="I1351" t="str">
        <f>VLOOKUP(A1351,tax_all!B:V,8,0)</f>
        <v xml:space="preserve"> Pseudonocardiales</v>
      </c>
      <c r="J1351" t="str">
        <f>VLOOKUP(A1351,tax_all!B:V,9,0)</f>
        <v xml:space="preserve"> Pseudonocardiaceae</v>
      </c>
      <c r="K1351" t="str">
        <f>VLOOKUP(A1351,tax_all!B:V,10,0)</f>
        <v>Saccharothrix.</v>
      </c>
      <c r="L1351">
        <f>VLOOKUP(A1351,tax_all!B:V,11,0)</f>
        <v>0</v>
      </c>
      <c r="M1351">
        <f>VLOOKUP(A1351,tax_all!B:V,12,0)</f>
        <v>0</v>
      </c>
      <c r="N1351">
        <f>VLOOKUP(A1351,tax_all!B:V,13,0)</f>
        <v>0</v>
      </c>
      <c r="O1351">
        <f>VLOOKUP(A1351,tax_all!B:V,14,0)</f>
        <v>0</v>
      </c>
      <c r="P1351">
        <f>VLOOKUP(A1351,tax_all!B:V,15,0)</f>
        <v>0</v>
      </c>
      <c r="Q1351">
        <f>VLOOKUP(A1351,tax_all!B:V,16,0)</f>
        <v>0</v>
      </c>
      <c r="R1351">
        <f>VLOOKUP(A1351,tax_all!B:V,17,0)</f>
        <v>0</v>
      </c>
    </row>
    <row r="1352" spans="1:18" x14ac:dyDescent="0.25">
      <c r="A1352" s="2" t="s">
        <v>2795</v>
      </c>
      <c r="B1352">
        <v>0</v>
      </c>
      <c r="C1352">
        <v>1</v>
      </c>
      <c r="D1352">
        <f>B1352+C1352</f>
        <v>1</v>
      </c>
      <c r="E1352">
        <f>VLOOKUP(A1352,'PF03067'!B:C,2,0)</f>
        <v>385</v>
      </c>
      <c r="G1352" t="str">
        <f>VLOOKUP(A1352,tax_all!B:V,6,0)</f>
        <v>Eukaryota</v>
      </c>
      <c r="H1352" t="str">
        <f>VLOOKUP(A1352,tax_all!B:V,7,0)</f>
        <v xml:space="preserve"> Stramenopiles</v>
      </c>
      <c r="I1352" t="str">
        <f>VLOOKUP(A1352,tax_all!B:V,8,0)</f>
        <v xml:space="preserve"> Bacillariophyta</v>
      </c>
      <c r="J1352" t="str">
        <f>VLOOKUP(A1352,tax_all!B:V,9,0)</f>
        <v xml:space="preserve"> Coscinodiscophyceae</v>
      </c>
      <c r="K1352" t="str">
        <f>VLOOKUP(A1352,tax_all!B:V,10,0)</f>
        <v>Thalassiosirophycidae</v>
      </c>
      <c r="L1352" t="str">
        <f>VLOOKUP(A1352,tax_all!B:V,11,0)</f>
        <v xml:space="preserve"> Thalassiosirales</v>
      </c>
      <c r="M1352" t="str">
        <f>VLOOKUP(A1352,tax_all!B:V,12,0)</f>
        <v xml:space="preserve"> Thalassiosiraceae</v>
      </c>
      <c r="N1352" t="str">
        <f>VLOOKUP(A1352,tax_all!B:V,13,0)</f>
        <v>Thalassiosira.</v>
      </c>
      <c r="O1352">
        <f>VLOOKUP(A1352,tax_all!B:V,14,0)</f>
        <v>0</v>
      </c>
      <c r="P1352">
        <f>VLOOKUP(A1352,tax_all!B:V,15,0)</f>
        <v>0</v>
      </c>
      <c r="Q1352">
        <f>VLOOKUP(A1352,tax_all!B:V,16,0)</f>
        <v>0</v>
      </c>
      <c r="R1352">
        <f>VLOOKUP(A1352,tax_all!B:V,17,0)</f>
        <v>0</v>
      </c>
    </row>
    <row r="1353" spans="1:18" x14ac:dyDescent="0.25">
      <c r="A1353" s="2" t="s">
        <v>2797</v>
      </c>
      <c r="B1353">
        <v>0</v>
      </c>
      <c r="C1353">
        <v>1</v>
      </c>
      <c r="D1353">
        <f>B1353+C1353</f>
        <v>1</v>
      </c>
      <c r="E1353">
        <f>VLOOKUP(A1353,'PF03067'!B:C,2,0)</f>
        <v>873</v>
      </c>
      <c r="G1353" t="str">
        <f>VLOOKUP(A1353,tax_all!B:V,6,0)</f>
        <v>Eukaryota</v>
      </c>
      <c r="H1353" t="str">
        <f>VLOOKUP(A1353,tax_all!B:V,7,0)</f>
        <v xml:space="preserve"> Stramenopiles</v>
      </c>
      <c r="I1353" t="str">
        <f>VLOOKUP(A1353,tax_all!B:V,8,0)</f>
        <v xml:space="preserve"> Bacillariophyta</v>
      </c>
      <c r="J1353" t="str">
        <f>VLOOKUP(A1353,tax_all!B:V,9,0)</f>
        <v xml:space="preserve"> Coscinodiscophyceae</v>
      </c>
      <c r="K1353" t="str">
        <f>VLOOKUP(A1353,tax_all!B:V,10,0)</f>
        <v>Thalassiosirophycidae</v>
      </c>
      <c r="L1353" t="str">
        <f>VLOOKUP(A1353,tax_all!B:V,11,0)</f>
        <v xml:space="preserve"> Thalassiosirales</v>
      </c>
      <c r="M1353" t="str">
        <f>VLOOKUP(A1353,tax_all!B:V,12,0)</f>
        <v xml:space="preserve"> Thalassiosiraceae</v>
      </c>
      <c r="N1353" t="str">
        <f>VLOOKUP(A1353,tax_all!B:V,13,0)</f>
        <v>Thalassiosira.</v>
      </c>
      <c r="O1353">
        <f>VLOOKUP(A1353,tax_all!B:V,14,0)</f>
        <v>0</v>
      </c>
      <c r="P1353">
        <f>VLOOKUP(A1353,tax_all!B:V,15,0)</f>
        <v>0</v>
      </c>
      <c r="Q1353">
        <f>VLOOKUP(A1353,tax_all!B:V,16,0)</f>
        <v>0</v>
      </c>
      <c r="R1353">
        <f>VLOOKUP(A1353,tax_all!B:V,17,0)</f>
        <v>0</v>
      </c>
    </row>
    <row r="1354" spans="1:18" x14ac:dyDescent="0.25">
      <c r="A1354" s="2" t="s">
        <v>2799</v>
      </c>
      <c r="B1354">
        <v>0</v>
      </c>
      <c r="C1354">
        <v>1</v>
      </c>
      <c r="D1354">
        <f>B1354+C1354</f>
        <v>1</v>
      </c>
      <c r="E1354">
        <f>VLOOKUP(A1354,'PF03067'!B:C,2,0)</f>
        <v>1060</v>
      </c>
      <c r="G1354" t="str">
        <f>VLOOKUP(A1354,tax_all!B:V,6,0)</f>
        <v>Eukaryota</v>
      </c>
      <c r="H1354" t="str">
        <f>VLOOKUP(A1354,tax_all!B:V,7,0)</f>
        <v xml:space="preserve"> Stramenopiles</v>
      </c>
      <c r="I1354" t="str">
        <f>VLOOKUP(A1354,tax_all!B:V,8,0)</f>
        <v xml:space="preserve"> Bacillariophyta</v>
      </c>
      <c r="J1354" t="str">
        <f>VLOOKUP(A1354,tax_all!B:V,9,0)</f>
        <v xml:space="preserve"> Coscinodiscophyceae</v>
      </c>
      <c r="K1354" t="str">
        <f>VLOOKUP(A1354,tax_all!B:V,10,0)</f>
        <v>Thalassiosirophycidae</v>
      </c>
      <c r="L1354" t="str">
        <f>VLOOKUP(A1354,tax_all!B:V,11,0)</f>
        <v xml:space="preserve"> Thalassiosirales</v>
      </c>
      <c r="M1354" t="str">
        <f>VLOOKUP(A1354,tax_all!B:V,12,0)</f>
        <v xml:space="preserve"> Thalassiosiraceae</v>
      </c>
      <c r="N1354" t="str">
        <f>VLOOKUP(A1354,tax_all!B:V,13,0)</f>
        <v>Thalassiosira.</v>
      </c>
      <c r="O1354">
        <f>VLOOKUP(A1354,tax_all!B:V,14,0)</f>
        <v>0</v>
      </c>
      <c r="P1354">
        <f>VLOOKUP(A1354,tax_all!B:V,15,0)</f>
        <v>0</v>
      </c>
      <c r="Q1354">
        <f>VLOOKUP(A1354,tax_all!B:V,16,0)</f>
        <v>0</v>
      </c>
      <c r="R1354">
        <f>VLOOKUP(A1354,tax_all!B:V,17,0)</f>
        <v>0</v>
      </c>
    </row>
    <row r="1355" spans="1:18" x14ac:dyDescent="0.25">
      <c r="A1355" s="2" t="s">
        <v>2801</v>
      </c>
      <c r="B1355">
        <v>0</v>
      </c>
      <c r="C1355">
        <v>1</v>
      </c>
      <c r="D1355">
        <f>B1355+C1355</f>
        <v>1</v>
      </c>
      <c r="E1355">
        <f>VLOOKUP(A1355,'PF03067'!B:C,2,0)</f>
        <v>265</v>
      </c>
      <c r="G1355" t="str">
        <f>VLOOKUP(A1355,tax_all!B:V,6,0)</f>
        <v>Eukaryota</v>
      </c>
      <c r="H1355" t="str">
        <f>VLOOKUP(A1355,tax_all!B:V,7,0)</f>
        <v xml:space="preserve"> Stramenopiles</v>
      </c>
      <c r="I1355" t="str">
        <f>VLOOKUP(A1355,tax_all!B:V,8,0)</f>
        <v xml:space="preserve"> Bacillariophyta</v>
      </c>
      <c r="J1355" t="str">
        <f>VLOOKUP(A1355,tax_all!B:V,9,0)</f>
        <v xml:space="preserve"> Coscinodiscophyceae</v>
      </c>
      <c r="K1355" t="str">
        <f>VLOOKUP(A1355,tax_all!B:V,10,0)</f>
        <v>Thalassiosirophycidae</v>
      </c>
      <c r="L1355" t="str">
        <f>VLOOKUP(A1355,tax_all!B:V,11,0)</f>
        <v xml:space="preserve"> Thalassiosirales</v>
      </c>
      <c r="M1355" t="str">
        <f>VLOOKUP(A1355,tax_all!B:V,12,0)</f>
        <v xml:space="preserve"> Thalassiosiraceae</v>
      </c>
      <c r="N1355" t="str">
        <f>VLOOKUP(A1355,tax_all!B:V,13,0)</f>
        <v>Thalassiosira.</v>
      </c>
      <c r="O1355">
        <f>VLOOKUP(A1355,tax_all!B:V,14,0)</f>
        <v>0</v>
      </c>
      <c r="P1355">
        <f>VLOOKUP(A1355,tax_all!B:V,15,0)</f>
        <v>0</v>
      </c>
      <c r="Q1355">
        <f>VLOOKUP(A1355,tax_all!B:V,16,0)</f>
        <v>0</v>
      </c>
      <c r="R1355">
        <f>VLOOKUP(A1355,tax_all!B:V,17,0)</f>
        <v>0</v>
      </c>
    </row>
    <row r="1356" spans="1:18" x14ac:dyDescent="0.25">
      <c r="A1356" s="2" t="s">
        <v>2803</v>
      </c>
      <c r="B1356">
        <v>0</v>
      </c>
      <c r="C1356">
        <v>1</v>
      </c>
      <c r="D1356">
        <f>B1356+C1356</f>
        <v>1</v>
      </c>
      <c r="E1356">
        <f>VLOOKUP(A1356,'PF03067'!B:C,2,0)</f>
        <v>848</v>
      </c>
      <c r="G1356" t="str">
        <f>VLOOKUP(A1356,tax_all!B:V,6,0)</f>
        <v>Eukaryota</v>
      </c>
      <c r="H1356" t="str">
        <f>VLOOKUP(A1356,tax_all!B:V,7,0)</f>
        <v xml:space="preserve"> Stramenopiles</v>
      </c>
      <c r="I1356" t="str">
        <f>VLOOKUP(A1356,tax_all!B:V,8,0)</f>
        <v xml:space="preserve"> Bacillariophyta</v>
      </c>
      <c r="J1356" t="str">
        <f>VLOOKUP(A1356,tax_all!B:V,9,0)</f>
        <v xml:space="preserve"> Coscinodiscophyceae</v>
      </c>
      <c r="K1356" t="str">
        <f>VLOOKUP(A1356,tax_all!B:V,10,0)</f>
        <v>Thalassiosirophycidae</v>
      </c>
      <c r="L1356" t="str">
        <f>VLOOKUP(A1356,tax_all!B:V,11,0)</f>
        <v xml:space="preserve"> Thalassiosirales</v>
      </c>
      <c r="M1356" t="str">
        <f>VLOOKUP(A1356,tax_all!B:V,12,0)</f>
        <v xml:space="preserve"> Thalassiosiraceae</v>
      </c>
      <c r="N1356" t="str">
        <f>VLOOKUP(A1356,tax_all!B:V,13,0)</f>
        <v>Thalassiosira.</v>
      </c>
      <c r="O1356">
        <f>VLOOKUP(A1356,tax_all!B:V,14,0)</f>
        <v>0</v>
      </c>
      <c r="P1356">
        <f>VLOOKUP(A1356,tax_all!B:V,15,0)</f>
        <v>0</v>
      </c>
      <c r="Q1356">
        <f>VLOOKUP(A1356,tax_all!B:V,16,0)</f>
        <v>0</v>
      </c>
      <c r="R1356">
        <f>VLOOKUP(A1356,tax_all!B:V,17,0)</f>
        <v>0</v>
      </c>
    </row>
    <row r="1357" spans="1:18" x14ac:dyDescent="0.25">
      <c r="A1357" s="2" t="s">
        <v>2805</v>
      </c>
      <c r="B1357">
        <v>0</v>
      </c>
      <c r="C1357">
        <v>1</v>
      </c>
      <c r="D1357">
        <f>B1357+C1357</f>
        <v>1</v>
      </c>
      <c r="E1357">
        <f>VLOOKUP(A1357,'PF03067'!B:C,2,0)</f>
        <v>1077</v>
      </c>
      <c r="G1357" t="str">
        <f>VLOOKUP(A1357,tax_all!B:V,6,0)</f>
        <v>Eukaryota</v>
      </c>
      <c r="H1357" t="str">
        <f>VLOOKUP(A1357,tax_all!B:V,7,0)</f>
        <v xml:space="preserve"> Stramenopiles</v>
      </c>
      <c r="I1357" t="str">
        <f>VLOOKUP(A1357,tax_all!B:V,8,0)</f>
        <v xml:space="preserve"> Bacillariophyta</v>
      </c>
      <c r="J1357" t="str">
        <f>VLOOKUP(A1357,tax_all!B:V,9,0)</f>
        <v xml:space="preserve"> Coscinodiscophyceae</v>
      </c>
      <c r="K1357" t="str">
        <f>VLOOKUP(A1357,tax_all!B:V,10,0)</f>
        <v>Thalassiosirophycidae</v>
      </c>
      <c r="L1357" t="str">
        <f>VLOOKUP(A1357,tax_all!B:V,11,0)</f>
        <v xml:space="preserve"> Thalassiosirales</v>
      </c>
      <c r="M1357" t="str">
        <f>VLOOKUP(A1357,tax_all!B:V,12,0)</f>
        <v xml:space="preserve"> Thalassiosiraceae</v>
      </c>
      <c r="N1357" t="str">
        <f>VLOOKUP(A1357,tax_all!B:V,13,0)</f>
        <v>Thalassiosira.</v>
      </c>
      <c r="O1357">
        <f>VLOOKUP(A1357,tax_all!B:V,14,0)</f>
        <v>0</v>
      </c>
      <c r="P1357">
        <f>VLOOKUP(A1357,tax_all!B:V,15,0)</f>
        <v>0</v>
      </c>
      <c r="Q1357">
        <f>VLOOKUP(A1357,tax_all!B:V,16,0)</f>
        <v>0</v>
      </c>
      <c r="R1357">
        <f>VLOOKUP(A1357,tax_all!B:V,17,0)</f>
        <v>0</v>
      </c>
    </row>
    <row r="1358" spans="1:18" x14ac:dyDescent="0.25">
      <c r="A1358" s="2" t="s">
        <v>2809</v>
      </c>
      <c r="B1358">
        <v>0</v>
      </c>
      <c r="C1358">
        <v>1</v>
      </c>
      <c r="D1358">
        <f>B1358+C1358</f>
        <v>1</v>
      </c>
      <c r="E1358">
        <f>VLOOKUP(A1358,'PF03067'!B:C,2,0)</f>
        <v>250</v>
      </c>
      <c r="G1358" t="str">
        <f>VLOOKUP(A1358,tax_all!B:V,6,0)</f>
        <v>Eukaryota</v>
      </c>
      <c r="H1358" t="str">
        <f>VLOOKUP(A1358,tax_all!B:V,7,0)</f>
        <v xml:space="preserve"> Stramenopiles</v>
      </c>
      <c r="I1358" t="str">
        <f>VLOOKUP(A1358,tax_all!B:V,8,0)</f>
        <v xml:space="preserve"> Bacillariophyta</v>
      </c>
      <c r="J1358" t="str">
        <f>VLOOKUP(A1358,tax_all!B:V,9,0)</f>
        <v xml:space="preserve"> Coscinodiscophyceae</v>
      </c>
      <c r="K1358" t="str">
        <f>VLOOKUP(A1358,tax_all!B:V,10,0)</f>
        <v>Thalassiosirophycidae</v>
      </c>
      <c r="L1358" t="str">
        <f>VLOOKUP(A1358,tax_all!B:V,11,0)</f>
        <v xml:space="preserve"> Thalassiosirales</v>
      </c>
      <c r="M1358" t="str">
        <f>VLOOKUP(A1358,tax_all!B:V,12,0)</f>
        <v xml:space="preserve"> Thalassiosiraceae</v>
      </c>
      <c r="N1358" t="str">
        <f>VLOOKUP(A1358,tax_all!B:V,13,0)</f>
        <v>Thalassiosira.</v>
      </c>
      <c r="O1358">
        <f>VLOOKUP(A1358,tax_all!B:V,14,0)</f>
        <v>0</v>
      </c>
      <c r="P1358">
        <f>VLOOKUP(A1358,tax_all!B:V,15,0)</f>
        <v>0</v>
      </c>
      <c r="Q1358">
        <f>VLOOKUP(A1358,tax_all!B:V,16,0)</f>
        <v>0</v>
      </c>
      <c r="R1358">
        <f>VLOOKUP(A1358,tax_all!B:V,17,0)</f>
        <v>0</v>
      </c>
    </row>
    <row r="1359" spans="1:18" x14ac:dyDescent="0.25">
      <c r="A1359" s="2" t="s">
        <v>2811</v>
      </c>
      <c r="B1359">
        <v>0</v>
      </c>
      <c r="C1359">
        <v>1</v>
      </c>
      <c r="D1359">
        <f>B1359+C1359</f>
        <v>1</v>
      </c>
      <c r="E1359">
        <f>VLOOKUP(A1359,'PF03067'!B:C,2,0)</f>
        <v>1113</v>
      </c>
      <c r="G1359" t="str">
        <f>VLOOKUP(A1359,tax_all!B:V,6,0)</f>
        <v>Eukaryota</v>
      </c>
      <c r="H1359" t="str">
        <f>VLOOKUP(A1359,tax_all!B:V,7,0)</f>
        <v xml:space="preserve"> Stramenopiles</v>
      </c>
      <c r="I1359" t="str">
        <f>VLOOKUP(A1359,tax_all!B:V,8,0)</f>
        <v xml:space="preserve"> Bacillariophyta</v>
      </c>
      <c r="J1359" t="str">
        <f>VLOOKUP(A1359,tax_all!B:V,9,0)</f>
        <v xml:space="preserve"> Coscinodiscophyceae</v>
      </c>
      <c r="K1359" t="str">
        <f>VLOOKUP(A1359,tax_all!B:V,10,0)</f>
        <v>Thalassiosirophycidae</v>
      </c>
      <c r="L1359" t="str">
        <f>VLOOKUP(A1359,tax_all!B:V,11,0)</f>
        <v xml:space="preserve"> Thalassiosirales</v>
      </c>
      <c r="M1359" t="str">
        <f>VLOOKUP(A1359,tax_all!B:V,12,0)</f>
        <v xml:space="preserve"> Thalassiosiraceae</v>
      </c>
      <c r="N1359" t="str">
        <f>VLOOKUP(A1359,tax_all!B:V,13,0)</f>
        <v>Thalassiosira.</v>
      </c>
      <c r="O1359">
        <f>VLOOKUP(A1359,tax_all!B:V,14,0)</f>
        <v>0</v>
      </c>
      <c r="P1359">
        <f>VLOOKUP(A1359,tax_all!B:V,15,0)</f>
        <v>0</v>
      </c>
      <c r="Q1359">
        <f>VLOOKUP(A1359,tax_all!B:V,16,0)</f>
        <v>0</v>
      </c>
      <c r="R1359">
        <f>VLOOKUP(A1359,tax_all!B:V,17,0)</f>
        <v>0</v>
      </c>
    </row>
    <row r="1360" spans="1:18" x14ac:dyDescent="0.25">
      <c r="A1360" s="2" t="s">
        <v>2813</v>
      </c>
      <c r="B1360">
        <v>0</v>
      </c>
      <c r="C1360">
        <v>1</v>
      </c>
      <c r="D1360">
        <f>B1360+C1360</f>
        <v>1</v>
      </c>
      <c r="E1360">
        <f>VLOOKUP(A1360,'PF03067'!B:C,2,0)</f>
        <v>659</v>
      </c>
      <c r="G1360" t="str">
        <f>VLOOKUP(A1360,tax_all!B:V,6,0)</f>
        <v>Eukaryota</v>
      </c>
      <c r="H1360" t="str">
        <f>VLOOKUP(A1360,tax_all!B:V,7,0)</f>
        <v xml:space="preserve"> Stramenopiles</v>
      </c>
      <c r="I1360" t="str">
        <f>VLOOKUP(A1360,tax_all!B:V,8,0)</f>
        <v xml:space="preserve"> Bacillariophyta</v>
      </c>
      <c r="J1360" t="str">
        <f>VLOOKUP(A1360,tax_all!B:V,9,0)</f>
        <v xml:space="preserve"> Coscinodiscophyceae</v>
      </c>
      <c r="K1360" t="str">
        <f>VLOOKUP(A1360,tax_all!B:V,10,0)</f>
        <v>Thalassiosirophycidae</v>
      </c>
      <c r="L1360" t="str">
        <f>VLOOKUP(A1360,tax_all!B:V,11,0)</f>
        <v xml:space="preserve"> Thalassiosirales</v>
      </c>
      <c r="M1360" t="str">
        <f>VLOOKUP(A1360,tax_all!B:V,12,0)</f>
        <v xml:space="preserve"> Thalassiosiraceae</v>
      </c>
      <c r="N1360" t="str">
        <f>VLOOKUP(A1360,tax_all!B:V,13,0)</f>
        <v>Thalassiosira.</v>
      </c>
      <c r="O1360">
        <f>VLOOKUP(A1360,tax_all!B:V,14,0)</f>
        <v>0</v>
      </c>
      <c r="P1360">
        <f>VLOOKUP(A1360,tax_all!B:V,15,0)</f>
        <v>0</v>
      </c>
      <c r="Q1360">
        <f>VLOOKUP(A1360,tax_all!B:V,16,0)</f>
        <v>0</v>
      </c>
      <c r="R1360">
        <f>VLOOKUP(A1360,tax_all!B:V,17,0)</f>
        <v>0</v>
      </c>
    </row>
    <row r="1361" spans="1:18" x14ac:dyDescent="0.25">
      <c r="A1361" s="2" t="s">
        <v>2815</v>
      </c>
      <c r="B1361">
        <v>0</v>
      </c>
      <c r="C1361">
        <v>1</v>
      </c>
      <c r="D1361">
        <f>B1361+C1361</f>
        <v>1</v>
      </c>
      <c r="E1361">
        <f>VLOOKUP(A1361,'PF03067'!B:C,2,0)</f>
        <v>107</v>
      </c>
      <c r="G1361" t="str">
        <f>VLOOKUP(A1361,tax_all!B:V,6,0)</f>
        <v>Eukaryota</v>
      </c>
      <c r="H1361" t="str">
        <f>VLOOKUP(A1361,tax_all!B:V,7,0)</f>
        <v xml:space="preserve"> Stramenopiles</v>
      </c>
      <c r="I1361" t="str">
        <f>VLOOKUP(A1361,tax_all!B:V,8,0)</f>
        <v xml:space="preserve"> Bacillariophyta</v>
      </c>
      <c r="J1361" t="str">
        <f>VLOOKUP(A1361,tax_all!B:V,9,0)</f>
        <v xml:space="preserve"> Coscinodiscophyceae</v>
      </c>
      <c r="K1361" t="str">
        <f>VLOOKUP(A1361,tax_all!B:V,10,0)</f>
        <v>Thalassiosirophycidae</v>
      </c>
      <c r="L1361" t="str">
        <f>VLOOKUP(A1361,tax_all!B:V,11,0)</f>
        <v xml:space="preserve"> Thalassiosirales</v>
      </c>
      <c r="M1361" t="str">
        <f>VLOOKUP(A1361,tax_all!B:V,12,0)</f>
        <v xml:space="preserve"> Thalassiosiraceae</v>
      </c>
      <c r="N1361" t="str">
        <f>VLOOKUP(A1361,tax_all!B:V,13,0)</f>
        <v>Thalassiosira.</v>
      </c>
      <c r="O1361">
        <f>VLOOKUP(A1361,tax_all!B:V,14,0)</f>
        <v>0</v>
      </c>
      <c r="P1361">
        <f>VLOOKUP(A1361,tax_all!B:V,15,0)</f>
        <v>0</v>
      </c>
      <c r="Q1361">
        <f>VLOOKUP(A1361,tax_all!B:V,16,0)</f>
        <v>0</v>
      </c>
      <c r="R1361">
        <f>VLOOKUP(A1361,tax_all!B:V,17,0)</f>
        <v>0</v>
      </c>
    </row>
    <row r="1362" spans="1:18" x14ac:dyDescent="0.25">
      <c r="A1362" s="2" t="s">
        <v>2817</v>
      </c>
      <c r="B1362">
        <v>0</v>
      </c>
      <c r="C1362">
        <v>1</v>
      </c>
      <c r="D1362">
        <f>B1362+C1362</f>
        <v>1</v>
      </c>
      <c r="E1362">
        <f>VLOOKUP(A1362,'PF03067'!B:C,2,0)</f>
        <v>3016</v>
      </c>
      <c r="G1362" t="str">
        <f>VLOOKUP(A1362,tax_all!B:V,6,0)</f>
        <v>Eukaryota</v>
      </c>
      <c r="H1362" t="str">
        <f>VLOOKUP(A1362,tax_all!B:V,7,0)</f>
        <v xml:space="preserve"> Stramenopiles</v>
      </c>
      <c r="I1362" t="str">
        <f>VLOOKUP(A1362,tax_all!B:V,8,0)</f>
        <v xml:space="preserve"> Bacillariophyta</v>
      </c>
      <c r="J1362" t="str">
        <f>VLOOKUP(A1362,tax_all!B:V,9,0)</f>
        <v xml:space="preserve"> Coscinodiscophyceae</v>
      </c>
      <c r="K1362" t="str">
        <f>VLOOKUP(A1362,tax_all!B:V,10,0)</f>
        <v>Thalassiosirophycidae</v>
      </c>
      <c r="L1362" t="str">
        <f>VLOOKUP(A1362,tax_all!B:V,11,0)</f>
        <v xml:space="preserve"> Thalassiosirales</v>
      </c>
      <c r="M1362" t="str">
        <f>VLOOKUP(A1362,tax_all!B:V,12,0)</f>
        <v xml:space="preserve"> Thalassiosiraceae</v>
      </c>
      <c r="N1362" t="str">
        <f>VLOOKUP(A1362,tax_all!B:V,13,0)</f>
        <v>Thalassiosira.</v>
      </c>
      <c r="O1362">
        <f>VLOOKUP(A1362,tax_all!B:V,14,0)</f>
        <v>0</v>
      </c>
      <c r="P1362">
        <f>VLOOKUP(A1362,tax_all!B:V,15,0)</f>
        <v>0</v>
      </c>
      <c r="Q1362">
        <f>VLOOKUP(A1362,tax_all!B:V,16,0)</f>
        <v>0</v>
      </c>
      <c r="R1362">
        <f>VLOOKUP(A1362,tax_all!B:V,17,0)</f>
        <v>0</v>
      </c>
    </row>
    <row r="1363" spans="1:18" x14ac:dyDescent="0.25">
      <c r="A1363" s="2" t="s">
        <v>2819</v>
      </c>
      <c r="B1363">
        <v>0</v>
      </c>
      <c r="C1363">
        <v>1</v>
      </c>
      <c r="D1363">
        <f>B1363+C1363</f>
        <v>1</v>
      </c>
      <c r="E1363">
        <f>VLOOKUP(A1363,'PF03067'!B:C,2,0)</f>
        <v>867</v>
      </c>
      <c r="G1363" t="str">
        <f>VLOOKUP(A1363,tax_all!B:V,6,0)</f>
        <v>Eukaryota</v>
      </c>
      <c r="H1363" t="str">
        <f>VLOOKUP(A1363,tax_all!B:V,7,0)</f>
        <v xml:space="preserve"> Stramenopiles</v>
      </c>
      <c r="I1363" t="str">
        <f>VLOOKUP(A1363,tax_all!B:V,8,0)</f>
        <v xml:space="preserve"> Bacillariophyta</v>
      </c>
      <c r="J1363" t="str">
        <f>VLOOKUP(A1363,tax_all!B:V,9,0)</f>
        <v xml:space="preserve"> Coscinodiscophyceae</v>
      </c>
      <c r="K1363" t="str">
        <f>VLOOKUP(A1363,tax_all!B:V,10,0)</f>
        <v>Thalassiosirophycidae</v>
      </c>
      <c r="L1363" t="str">
        <f>VLOOKUP(A1363,tax_all!B:V,11,0)</f>
        <v xml:space="preserve"> Thalassiosirales</v>
      </c>
      <c r="M1363" t="str">
        <f>VLOOKUP(A1363,tax_all!B:V,12,0)</f>
        <v xml:space="preserve"> Thalassiosiraceae</v>
      </c>
      <c r="N1363" t="str">
        <f>VLOOKUP(A1363,tax_all!B:V,13,0)</f>
        <v>Thalassiosira.</v>
      </c>
      <c r="O1363">
        <f>VLOOKUP(A1363,tax_all!B:V,14,0)</f>
        <v>0</v>
      </c>
      <c r="P1363">
        <f>VLOOKUP(A1363,tax_all!B:V,15,0)</f>
        <v>0</v>
      </c>
      <c r="Q1363">
        <f>VLOOKUP(A1363,tax_all!B:V,16,0)</f>
        <v>0</v>
      </c>
      <c r="R1363">
        <f>VLOOKUP(A1363,tax_all!B:V,17,0)</f>
        <v>0</v>
      </c>
    </row>
    <row r="1364" spans="1:18" x14ac:dyDescent="0.25">
      <c r="A1364" s="2" t="s">
        <v>2821</v>
      </c>
      <c r="B1364">
        <v>0</v>
      </c>
      <c r="C1364">
        <v>1</v>
      </c>
      <c r="D1364">
        <f>B1364+C1364</f>
        <v>1</v>
      </c>
      <c r="E1364">
        <f>VLOOKUP(A1364,'PF03067'!B:C,2,0)</f>
        <v>85</v>
      </c>
      <c r="G1364" t="str">
        <f>VLOOKUP(A1364,tax_all!B:V,6,0)</f>
        <v>Eukaryota</v>
      </c>
      <c r="H1364" t="str">
        <f>VLOOKUP(A1364,tax_all!B:V,7,0)</f>
        <v xml:space="preserve"> Stramenopiles</v>
      </c>
      <c r="I1364" t="str">
        <f>VLOOKUP(A1364,tax_all!B:V,8,0)</f>
        <v xml:space="preserve"> Bacillariophyta</v>
      </c>
      <c r="J1364" t="str">
        <f>VLOOKUP(A1364,tax_all!B:V,9,0)</f>
        <v xml:space="preserve"> Coscinodiscophyceae</v>
      </c>
      <c r="K1364" t="str">
        <f>VLOOKUP(A1364,tax_all!B:V,10,0)</f>
        <v>Thalassiosirophycidae</v>
      </c>
      <c r="L1364" t="str">
        <f>VLOOKUP(A1364,tax_all!B:V,11,0)</f>
        <v xml:space="preserve"> Thalassiosirales</v>
      </c>
      <c r="M1364" t="str">
        <f>VLOOKUP(A1364,tax_all!B:V,12,0)</f>
        <v xml:space="preserve"> Thalassiosiraceae</v>
      </c>
      <c r="N1364" t="str">
        <f>VLOOKUP(A1364,tax_all!B:V,13,0)</f>
        <v>Thalassiosira.</v>
      </c>
      <c r="O1364">
        <f>VLOOKUP(A1364,tax_all!B:V,14,0)</f>
        <v>0</v>
      </c>
      <c r="P1364">
        <f>VLOOKUP(A1364,tax_all!B:V,15,0)</f>
        <v>0</v>
      </c>
      <c r="Q1364">
        <f>VLOOKUP(A1364,tax_all!B:V,16,0)</f>
        <v>0</v>
      </c>
      <c r="R1364">
        <f>VLOOKUP(A1364,tax_all!B:V,17,0)</f>
        <v>0</v>
      </c>
    </row>
    <row r="1365" spans="1:18" x14ac:dyDescent="0.25">
      <c r="A1365" s="2" t="s">
        <v>2823</v>
      </c>
      <c r="B1365">
        <v>0</v>
      </c>
      <c r="C1365">
        <v>1</v>
      </c>
      <c r="D1365">
        <f>B1365+C1365</f>
        <v>1</v>
      </c>
      <c r="E1365">
        <f>VLOOKUP(A1365,'PF03067'!B:C,2,0)</f>
        <v>1593</v>
      </c>
      <c r="G1365" t="str">
        <f>VLOOKUP(A1365,tax_all!B:V,6,0)</f>
        <v>Eukaryota</v>
      </c>
      <c r="H1365" t="str">
        <f>VLOOKUP(A1365,tax_all!B:V,7,0)</f>
        <v xml:space="preserve"> Stramenopiles</v>
      </c>
      <c r="I1365" t="str">
        <f>VLOOKUP(A1365,tax_all!B:V,8,0)</f>
        <v xml:space="preserve"> Bacillariophyta</v>
      </c>
      <c r="J1365" t="str">
        <f>VLOOKUP(A1365,tax_all!B:V,9,0)</f>
        <v xml:space="preserve"> Coscinodiscophyceae</v>
      </c>
      <c r="K1365" t="str">
        <f>VLOOKUP(A1365,tax_all!B:V,10,0)</f>
        <v>Thalassiosirophycidae</v>
      </c>
      <c r="L1365" t="str">
        <f>VLOOKUP(A1365,tax_all!B:V,11,0)</f>
        <v xml:space="preserve"> Thalassiosirales</v>
      </c>
      <c r="M1365" t="str">
        <f>VLOOKUP(A1365,tax_all!B:V,12,0)</f>
        <v xml:space="preserve"> Thalassiosiraceae</v>
      </c>
      <c r="N1365" t="str">
        <f>VLOOKUP(A1365,tax_all!B:V,13,0)</f>
        <v>Thalassiosira.</v>
      </c>
      <c r="O1365">
        <f>VLOOKUP(A1365,tax_all!B:V,14,0)</f>
        <v>0</v>
      </c>
      <c r="P1365">
        <f>VLOOKUP(A1365,tax_all!B:V,15,0)</f>
        <v>0</v>
      </c>
      <c r="Q1365">
        <f>VLOOKUP(A1365,tax_all!B:V,16,0)</f>
        <v>0</v>
      </c>
      <c r="R1365">
        <f>VLOOKUP(A1365,tax_all!B:V,17,0)</f>
        <v>0</v>
      </c>
    </row>
    <row r="1366" spans="1:18" x14ac:dyDescent="0.25">
      <c r="A1366" s="2" t="s">
        <v>2827</v>
      </c>
      <c r="B1366">
        <v>0</v>
      </c>
      <c r="C1366">
        <v>1</v>
      </c>
      <c r="D1366">
        <f>B1366+C1366</f>
        <v>1</v>
      </c>
      <c r="E1366">
        <f>VLOOKUP(A1366,'PF03067'!B:C,2,0)</f>
        <v>300</v>
      </c>
      <c r="G1366" t="str">
        <f>VLOOKUP(A1366,tax_all!B:V,6,0)</f>
        <v>Eukaryota</v>
      </c>
      <c r="H1366" t="str">
        <f>VLOOKUP(A1366,tax_all!B:V,7,0)</f>
        <v xml:space="preserve"> Metazoa</v>
      </c>
      <c r="I1366" t="str">
        <f>VLOOKUP(A1366,tax_all!B:V,8,0)</f>
        <v xml:space="preserve"> Lophotrochozoa</v>
      </c>
      <c r="J1366" t="str">
        <f>VLOOKUP(A1366,tax_all!B:V,9,0)</f>
        <v xml:space="preserve"> Mollusca</v>
      </c>
      <c r="K1366" t="str">
        <f>VLOOKUP(A1366,tax_all!B:V,10,0)</f>
        <v xml:space="preserve"> Bivalvia</v>
      </c>
      <c r="L1366" t="str">
        <f>VLOOKUP(A1366,tax_all!B:V,11,0)</f>
        <v xml:space="preserve"> Pteriomorphia</v>
      </c>
      <c r="M1366" t="str">
        <f>VLOOKUP(A1366,tax_all!B:V,12,0)</f>
        <v>Ostreoida</v>
      </c>
      <c r="N1366" t="str">
        <f>VLOOKUP(A1366,tax_all!B:V,13,0)</f>
        <v xml:space="preserve"> Ostreoidea</v>
      </c>
      <c r="O1366" t="str">
        <f>VLOOKUP(A1366,tax_all!B:V,14,0)</f>
        <v xml:space="preserve"> Ostreidae</v>
      </c>
      <c r="P1366" t="str">
        <f>VLOOKUP(A1366,tax_all!B:V,15,0)</f>
        <v xml:space="preserve"> Crassostrea.</v>
      </c>
      <c r="Q1366">
        <f>VLOOKUP(A1366,tax_all!B:V,16,0)</f>
        <v>0</v>
      </c>
      <c r="R1366">
        <f>VLOOKUP(A1366,tax_all!B:V,17,0)</f>
        <v>0</v>
      </c>
    </row>
    <row r="1367" spans="1:18" x14ac:dyDescent="0.25">
      <c r="A1367" s="2" t="s">
        <v>2829</v>
      </c>
      <c r="B1367">
        <v>0</v>
      </c>
      <c r="C1367">
        <v>1</v>
      </c>
      <c r="D1367">
        <f>B1367+C1367</f>
        <v>1</v>
      </c>
      <c r="E1367">
        <f>VLOOKUP(A1367,'PF03067'!B:C,2,0)</f>
        <v>370</v>
      </c>
      <c r="G1367" t="str">
        <f>VLOOKUP(A1367,tax_all!B:V,6,0)</f>
        <v>Eukaryota</v>
      </c>
      <c r="H1367" t="str">
        <f>VLOOKUP(A1367,tax_all!B:V,7,0)</f>
        <v xml:space="preserve"> Metazoa</v>
      </c>
      <c r="I1367" t="str">
        <f>VLOOKUP(A1367,tax_all!B:V,8,0)</f>
        <v xml:space="preserve"> Lophotrochozoa</v>
      </c>
      <c r="J1367" t="str">
        <f>VLOOKUP(A1367,tax_all!B:V,9,0)</f>
        <v xml:space="preserve"> Mollusca</v>
      </c>
      <c r="K1367" t="str">
        <f>VLOOKUP(A1367,tax_all!B:V,10,0)</f>
        <v xml:space="preserve"> Bivalvia</v>
      </c>
      <c r="L1367" t="str">
        <f>VLOOKUP(A1367,tax_all!B:V,11,0)</f>
        <v xml:space="preserve"> Pteriomorphia</v>
      </c>
      <c r="M1367" t="str">
        <f>VLOOKUP(A1367,tax_all!B:V,12,0)</f>
        <v>Ostreoida</v>
      </c>
      <c r="N1367" t="str">
        <f>VLOOKUP(A1367,tax_all!B:V,13,0)</f>
        <v xml:space="preserve"> Ostreoidea</v>
      </c>
      <c r="O1367" t="str">
        <f>VLOOKUP(A1367,tax_all!B:V,14,0)</f>
        <v xml:space="preserve"> Ostreidae</v>
      </c>
      <c r="P1367" t="str">
        <f>VLOOKUP(A1367,tax_all!B:V,15,0)</f>
        <v xml:space="preserve"> Crassostrea.</v>
      </c>
      <c r="Q1367">
        <f>VLOOKUP(A1367,tax_all!B:V,16,0)</f>
        <v>0</v>
      </c>
      <c r="R1367">
        <f>VLOOKUP(A1367,tax_all!B:V,17,0)</f>
        <v>0</v>
      </c>
    </row>
    <row r="1368" spans="1:18" x14ac:dyDescent="0.25">
      <c r="A1368" s="2" t="s">
        <v>2831</v>
      </c>
      <c r="B1368">
        <v>0</v>
      </c>
      <c r="C1368">
        <v>1</v>
      </c>
      <c r="D1368">
        <f>B1368+C1368</f>
        <v>1</v>
      </c>
      <c r="E1368">
        <f>VLOOKUP(A1368,'PF03067'!B:C,2,0)</f>
        <v>530</v>
      </c>
      <c r="G1368" t="str">
        <f>VLOOKUP(A1368,tax_all!B:V,6,0)</f>
        <v>Eukaryota</v>
      </c>
      <c r="H1368" t="str">
        <f>VLOOKUP(A1368,tax_all!B:V,7,0)</f>
        <v xml:space="preserve"> Metazoa</v>
      </c>
      <c r="I1368" t="str">
        <f>VLOOKUP(A1368,tax_all!B:V,8,0)</f>
        <v xml:space="preserve"> Lophotrochozoa</v>
      </c>
      <c r="J1368" t="str">
        <f>VLOOKUP(A1368,tax_all!B:V,9,0)</f>
        <v xml:space="preserve"> Mollusca</v>
      </c>
      <c r="K1368" t="str">
        <f>VLOOKUP(A1368,tax_all!B:V,10,0)</f>
        <v xml:space="preserve"> Bivalvia</v>
      </c>
      <c r="L1368" t="str">
        <f>VLOOKUP(A1368,tax_all!B:V,11,0)</f>
        <v xml:space="preserve"> Pteriomorphia</v>
      </c>
      <c r="M1368" t="str">
        <f>VLOOKUP(A1368,tax_all!B:V,12,0)</f>
        <v>Ostreoida</v>
      </c>
      <c r="N1368" t="str">
        <f>VLOOKUP(A1368,tax_all!B:V,13,0)</f>
        <v xml:space="preserve"> Ostreoidea</v>
      </c>
      <c r="O1368" t="str">
        <f>VLOOKUP(A1368,tax_all!B:V,14,0)</f>
        <v xml:space="preserve"> Ostreidae</v>
      </c>
      <c r="P1368" t="str">
        <f>VLOOKUP(A1368,tax_all!B:V,15,0)</f>
        <v xml:space="preserve"> Crassostrea.</v>
      </c>
      <c r="Q1368">
        <f>VLOOKUP(A1368,tax_all!B:V,16,0)</f>
        <v>0</v>
      </c>
      <c r="R1368">
        <f>VLOOKUP(A1368,tax_all!B:V,17,0)</f>
        <v>0</v>
      </c>
    </row>
    <row r="1369" spans="1:18" x14ac:dyDescent="0.25">
      <c r="A1369" s="2" t="s">
        <v>2833</v>
      </c>
      <c r="B1369">
        <v>0</v>
      </c>
      <c r="C1369">
        <v>1</v>
      </c>
      <c r="D1369">
        <f>B1369+C1369</f>
        <v>1</v>
      </c>
      <c r="E1369">
        <f>VLOOKUP(A1369,'PF03067'!B:C,2,0)</f>
        <v>390</v>
      </c>
      <c r="G1369" t="str">
        <f>VLOOKUP(A1369,tax_all!B:V,6,0)</f>
        <v>Eukaryota</v>
      </c>
      <c r="H1369" t="str">
        <f>VLOOKUP(A1369,tax_all!B:V,7,0)</f>
        <v xml:space="preserve"> Metazoa</v>
      </c>
      <c r="I1369" t="str">
        <f>VLOOKUP(A1369,tax_all!B:V,8,0)</f>
        <v xml:space="preserve"> Lophotrochozoa</v>
      </c>
      <c r="J1369" t="str">
        <f>VLOOKUP(A1369,tax_all!B:V,9,0)</f>
        <v xml:space="preserve"> Mollusca</v>
      </c>
      <c r="K1369" t="str">
        <f>VLOOKUP(A1369,tax_all!B:V,10,0)</f>
        <v xml:space="preserve"> Bivalvia</v>
      </c>
      <c r="L1369" t="str">
        <f>VLOOKUP(A1369,tax_all!B:V,11,0)</f>
        <v xml:space="preserve"> Pteriomorphia</v>
      </c>
      <c r="M1369" t="str">
        <f>VLOOKUP(A1369,tax_all!B:V,12,0)</f>
        <v>Ostreoida</v>
      </c>
      <c r="N1369" t="str">
        <f>VLOOKUP(A1369,tax_all!B:V,13,0)</f>
        <v xml:space="preserve"> Ostreoidea</v>
      </c>
      <c r="O1369" t="str">
        <f>VLOOKUP(A1369,tax_all!B:V,14,0)</f>
        <v xml:space="preserve"> Ostreidae</v>
      </c>
      <c r="P1369" t="str">
        <f>VLOOKUP(A1369,tax_all!B:V,15,0)</f>
        <v xml:space="preserve"> Crassostrea.</v>
      </c>
      <c r="Q1369">
        <f>VLOOKUP(A1369,tax_all!B:V,16,0)</f>
        <v>0</v>
      </c>
      <c r="R1369">
        <f>VLOOKUP(A1369,tax_all!B:V,17,0)</f>
        <v>0</v>
      </c>
    </row>
    <row r="1370" spans="1:18" x14ac:dyDescent="0.25">
      <c r="A1370" s="2" t="s">
        <v>2835</v>
      </c>
      <c r="B1370">
        <v>0</v>
      </c>
      <c r="C1370">
        <v>1</v>
      </c>
      <c r="D1370">
        <f>B1370+C1370</f>
        <v>1</v>
      </c>
      <c r="E1370">
        <f>VLOOKUP(A1370,'PF03067'!B:C,2,0)</f>
        <v>759</v>
      </c>
      <c r="G1370" t="str">
        <f>VLOOKUP(A1370,tax_all!B:V,6,0)</f>
        <v>Eukaryota</v>
      </c>
      <c r="H1370" t="str">
        <f>VLOOKUP(A1370,tax_all!B:V,7,0)</f>
        <v xml:space="preserve"> Metazoa</v>
      </c>
      <c r="I1370" t="str">
        <f>VLOOKUP(A1370,tax_all!B:V,8,0)</f>
        <v xml:space="preserve"> Lophotrochozoa</v>
      </c>
      <c r="J1370" t="str">
        <f>VLOOKUP(A1370,tax_all!B:V,9,0)</f>
        <v xml:space="preserve"> Mollusca</v>
      </c>
      <c r="K1370" t="str">
        <f>VLOOKUP(A1370,tax_all!B:V,10,0)</f>
        <v xml:space="preserve"> Bivalvia</v>
      </c>
      <c r="L1370" t="str">
        <f>VLOOKUP(A1370,tax_all!B:V,11,0)</f>
        <v xml:space="preserve"> Pteriomorphia</v>
      </c>
      <c r="M1370" t="str">
        <f>VLOOKUP(A1370,tax_all!B:V,12,0)</f>
        <v>Ostreoida</v>
      </c>
      <c r="N1370" t="str">
        <f>VLOOKUP(A1370,tax_all!B:V,13,0)</f>
        <v xml:space="preserve"> Ostreoidea</v>
      </c>
      <c r="O1370" t="str">
        <f>VLOOKUP(A1370,tax_all!B:V,14,0)</f>
        <v xml:space="preserve"> Ostreidae</v>
      </c>
      <c r="P1370" t="str">
        <f>VLOOKUP(A1370,tax_all!B:V,15,0)</f>
        <v xml:space="preserve"> Crassostrea.</v>
      </c>
      <c r="Q1370">
        <f>VLOOKUP(A1370,tax_all!B:V,16,0)</f>
        <v>0</v>
      </c>
      <c r="R1370">
        <f>VLOOKUP(A1370,tax_all!B:V,17,0)</f>
        <v>0</v>
      </c>
    </row>
    <row r="1371" spans="1:18" x14ac:dyDescent="0.25">
      <c r="A1371" s="2" t="s">
        <v>2837</v>
      </c>
      <c r="B1371">
        <v>0</v>
      </c>
      <c r="C1371">
        <v>1</v>
      </c>
      <c r="D1371">
        <f>B1371+C1371</f>
        <v>1</v>
      </c>
      <c r="E1371">
        <f>VLOOKUP(A1371,'PF03067'!B:C,2,0)</f>
        <v>229</v>
      </c>
      <c r="G1371" t="str">
        <f>VLOOKUP(A1371,tax_all!B:V,6,0)</f>
        <v>Eukaryota</v>
      </c>
      <c r="H1371" t="str">
        <f>VLOOKUP(A1371,tax_all!B:V,7,0)</f>
        <v xml:space="preserve"> Metazoa</v>
      </c>
      <c r="I1371" t="str">
        <f>VLOOKUP(A1371,tax_all!B:V,8,0)</f>
        <v xml:space="preserve"> Lophotrochozoa</v>
      </c>
      <c r="J1371" t="str">
        <f>VLOOKUP(A1371,tax_all!B:V,9,0)</f>
        <v xml:space="preserve"> Mollusca</v>
      </c>
      <c r="K1371" t="str">
        <f>VLOOKUP(A1371,tax_all!B:V,10,0)</f>
        <v xml:space="preserve"> Bivalvia</v>
      </c>
      <c r="L1371" t="str">
        <f>VLOOKUP(A1371,tax_all!B:V,11,0)</f>
        <v xml:space="preserve"> Pteriomorphia</v>
      </c>
      <c r="M1371" t="str">
        <f>VLOOKUP(A1371,tax_all!B:V,12,0)</f>
        <v>Ostreoida</v>
      </c>
      <c r="N1371" t="str">
        <f>VLOOKUP(A1371,tax_all!B:V,13,0)</f>
        <v xml:space="preserve"> Ostreoidea</v>
      </c>
      <c r="O1371" t="str">
        <f>VLOOKUP(A1371,tax_all!B:V,14,0)</f>
        <v xml:space="preserve"> Ostreidae</v>
      </c>
      <c r="P1371" t="str">
        <f>VLOOKUP(A1371,tax_all!B:V,15,0)</f>
        <v xml:space="preserve"> Crassostrea.</v>
      </c>
      <c r="Q1371">
        <f>VLOOKUP(A1371,tax_all!B:V,16,0)</f>
        <v>0</v>
      </c>
      <c r="R1371">
        <f>VLOOKUP(A1371,tax_all!B:V,17,0)</f>
        <v>0</v>
      </c>
    </row>
    <row r="1372" spans="1:18" x14ac:dyDescent="0.25">
      <c r="A1372" s="2" t="s">
        <v>2839</v>
      </c>
      <c r="B1372">
        <v>0</v>
      </c>
      <c r="C1372">
        <v>1</v>
      </c>
      <c r="D1372">
        <f>B1372+C1372</f>
        <v>1</v>
      </c>
      <c r="E1372">
        <f>VLOOKUP(A1372,'PF03067'!B:C,2,0)</f>
        <v>350</v>
      </c>
      <c r="G1372" t="str">
        <f>VLOOKUP(A1372,tax_all!B:V,6,0)</f>
        <v>Eukaryota</v>
      </c>
      <c r="H1372" t="str">
        <f>VLOOKUP(A1372,tax_all!B:V,7,0)</f>
        <v xml:space="preserve"> Metazoa</v>
      </c>
      <c r="I1372" t="str">
        <f>VLOOKUP(A1372,tax_all!B:V,8,0)</f>
        <v xml:space="preserve"> Lophotrochozoa</v>
      </c>
      <c r="J1372" t="str">
        <f>VLOOKUP(A1372,tax_all!B:V,9,0)</f>
        <v xml:space="preserve"> Mollusca</v>
      </c>
      <c r="K1372" t="str">
        <f>VLOOKUP(A1372,tax_all!B:V,10,0)</f>
        <v xml:space="preserve"> Bivalvia</v>
      </c>
      <c r="L1372" t="str">
        <f>VLOOKUP(A1372,tax_all!B:V,11,0)</f>
        <v xml:space="preserve"> Pteriomorphia</v>
      </c>
      <c r="M1372" t="str">
        <f>VLOOKUP(A1372,tax_all!B:V,12,0)</f>
        <v>Ostreoida</v>
      </c>
      <c r="N1372" t="str">
        <f>VLOOKUP(A1372,tax_all!B:V,13,0)</f>
        <v xml:space="preserve"> Ostreoidea</v>
      </c>
      <c r="O1372" t="str">
        <f>VLOOKUP(A1372,tax_all!B:V,14,0)</f>
        <v xml:space="preserve"> Ostreidae</v>
      </c>
      <c r="P1372" t="str">
        <f>VLOOKUP(A1372,tax_all!B:V,15,0)</f>
        <v xml:space="preserve"> Crassostrea.</v>
      </c>
      <c r="Q1372">
        <f>VLOOKUP(A1372,tax_all!B:V,16,0)</f>
        <v>0</v>
      </c>
      <c r="R1372">
        <f>VLOOKUP(A1372,tax_all!B:V,17,0)</f>
        <v>0</v>
      </c>
    </row>
    <row r="1373" spans="1:18" x14ac:dyDescent="0.25">
      <c r="A1373" s="2" t="s">
        <v>2841</v>
      </c>
      <c r="B1373">
        <v>0</v>
      </c>
      <c r="C1373">
        <v>1</v>
      </c>
      <c r="D1373">
        <f>B1373+C1373</f>
        <v>1</v>
      </c>
      <c r="E1373">
        <f>VLOOKUP(A1373,'PF03067'!B:C,2,0)</f>
        <v>87</v>
      </c>
      <c r="G1373" t="str">
        <f>VLOOKUP(A1373,tax_all!B:V,6,0)</f>
        <v>Eukaryota</v>
      </c>
      <c r="H1373" t="str">
        <f>VLOOKUP(A1373,tax_all!B:V,7,0)</f>
        <v xml:space="preserve"> Metazoa</v>
      </c>
      <c r="I1373" t="str">
        <f>VLOOKUP(A1373,tax_all!B:V,8,0)</f>
        <v xml:space="preserve"> Lophotrochozoa</v>
      </c>
      <c r="J1373" t="str">
        <f>VLOOKUP(A1373,tax_all!B:V,9,0)</f>
        <v xml:space="preserve"> Mollusca</v>
      </c>
      <c r="K1373" t="str">
        <f>VLOOKUP(A1373,tax_all!B:V,10,0)</f>
        <v xml:space="preserve"> Bivalvia</v>
      </c>
      <c r="L1373" t="str">
        <f>VLOOKUP(A1373,tax_all!B:V,11,0)</f>
        <v xml:space="preserve"> Pteriomorphia</v>
      </c>
      <c r="M1373" t="str">
        <f>VLOOKUP(A1373,tax_all!B:V,12,0)</f>
        <v>Ostreoida</v>
      </c>
      <c r="N1373" t="str">
        <f>VLOOKUP(A1373,tax_all!B:V,13,0)</f>
        <v xml:space="preserve"> Ostreoidea</v>
      </c>
      <c r="O1373" t="str">
        <f>VLOOKUP(A1373,tax_all!B:V,14,0)</f>
        <v xml:space="preserve"> Ostreidae</v>
      </c>
      <c r="P1373" t="str">
        <f>VLOOKUP(A1373,tax_all!B:V,15,0)</f>
        <v xml:space="preserve"> Crassostrea.</v>
      </c>
      <c r="Q1373">
        <f>VLOOKUP(A1373,tax_all!B:V,16,0)</f>
        <v>0</v>
      </c>
      <c r="R1373">
        <f>VLOOKUP(A1373,tax_all!B:V,17,0)</f>
        <v>0</v>
      </c>
    </row>
    <row r="1374" spans="1:18" x14ac:dyDescent="0.25">
      <c r="A1374" s="2" t="s">
        <v>2843</v>
      </c>
      <c r="B1374">
        <v>0</v>
      </c>
      <c r="C1374">
        <v>1</v>
      </c>
      <c r="D1374">
        <f>B1374+C1374</f>
        <v>1</v>
      </c>
      <c r="E1374">
        <f>VLOOKUP(A1374,'PF03067'!B:C,2,0)</f>
        <v>310</v>
      </c>
      <c r="G1374" t="str">
        <f>VLOOKUP(A1374,tax_all!B:V,6,0)</f>
        <v>Eukaryota</v>
      </c>
      <c r="H1374" t="str">
        <f>VLOOKUP(A1374,tax_all!B:V,7,0)</f>
        <v xml:space="preserve"> Metazoa</v>
      </c>
      <c r="I1374" t="str">
        <f>VLOOKUP(A1374,tax_all!B:V,8,0)</f>
        <v xml:space="preserve"> Lophotrochozoa</v>
      </c>
      <c r="J1374" t="str">
        <f>VLOOKUP(A1374,tax_all!B:V,9,0)</f>
        <v xml:space="preserve"> Mollusca</v>
      </c>
      <c r="K1374" t="str">
        <f>VLOOKUP(A1374,tax_all!B:V,10,0)</f>
        <v xml:space="preserve"> Bivalvia</v>
      </c>
      <c r="L1374" t="str">
        <f>VLOOKUP(A1374,tax_all!B:V,11,0)</f>
        <v xml:space="preserve"> Pteriomorphia</v>
      </c>
      <c r="M1374" t="str">
        <f>VLOOKUP(A1374,tax_all!B:V,12,0)</f>
        <v>Ostreoida</v>
      </c>
      <c r="N1374" t="str">
        <f>VLOOKUP(A1374,tax_all!B:V,13,0)</f>
        <v xml:space="preserve"> Ostreoidea</v>
      </c>
      <c r="O1374" t="str">
        <f>VLOOKUP(A1374,tax_all!B:V,14,0)</f>
        <v xml:space="preserve"> Ostreidae</v>
      </c>
      <c r="P1374" t="str">
        <f>VLOOKUP(A1374,tax_all!B:V,15,0)</f>
        <v xml:space="preserve"> Crassostrea.</v>
      </c>
      <c r="Q1374">
        <f>VLOOKUP(A1374,tax_all!B:V,16,0)</f>
        <v>0</v>
      </c>
      <c r="R1374">
        <f>VLOOKUP(A1374,tax_all!B:V,17,0)</f>
        <v>0</v>
      </c>
    </row>
    <row r="1375" spans="1:18" x14ac:dyDescent="0.25">
      <c r="A1375" s="2" t="s">
        <v>2845</v>
      </c>
      <c r="B1375">
        <v>0</v>
      </c>
      <c r="C1375">
        <v>1</v>
      </c>
      <c r="D1375">
        <f>B1375+C1375</f>
        <v>1</v>
      </c>
      <c r="E1375">
        <f>VLOOKUP(A1375,'PF03067'!B:C,2,0)</f>
        <v>654</v>
      </c>
      <c r="G1375" t="str">
        <f>VLOOKUP(A1375,tax_all!B:V,6,0)</f>
        <v>Eukaryota</v>
      </c>
      <c r="H1375" t="str">
        <f>VLOOKUP(A1375,tax_all!B:V,7,0)</f>
        <v xml:space="preserve"> Metazoa</v>
      </c>
      <c r="I1375" t="str">
        <f>VLOOKUP(A1375,tax_all!B:V,8,0)</f>
        <v xml:space="preserve"> Lophotrochozoa</v>
      </c>
      <c r="J1375" t="str">
        <f>VLOOKUP(A1375,tax_all!B:V,9,0)</f>
        <v xml:space="preserve"> Mollusca</v>
      </c>
      <c r="K1375" t="str">
        <f>VLOOKUP(A1375,tax_all!B:V,10,0)</f>
        <v xml:space="preserve"> Bivalvia</v>
      </c>
      <c r="L1375" t="str">
        <f>VLOOKUP(A1375,tax_all!B:V,11,0)</f>
        <v xml:space="preserve"> Pteriomorphia</v>
      </c>
      <c r="M1375" t="str">
        <f>VLOOKUP(A1375,tax_all!B:V,12,0)</f>
        <v>Ostreoida</v>
      </c>
      <c r="N1375" t="str">
        <f>VLOOKUP(A1375,tax_all!B:V,13,0)</f>
        <v xml:space="preserve"> Ostreoidea</v>
      </c>
      <c r="O1375" t="str">
        <f>VLOOKUP(A1375,tax_all!B:V,14,0)</f>
        <v xml:space="preserve"> Ostreidae</v>
      </c>
      <c r="P1375" t="str">
        <f>VLOOKUP(A1375,tax_all!B:V,15,0)</f>
        <v xml:space="preserve"> Crassostrea.</v>
      </c>
      <c r="Q1375">
        <f>VLOOKUP(A1375,tax_all!B:V,16,0)</f>
        <v>0</v>
      </c>
      <c r="R1375">
        <f>VLOOKUP(A1375,tax_all!B:V,17,0)</f>
        <v>0</v>
      </c>
    </row>
    <row r="1376" spans="1:18" x14ac:dyDescent="0.25">
      <c r="A1376" s="2" t="s">
        <v>2847</v>
      </c>
      <c r="B1376">
        <v>0</v>
      </c>
      <c r="C1376">
        <v>1</v>
      </c>
      <c r="D1376">
        <f>B1376+C1376</f>
        <v>1</v>
      </c>
      <c r="E1376">
        <f>VLOOKUP(A1376,'PF03067'!B:C,2,0)</f>
        <v>421</v>
      </c>
      <c r="G1376" t="str">
        <f>VLOOKUP(A1376,tax_all!B:V,6,0)</f>
        <v>Eukaryota</v>
      </c>
      <c r="H1376" t="str">
        <f>VLOOKUP(A1376,tax_all!B:V,7,0)</f>
        <v xml:space="preserve"> Metazoa</v>
      </c>
      <c r="I1376" t="str">
        <f>VLOOKUP(A1376,tax_all!B:V,8,0)</f>
        <v xml:space="preserve"> Lophotrochozoa</v>
      </c>
      <c r="J1376" t="str">
        <f>VLOOKUP(A1376,tax_all!B:V,9,0)</f>
        <v xml:space="preserve"> Mollusca</v>
      </c>
      <c r="K1376" t="str">
        <f>VLOOKUP(A1376,tax_all!B:V,10,0)</f>
        <v xml:space="preserve"> Bivalvia</v>
      </c>
      <c r="L1376" t="str">
        <f>VLOOKUP(A1376,tax_all!B:V,11,0)</f>
        <v xml:space="preserve"> Pteriomorphia</v>
      </c>
      <c r="M1376" t="str">
        <f>VLOOKUP(A1376,tax_all!B:V,12,0)</f>
        <v>Ostreoida</v>
      </c>
      <c r="N1376" t="str">
        <f>VLOOKUP(A1376,tax_all!B:V,13,0)</f>
        <v xml:space="preserve"> Ostreoidea</v>
      </c>
      <c r="O1376" t="str">
        <f>VLOOKUP(A1376,tax_all!B:V,14,0)</f>
        <v xml:space="preserve"> Ostreidae</v>
      </c>
      <c r="P1376" t="str">
        <f>VLOOKUP(A1376,tax_all!B:V,15,0)</f>
        <v xml:space="preserve"> Crassostrea.</v>
      </c>
      <c r="Q1376">
        <f>VLOOKUP(A1376,tax_all!B:V,16,0)</f>
        <v>0</v>
      </c>
      <c r="R1376">
        <f>VLOOKUP(A1376,tax_all!B:V,17,0)</f>
        <v>0</v>
      </c>
    </row>
    <row r="1377" spans="1:18" x14ac:dyDescent="0.25">
      <c r="A1377" s="2" t="s">
        <v>2849</v>
      </c>
      <c r="B1377">
        <v>0</v>
      </c>
      <c r="C1377">
        <v>1</v>
      </c>
      <c r="D1377">
        <f>B1377+C1377</f>
        <v>1</v>
      </c>
      <c r="E1377">
        <f>VLOOKUP(A1377,'PF03067'!B:C,2,0)</f>
        <v>2328</v>
      </c>
      <c r="G1377" t="str">
        <f>VLOOKUP(A1377,tax_all!B:V,6,0)</f>
        <v>Eukaryota</v>
      </c>
      <c r="H1377" t="str">
        <f>VLOOKUP(A1377,tax_all!B:V,7,0)</f>
        <v xml:space="preserve"> Metazoa</v>
      </c>
      <c r="I1377" t="str">
        <f>VLOOKUP(A1377,tax_all!B:V,8,0)</f>
        <v xml:space="preserve"> Lophotrochozoa</v>
      </c>
      <c r="J1377" t="str">
        <f>VLOOKUP(A1377,tax_all!B:V,9,0)</f>
        <v xml:space="preserve"> Mollusca</v>
      </c>
      <c r="K1377" t="str">
        <f>VLOOKUP(A1377,tax_all!B:V,10,0)</f>
        <v xml:space="preserve"> Bivalvia</v>
      </c>
      <c r="L1377" t="str">
        <f>VLOOKUP(A1377,tax_all!B:V,11,0)</f>
        <v xml:space="preserve"> Pteriomorphia</v>
      </c>
      <c r="M1377" t="str">
        <f>VLOOKUP(A1377,tax_all!B:V,12,0)</f>
        <v>Ostreoida</v>
      </c>
      <c r="N1377" t="str">
        <f>VLOOKUP(A1377,tax_all!B:V,13,0)</f>
        <v xml:space="preserve"> Ostreoidea</v>
      </c>
      <c r="O1377" t="str">
        <f>VLOOKUP(A1377,tax_all!B:V,14,0)</f>
        <v xml:space="preserve"> Ostreidae</v>
      </c>
      <c r="P1377" t="str">
        <f>VLOOKUP(A1377,tax_all!B:V,15,0)</f>
        <v xml:space="preserve"> Crassostrea.</v>
      </c>
      <c r="Q1377">
        <f>VLOOKUP(A1377,tax_all!B:V,16,0)</f>
        <v>0</v>
      </c>
      <c r="R1377">
        <f>VLOOKUP(A1377,tax_all!B:V,17,0)</f>
        <v>0</v>
      </c>
    </row>
    <row r="1378" spans="1:18" x14ac:dyDescent="0.25">
      <c r="A1378" s="2" t="s">
        <v>2851</v>
      </c>
      <c r="B1378">
        <v>0</v>
      </c>
      <c r="C1378">
        <v>1</v>
      </c>
      <c r="D1378">
        <f>B1378+C1378</f>
        <v>1</v>
      </c>
      <c r="E1378">
        <f>VLOOKUP(A1378,'PF03067'!B:C,2,0)</f>
        <v>229</v>
      </c>
      <c r="G1378" t="str">
        <f>VLOOKUP(A1378,tax_all!B:V,6,0)</f>
        <v>Eukaryota</v>
      </c>
      <c r="H1378" t="str">
        <f>VLOOKUP(A1378,tax_all!B:V,7,0)</f>
        <v xml:space="preserve"> Metazoa</v>
      </c>
      <c r="I1378" t="str">
        <f>VLOOKUP(A1378,tax_all!B:V,8,0)</f>
        <v xml:space="preserve"> Lophotrochozoa</v>
      </c>
      <c r="J1378" t="str">
        <f>VLOOKUP(A1378,tax_all!B:V,9,0)</f>
        <v xml:space="preserve"> Mollusca</v>
      </c>
      <c r="K1378" t="str">
        <f>VLOOKUP(A1378,tax_all!B:V,10,0)</f>
        <v xml:space="preserve"> Bivalvia</v>
      </c>
      <c r="L1378" t="str">
        <f>VLOOKUP(A1378,tax_all!B:V,11,0)</f>
        <v xml:space="preserve"> Pteriomorphia</v>
      </c>
      <c r="M1378" t="str">
        <f>VLOOKUP(A1378,tax_all!B:V,12,0)</f>
        <v>Ostreoida</v>
      </c>
      <c r="N1378" t="str">
        <f>VLOOKUP(A1378,tax_all!B:V,13,0)</f>
        <v xml:space="preserve"> Ostreoidea</v>
      </c>
      <c r="O1378" t="str">
        <f>VLOOKUP(A1378,tax_all!B:V,14,0)</f>
        <v xml:space="preserve"> Ostreidae</v>
      </c>
      <c r="P1378" t="str">
        <f>VLOOKUP(A1378,tax_all!B:V,15,0)</f>
        <v xml:space="preserve"> Crassostrea.</v>
      </c>
      <c r="Q1378">
        <f>VLOOKUP(A1378,tax_all!B:V,16,0)</f>
        <v>0</v>
      </c>
      <c r="R1378">
        <f>VLOOKUP(A1378,tax_all!B:V,17,0)</f>
        <v>0</v>
      </c>
    </row>
    <row r="1379" spans="1:18" x14ac:dyDescent="0.25">
      <c r="A1379" s="2" t="s">
        <v>2853</v>
      </c>
      <c r="B1379">
        <v>0</v>
      </c>
      <c r="C1379">
        <v>1</v>
      </c>
      <c r="D1379">
        <f>B1379+C1379</f>
        <v>1</v>
      </c>
      <c r="E1379">
        <f>VLOOKUP(A1379,'PF03067'!B:C,2,0)</f>
        <v>703</v>
      </c>
      <c r="G1379" t="str">
        <f>VLOOKUP(A1379,tax_all!B:V,6,0)</f>
        <v>Eukaryota</v>
      </c>
      <c r="H1379" t="str">
        <f>VLOOKUP(A1379,tax_all!B:V,7,0)</f>
        <v xml:space="preserve"> Metazoa</v>
      </c>
      <c r="I1379" t="str">
        <f>VLOOKUP(A1379,tax_all!B:V,8,0)</f>
        <v xml:space="preserve"> Lophotrochozoa</v>
      </c>
      <c r="J1379" t="str">
        <f>VLOOKUP(A1379,tax_all!B:V,9,0)</f>
        <v xml:space="preserve"> Mollusca</v>
      </c>
      <c r="K1379" t="str">
        <f>VLOOKUP(A1379,tax_all!B:V,10,0)</f>
        <v xml:space="preserve"> Bivalvia</v>
      </c>
      <c r="L1379" t="str">
        <f>VLOOKUP(A1379,tax_all!B:V,11,0)</f>
        <v xml:space="preserve"> Pteriomorphia</v>
      </c>
      <c r="M1379" t="str">
        <f>VLOOKUP(A1379,tax_all!B:V,12,0)</f>
        <v>Ostreoida</v>
      </c>
      <c r="N1379" t="str">
        <f>VLOOKUP(A1379,tax_all!B:V,13,0)</f>
        <v xml:space="preserve"> Ostreoidea</v>
      </c>
      <c r="O1379" t="str">
        <f>VLOOKUP(A1379,tax_all!B:V,14,0)</f>
        <v xml:space="preserve"> Ostreidae</v>
      </c>
      <c r="P1379" t="str">
        <f>VLOOKUP(A1379,tax_all!B:V,15,0)</f>
        <v xml:space="preserve"> Crassostrea.</v>
      </c>
      <c r="Q1379">
        <f>VLOOKUP(A1379,tax_all!B:V,16,0)</f>
        <v>0</v>
      </c>
      <c r="R1379">
        <f>VLOOKUP(A1379,tax_all!B:V,17,0)</f>
        <v>0</v>
      </c>
    </row>
    <row r="1380" spans="1:18" x14ac:dyDescent="0.25">
      <c r="A1380" s="2" t="s">
        <v>2855</v>
      </c>
      <c r="B1380">
        <v>0</v>
      </c>
      <c r="C1380">
        <v>1</v>
      </c>
      <c r="D1380">
        <f>B1380+C1380</f>
        <v>1</v>
      </c>
      <c r="E1380">
        <f>VLOOKUP(A1380,'PF03067'!B:C,2,0)</f>
        <v>151</v>
      </c>
      <c r="G1380" t="str">
        <f>VLOOKUP(A1380,tax_all!B:V,6,0)</f>
        <v>Eukaryota</v>
      </c>
      <c r="H1380" t="str">
        <f>VLOOKUP(A1380,tax_all!B:V,7,0)</f>
        <v xml:space="preserve"> Metazoa</v>
      </c>
      <c r="I1380" t="str">
        <f>VLOOKUP(A1380,tax_all!B:V,8,0)</f>
        <v xml:space="preserve"> Lophotrochozoa</v>
      </c>
      <c r="J1380" t="str">
        <f>VLOOKUP(A1380,tax_all!B:V,9,0)</f>
        <v xml:space="preserve"> Mollusca</v>
      </c>
      <c r="K1380" t="str">
        <f>VLOOKUP(A1380,tax_all!B:V,10,0)</f>
        <v xml:space="preserve"> Bivalvia</v>
      </c>
      <c r="L1380" t="str">
        <f>VLOOKUP(A1380,tax_all!B:V,11,0)</f>
        <v xml:space="preserve"> Pteriomorphia</v>
      </c>
      <c r="M1380" t="str">
        <f>VLOOKUP(A1380,tax_all!B:V,12,0)</f>
        <v>Ostreoida</v>
      </c>
      <c r="N1380" t="str">
        <f>VLOOKUP(A1380,tax_all!B:V,13,0)</f>
        <v xml:space="preserve"> Ostreoidea</v>
      </c>
      <c r="O1380" t="str">
        <f>VLOOKUP(A1380,tax_all!B:V,14,0)</f>
        <v xml:space="preserve"> Ostreidae</v>
      </c>
      <c r="P1380" t="str">
        <f>VLOOKUP(A1380,tax_all!B:V,15,0)</f>
        <v xml:space="preserve"> Crassostrea.</v>
      </c>
      <c r="Q1380">
        <f>VLOOKUP(A1380,tax_all!B:V,16,0)</f>
        <v>0</v>
      </c>
      <c r="R1380">
        <f>VLOOKUP(A1380,tax_all!B:V,17,0)</f>
        <v>0</v>
      </c>
    </row>
    <row r="1381" spans="1:18" x14ac:dyDescent="0.25">
      <c r="A1381" s="2" t="s">
        <v>2857</v>
      </c>
      <c r="B1381">
        <v>0</v>
      </c>
      <c r="C1381">
        <v>1</v>
      </c>
      <c r="D1381">
        <f>B1381+C1381</f>
        <v>1</v>
      </c>
      <c r="E1381">
        <f>VLOOKUP(A1381,'PF03067'!B:C,2,0)</f>
        <v>184</v>
      </c>
      <c r="G1381" t="str">
        <f>VLOOKUP(A1381,tax_all!B:V,6,0)</f>
        <v>Eukaryota</v>
      </c>
      <c r="H1381" t="str">
        <f>VLOOKUP(A1381,tax_all!B:V,7,0)</f>
        <v xml:space="preserve"> Metazoa</v>
      </c>
      <c r="I1381" t="str">
        <f>VLOOKUP(A1381,tax_all!B:V,8,0)</f>
        <v xml:space="preserve"> Lophotrochozoa</v>
      </c>
      <c r="J1381" t="str">
        <f>VLOOKUP(A1381,tax_all!B:V,9,0)</f>
        <v xml:space="preserve"> Mollusca</v>
      </c>
      <c r="K1381" t="str">
        <f>VLOOKUP(A1381,tax_all!B:V,10,0)</f>
        <v xml:space="preserve"> Bivalvia</v>
      </c>
      <c r="L1381" t="str">
        <f>VLOOKUP(A1381,tax_all!B:V,11,0)</f>
        <v xml:space="preserve"> Pteriomorphia</v>
      </c>
      <c r="M1381" t="str">
        <f>VLOOKUP(A1381,tax_all!B:V,12,0)</f>
        <v>Ostreoida</v>
      </c>
      <c r="N1381" t="str">
        <f>VLOOKUP(A1381,tax_all!B:V,13,0)</f>
        <v xml:space="preserve"> Ostreoidea</v>
      </c>
      <c r="O1381" t="str">
        <f>VLOOKUP(A1381,tax_all!B:V,14,0)</f>
        <v xml:space="preserve"> Ostreidae</v>
      </c>
      <c r="P1381" t="str">
        <f>VLOOKUP(A1381,tax_all!B:V,15,0)</f>
        <v xml:space="preserve"> Crassostrea.</v>
      </c>
      <c r="Q1381">
        <f>VLOOKUP(A1381,tax_all!B:V,16,0)</f>
        <v>0</v>
      </c>
      <c r="R1381">
        <f>VLOOKUP(A1381,tax_all!B:V,17,0)</f>
        <v>0</v>
      </c>
    </row>
    <row r="1382" spans="1:18" x14ac:dyDescent="0.25">
      <c r="A1382" s="2" t="s">
        <v>2859</v>
      </c>
      <c r="B1382">
        <v>0</v>
      </c>
      <c r="C1382">
        <v>1</v>
      </c>
      <c r="D1382">
        <f>B1382+C1382</f>
        <v>1</v>
      </c>
      <c r="E1382">
        <f>VLOOKUP(A1382,'PF03067'!B:C,2,0)</f>
        <v>748</v>
      </c>
      <c r="G1382" t="str">
        <f>VLOOKUP(A1382,tax_all!B:V,6,0)</f>
        <v>Eukaryota</v>
      </c>
      <c r="H1382" t="str">
        <f>VLOOKUP(A1382,tax_all!B:V,7,0)</f>
        <v xml:space="preserve"> Metazoa</v>
      </c>
      <c r="I1382" t="str">
        <f>VLOOKUP(A1382,tax_all!B:V,8,0)</f>
        <v xml:space="preserve"> Lophotrochozoa</v>
      </c>
      <c r="J1382" t="str">
        <f>VLOOKUP(A1382,tax_all!B:V,9,0)</f>
        <v xml:space="preserve"> Mollusca</v>
      </c>
      <c r="K1382" t="str">
        <f>VLOOKUP(A1382,tax_all!B:V,10,0)</f>
        <v xml:space="preserve"> Bivalvia</v>
      </c>
      <c r="L1382" t="str">
        <f>VLOOKUP(A1382,tax_all!B:V,11,0)</f>
        <v xml:space="preserve"> Pteriomorphia</v>
      </c>
      <c r="M1382" t="str">
        <f>VLOOKUP(A1382,tax_all!B:V,12,0)</f>
        <v>Ostreoida</v>
      </c>
      <c r="N1382" t="str">
        <f>VLOOKUP(A1382,tax_all!B:V,13,0)</f>
        <v xml:space="preserve"> Ostreoidea</v>
      </c>
      <c r="O1382" t="str">
        <f>VLOOKUP(A1382,tax_all!B:V,14,0)</f>
        <v xml:space="preserve"> Ostreidae</v>
      </c>
      <c r="P1382" t="str">
        <f>VLOOKUP(A1382,tax_all!B:V,15,0)</f>
        <v xml:space="preserve"> Crassostrea.</v>
      </c>
      <c r="Q1382">
        <f>VLOOKUP(A1382,tax_all!B:V,16,0)</f>
        <v>0</v>
      </c>
      <c r="R1382">
        <f>VLOOKUP(A1382,tax_all!B:V,17,0)</f>
        <v>0</v>
      </c>
    </row>
    <row r="1383" spans="1:18" x14ac:dyDescent="0.25">
      <c r="A1383" s="2" t="s">
        <v>2861</v>
      </c>
      <c r="B1383">
        <v>0</v>
      </c>
      <c r="C1383">
        <v>1</v>
      </c>
      <c r="D1383">
        <f>B1383+C1383</f>
        <v>1</v>
      </c>
      <c r="E1383">
        <f>VLOOKUP(A1383,'PF03067'!B:C,2,0)</f>
        <v>798</v>
      </c>
      <c r="G1383" t="str">
        <f>VLOOKUP(A1383,tax_all!B:V,6,0)</f>
        <v>Eukaryota</v>
      </c>
      <c r="H1383" t="str">
        <f>VLOOKUP(A1383,tax_all!B:V,7,0)</f>
        <v xml:space="preserve"> Metazoa</v>
      </c>
      <c r="I1383" t="str">
        <f>VLOOKUP(A1383,tax_all!B:V,8,0)</f>
        <v xml:space="preserve"> Lophotrochozoa</v>
      </c>
      <c r="J1383" t="str">
        <f>VLOOKUP(A1383,tax_all!B:V,9,0)</f>
        <v xml:space="preserve"> Mollusca</v>
      </c>
      <c r="K1383" t="str">
        <f>VLOOKUP(A1383,tax_all!B:V,10,0)</f>
        <v xml:space="preserve"> Bivalvia</v>
      </c>
      <c r="L1383" t="str">
        <f>VLOOKUP(A1383,tax_all!B:V,11,0)</f>
        <v xml:space="preserve"> Pteriomorphia</v>
      </c>
      <c r="M1383" t="str">
        <f>VLOOKUP(A1383,tax_all!B:V,12,0)</f>
        <v>Ostreoida</v>
      </c>
      <c r="N1383" t="str">
        <f>VLOOKUP(A1383,tax_all!B:V,13,0)</f>
        <v xml:space="preserve"> Ostreoidea</v>
      </c>
      <c r="O1383" t="str">
        <f>VLOOKUP(A1383,tax_all!B:V,14,0)</f>
        <v xml:space="preserve"> Ostreidae</v>
      </c>
      <c r="P1383" t="str">
        <f>VLOOKUP(A1383,tax_all!B:V,15,0)</f>
        <v xml:space="preserve"> Crassostrea.</v>
      </c>
      <c r="Q1383">
        <f>VLOOKUP(A1383,tax_all!B:V,16,0)</f>
        <v>0</v>
      </c>
      <c r="R1383">
        <f>VLOOKUP(A1383,tax_all!B:V,17,0)</f>
        <v>0</v>
      </c>
    </row>
    <row r="1384" spans="1:18" x14ac:dyDescent="0.25">
      <c r="A1384" s="2" t="s">
        <v>2863</v>
      </c>
      <c r="B1384">
        <v>0</v>
      </c>
      <c r="C1384">
        <v>1</v>
      </c>
      <c r="D1384">
        <f>B1384+C1384</f>
        <v>1</v>
      </c>
      <c r="E1384">
        <f>VLOOKUP(A1384,'PF03067'!B:C,2,0)</f>
        <v>346</v>
      </c>
      <c r="G1384" t="str">
        <f>VLOOKUP(A1384,tax_all!B:V,6,0)</f>
        <v>Eukaryota</v>
      </c>
      <c r="H1384" t="str">
        <f>VLOOKUP(A1384,tax_all!B:V,7,0)</f>
        <v xml:space="preserve"> Metazoa</v>
      </c>
      <c r="I1384" t="str">
        <f>VLOOKUP(A1384,tax_all!B:V,8,0)</f>
        <v xml:space="preserve"> Lophotrochozoa</v>
      </c>
      <c r="J1384" t="str">
        <f>VLOOKUP(A1384,tax_all!B:V,9,0)</f>
        <v xml:space="preserve"> Mollusca</v>
      </c>
      <c r="K1384" t="str">
        <f>VLOOKUP(A1384,tax_all!B:V,10,0)</f>
        <v xml:space="preserve"> Bivalvia</v>
      </c>
      <c r="L1384" t="str">
        <f>VLOOKUP(A1384,tax_all!B:V,11,0)</f>
        <v xml:space="preserve"> Pteriomorphia</v>
      </c>
      <c r="M1384" t="str">
        <f>VLOOKUP(A1384,tax_all!B:V,12,0)</f>
        <v>Ostreoida</v>
      </c>
      <c r="N1384" t="str">
        <f>VLOOKUP(A1384,tax_all!B:V,13,0)</f>
        <v xml:space="preserve"> Ostreoidea</v>
      </c>
      <c r="O1384" t="str">
        <f>VLOOKUP(A1384,tax_all!B:V,14,0)</f>
        <v xml:space="preserve"> Ostreidae</v>
      </c>
      <c r="P1384" t="str">
        <f>VLOOKUP(A1384,tax_all!B:V,15,0)</f>
        <v xml:space="preserve"> Crassostrea.</v>
      </c>
      <c r="Q1384">
        <f>VLOOKUP(A1384,tax_all!B:V,16,0)</f>
        <v>0</v>
      </c>
      <c r="R1384">
        <f>VLOOKUP(A1384,tax_all!B:V,17,0)</f>
        <v>0</v>
      </c>
    </row>
    <row r="1385" spans="1:18" x14ac:dyDescent="0.25">
      <c r="A1385" s="2" t="s">
        <v>2865</v>
      </c>
      <c r="B1385">
        <v>0</v>
      </c>
      <c r="C1385">
        <v>1</v>
      </c>
      <c r="D1385">
        <f>B1385+C1385</f>
        <v>1</v>
      </c>
      <c r="E1385">
        <f>VLOOKUP(A1385,'PF03067'!B:C,2,0)</f>
        <v>1040</v>
      </c>
      <c r="G1385" t="str">
        <f>VLOOKUP(A1385,tax_all!B:V,6,0)</f>
        <v>Eukaryota</v>
      </c>
      <c r="H1385" t="str">
        <f>VLOOKUP(A1385,tax_all!B:V,7,0)</f>
        <v xml:space="preserve"> Metazoa</v>
      </c>
      <c r="I1385" t="str">
        <f>VLOOKUP(A1385,tax_all!B:V,8,0)</f>
        <v xml:space="preserve"> Lophotrochozoa</v>
      </c>
      <c r="J1385" t="str">
        <f>VLOOKUP(A1385,tax_all!B:V,9,0)</f>
        <v xml:space="preserve"> Mollusca</v>
      </c>
      <c r="K1385" t="str">
        <f>VLOOKUP(A1385,tax_all!B:V,10,0)</f>
        <v xml:space="preserve"> Bivalvia</v>
      </c>
      <c r="L1385" t="str">
        <f>VLOOKUP(A1385,tax_all!B:V,11,0)</f>
        <v xml:space="preserve"> Pteriomorphia</v>
      </c>
      <c r="M1385" t="str">
        <f>VLOOKUP(A1385,tax_all!B:V,12,0)</f>
        <v>Ostreoida</v>
      </c>
      <c r="N1385" t="str">
        <f>VLOOKUP(A1385,tax_all!B:V,13,0)</f>
        <v xml:space="preserve"> Ostreoidea</v>
      </c>
      <c r="O1385" t="str">
        <f>VLOOKUP(A1385,tax_all!B:V,14,0)</f>
        <v xml:space="preserve"> Ostreidae</v>
      </c>
      <c r="P1385" t="str">
        <f>VLOOKUP(A1385,tax_all!B:V,15,0)</f>
        <v xml:space="preserve"> Crassostrea.</v>
      </c>
      <c r="Q1385">
        <f>VLOOKUP(A1385,tax_all!B:V,16,0)</f>
        <v>0</v>
      </c>
      <c r="R1385">
        <f>VLOOKUP(A1385,tax_all!B:V,17,0)</f>
        <v>0</v>
      </c>
    </row>
    <row r="1386" spans="1:18" x14ac:dyDescent="0.25">
      <c r="A1386" s="2" t="s">
        <v>2867</v>
      </c>
      <c r="B1386">
        <v>0</v>
      </c>
      <c r="C1386">
        <v>1</v>
      </c>
      <c r="D1386">
        <f>B1386+C1386</f>
        <v>1</v>
      </c>
      <c r="E1386">
        <f>VLOOKUP(A1386,'PF03067'!B:C,2,0)</f>
        <v>136</v>
      </c>
      <c r="G1386" t="str">
        <f>VLOOKUP(A1386,tax_all!B:V,6,0)</f>
        <v>Eukaryota</v>
      </c>
      <c r="H1386" t="str">
        <f>VLOOKUP(A1386,tax_all!B:V,7,0)</f>
        <v xml:space="preserve"> Metazoa</v>
      </c>
      <c r="I1386" t="str">
        <f>VLOOKUP(A1386,tax_all!B:V,8,0)</f>
        <v xml:space="preserve"> Lophotrochozoa</v>
      </c>
      <c r="J1386" t="str">
        <f>VLOOKUP(A1386,tax_all!B:V,9,0)</f>
        <v xml:space="preserve"> Mollusca</v>
      </c>
      <c r="K1386" t="str">
        <f>VLOOKUP(A1386,tax_all!B:V,10,0)</f>
        <v xml:space="preserve"> Bivalvia</v>
      </c>
      <c r="L1386" t="str">
        <f>VLOOKUP(A1386,tax_all!B:V,11,0)</f>
        <v xml:space="preserve"> Pteriomorphia</v>
      </c>
      <c r="M1386" t="str">
        <f>VLOOKUP(A1386,tax_all!B:V,12,0)</f>
        <v>Ostreoida</v>
      </c>
      <c r="N1386" t="str">
        <f>VLOOKUP(A1386,tax_all!B:V,13,0)</f>
        <v xml:space="preserve"> Ostreoidea</v>
      </c>
      <c r="O1386" t="str">
        <f>VLOOKUP(A1386,tax_all!B:V,14,0)</f>
        <v xml:space="preserve"> Ostreidae</v>
      </c>
      <c r="P1386" t="str">
        <f>VLOOKUP(A1386,tax_all!B:V,15,0)</f>
        <v xml:space="preserve"> Crassostrea.</v>
      </c>
      <c r="Q1386">
        <f>VLOOKUP(A1386,tax_all!B:V,16,0)</f>
        <v>0</v>
      </c>
      <c r="R1386">
        <f>VLOOKUP(A1386,tax_all!B:V,17,0)</f>
        <v>0</v>
      </c>
    </row>
    <row r="1387" spans="1:18" x14ac:dyDescent="0.25">
      <c r="A1387" s="2" t="s">
        <v>2869</v>
      </c>
      <c r="B1387">
        <v>0</v>
      </c>
      <c r="C1387">
        <v>1</v>
      </c>
      <c r="D1387">
        <f>B1387+C1387</f>
        <v>1</v>
      </c>
      <c r="E1387">
        <f>VLOOKUP(A1387,'PF03067'!B:C,2,0)</f>
        <v>509</v>
      </c>
      <c r="G1387" t="str">
        <f>VLOOKUP(A1387,tax_all!B:V,6,0)</f>
        <v>Eukaryota</v>
      </c>
      <c r="H1387" t="str">
        <f>VLOOKUP(A1387,tax_all!B:V,7,0)</f>
        <v xml:space="preserve"> Metazoa</v>
      </c>
      <c r="I1387" t="str">
        <f>VLOOKUP(A1387,tax_all!B:V,8,0)</f>
        <v xml:space="preserve"> Lophotrochozoa</v>
      </c>
      <c r="J1387" t="str">
        <f>VLOOKUP(A1387,tax_all!B:V,9,0)</f>
        <v xml:space="preserve"> Mollusca</v>
      </c>
      <c r="K1387" t="str">
        <f>VLOOKUP(A1387,tax_all!B:V,10,0)</f>
        <v xml:space="preserve"> Bivalvia</v>
      </c>
      <c r="L1387" t="str">
        <f>VLOOKUP(A1387,tax_all!B:V,11,0)</f>
        <v xml:space="preserve"> Pteriomorphia</v>
      </c>
      <c r="M1387" t="str">
        <f>VLOOKUP(A1387,tax_all!B:V,12,0)</f>
        <v>Ostreoida</v>
      </c>
      <c r="N1387" t="str">
        <f>VLOOKUP(A1387,tax_all!B:V,13,0)</f>
        <v xml:space="preserve"> Ostreoidea</v>
      </c>
      <c r="O1387" t="str">
        <f>VLOOKUP(A1387,tax_all!B:V,14,0)</f>
        <v xml:space="preserve"> Ostreidae</v>
      </c>
      <c r="P1387" t="str">
        <f>VLOOKUP(A1387,tax_all!B:V,15,0)</f>
        <v xml:space="preserve"> Crassostrea.</v>
      </c>
      <c r="Q1387">
        <f>VLOOKUP(A1387,tax_all!B:V,16,0)</f>
        <v>0</v>
      </c>
      <c r="R1387">
        <f>VLOOKUP(A1387,tax_all!B:V,17,0)</f>
        <v>0</v>
      </c>
    </row>
    <row r="1388" spans="1:18" x14ac:dyDescent="0.25">
      <c r="A1388" s="2" t="s">
        <v>2871</v>
      </c>
      <c r="B1388">
        <v>0</v>
      </c>
      <c r="C1388">
        <v>1</v>
      </c>
      <c r="D1388">
        <f>B1388+C1388</f>
        <v>1</v>
      </c>
      <c r="E1388">
        <f>VLOOKUP(A1388,'PF03067'!B:C,2,0)</f>
        <v>231</v>
      </c>
      <c r="G1388" t="str">
        <f>VLOOKUP(A1388,tax_all!B:V,6,0)</f>
        <v>Eukaryota</v>
      </c>
      <c r="H1388" t="str">
        <f>VLOOKUP(A1388,tax_all!B:V,7,0)</f>
        <v xml:space="preserve"> Metazoa</v>
      </c>
      <c r="I1388" t="str">
        <f>VLOOKUP(A1388,tax_all!B:V,8,0)</f>
        <v xml:space="preserve"> Lophotrochozoa</v>
      </c>
      <c r="J1388" t="str">
        <f>VLOOKUP(A1388,tax_all!B:V,9,0)</f>
        <v xml:space="preserve"> Mollusca</v>
      </c>
      <c r="K1388" t="str">
        <f>VLOOKUP(A1388,tax_all!B:V,10,0)</f>
        <v xml:space="preserve"> Bivalvia</v>
      </c>
      <c r="L1388" t="str">
        <f>VLOOKUP(A1388,tax_all!B:V,11,0)</f>
        <v xml:space="preserve"> Pteriomorphia</v>
      </c>
      <c r="M1388" t="str">
        <f>VLOOKUP(A1388,tax_all!B:V,12,0)</f>
        <v>Ostreoida</v>
      </c>
      <c r="N1388" t="str">
        <f>VLOOKUP(A1388,tax_all!B:V,13,0)</f>
        <v xml:space="preserve"> Ostreoidea</v>
      </c>
      <c r="O1388" t="str">
        <f>VLOOKUP(A1388,tax_all!B:V,14,0)</f>
        <v xml:space="preserve"> Ostreidae</v>
      </c>
      <c r="P1388" t="str">
        <f>VLOOKUP(A1388,tax_all!B:V,15,0)</f>
        <v xml:space="preserve"> Crassostrea.</v>
      </c>
      <c r="Q1388">
        <f>VLOOKUP(A1388,tax_all!B:V,16,0)</f>
        <v>0</v>
      </c>
      <c r="R1388">
        <f>VLOOKUP(A1388,tax_all!B:V,17,0)</f>
        <v>0</v>
      </c>
    </row>
    <row r="1389" spans="1:18" x14ac:dyDescent="0.25">
      <c r="A1389" s="2" t="s">
        <v>2873</v>
      </c>
      <c r="B1389">
        <v>0</v>
      </c>
      <c r="C1389">
        <v>1</v>
      </c>
      <c r="D1389">
        <f>B1389+C1389</f>
        <v>1</v>
      </c>
      <c r="E1389">
        <f>VLOOKUP(A1389,'PF03067'!B:C,2,0)</f>
        <v>1771</v>
      </c>
      <c r="G1389" t="str">
        <f>VLOOKUP(A1389,tax_all!B:V,6,0)</f>
        <v>Eukaryota</v>
      </c>
      <c r="H1389" t="str">
        <f>VLOOKUP(A1389,tax_all!B:V,7,0)</f>
        <v xml:space="preserve"> Metazoa</v>
      </c>
      <c r="I1389" t="str">
        <f>VLOOKUP(A1389,tax_all!B:V,8,0)</f>
        <v xml:space="preserve"> Lophotrochozoa</v>
      </c>
      <c r="J1389" t="str">
        <f>VLOOKUP(A1389,tax_all!B:V,9,0)</f>
        <v xml:space="preserve"> Mollusca</v>
      </c>
      <c r="K1389" t="str">
        <f>VLOOKUP(A1389,tax_all!B:V,10,0)</f>
        <v xml:space="preserve"> Bivalvia</v>
      </c>
      <c r="L1389" t="str">
        <f>VLOOKUP(A1389,tax_all!B:V,11,0)</f>
        <v xml:space="preserve"> Pteriomorphia</v>
      </c>
      <c r="M1389" t="str">
        <f>VLOOKUP(A1389,tax_all!B:V,12,0)</f>
        <v>Ostreoida</v>
      </c>
      <c r="N1389" t="str">
        <f>VLOOKUP(A1389,tax_all!B:V,13,0)</f>
        <v xml:space="preserve"> Ostreoidea</v>
      </c>
      <c r="O1389" t="str">
        <f>VLOOKUP(A1389,tax_all!B:V,14,0)</f>
        <v xml:space="preserve"> Ostreidae</v>
      </c>
      <c r="P1389" t="str">
        <f>VLOOKUP(A1389,tax_all!B:V,15,0)</f>
        <v xml:space="preserve"> Crassostrea.</v>
      </c>
      <c r="Q1389">
        <f>VLOOKUP(A1389,tax_all!B:V,16,0)</f>
        <v>0</v>
      </c>
      <c r="R1389">
        <f>VLOOKUP(A1389,tax_all!B:V,17,0)</f>
        <v>0</v>
      </c>
    </row>
    <row r="1390" spans="1:18" x14ac:dyDescent="0.25">
      <c r="A1390" s="2" t="s">
        <v>2875</v>
      </c>
      <c r="B1390">
        <v>0</v>
      </c>
      <c r="C1390">
        <v>1</v>
      </c>
      <c r="D1390">
        <f>B1390+C1390</f>
        <v>1</v>
      </c>
      <c r="E1390">
        <f>VLOOKUP(A1390,'PF03067'!B:C,2,0)</f>
        <v>314</v>
      </c>
      <c r="G1390" t="str">
        <f>VLOOKUP(A1390,tax_all!B:V,6,0)</f>
        <v>Eukaryota</v>
      </c>
      <c r="H1390" t="str">
        <f>VLOOKUP(A1390,tax_all!B:V,7,0)</f>
        <v xml:space="preserve"> Metazoa</v>
      </c>
      <c r="I1390" t="str">
        <f>VLOOKUP(A1390,tax_all!B:V,8,0)</f>
        <v xml:space="preserve"> Lophotrochozoa</v>
      </c>
      <c r="J1390" t="str">
        <f>VLOOKUP(A1390,tax_all!B:V,9,0)</f>
        <v xml:space="preserve"> Mollusca</v>
      </c>
      <c r="K1390" t="str">
        <f>VLOOKUP(A1390,tax_all!B:V,10,0)</f>
        <v xml:space="preserve"> Bivalvia</v>
      </c>
      <c r="L1390" t="str">
        <f>VLOOKUP(A1390,tax_all!B:V,11,0)</f>
        <v xml:space="preserve"> Pteriomorphia</v>
      </c>
      <c r="M1390" t="str">
        <f>VLOOKUP(A1390,tax_all!B:V,12,0)</f>
        <v>Ostreoida</v>
      </c>
      <c r="N1390" t="str">
        <f>VLOOKUP(A1390,tax_all!B:V,13,0)</f>
        <v xml:space="preserve"> Ostreoidea</v>
      </c>
      <c r="O1390" t="str">
        <f>VLOOKUP(A1390,tax_all!B:V,14,0)</f>
        <v xml:space="preserve"> Ostreidae</v>
      </c>
      <c r="P1390" t="str">
        <f>VLOOKUP(A1390,tax_all!B:V,15,0)</f>
        <v xml:space="preserve"> Crassostrea.</v>
      </c>
      <c r="Q1390">
        <f>VLOOKUP(A1390,tax_all!B:V,16,0)</f>
        <v>0</v>
      </c>
      <c r="R1390">
        <f>VLOOKUP(A1390,tax_all!B:V,17,0)</f>
        <v>0</v>
      </c>
    </row>
    <row r="1391" spans="1:18" x14ac:dyDescent="0.25">
      <c r="A1391" s="2" t="s">
        <v>2877</v>
      </c>
      <c r="B1391">
        <v>0</v>
      </c>
      <c r="C1391">
        <v>1</v>
      </c>
      <c r="D1391">
        <f>B1391+C1391</f>
        <v>1</v>
      </c>
      <c r="E1391">
        <f>VLOOKUP(A1391,'PF03067'!B:C,2,0)</f>
        <v>541</v>
      </c>
      <c r="G1391" t="str">
        <f>VLOOKUP(A1391,tax_all!B:V,6,0)</f>
        <v>Eukaryota</v>
      </c>
      <c r="H1391" t="str">
        <f>VLOOKUP(A1391,tax_all!B:V,7,0)</f>
        <v xml:space="preserve"> Metazoa</v>
      </c>
      <c r="I1391" t="str">
        <f>VLOOKUP(A1391,tax_all!B:V,8,0)</f>
        <v xml:space="preserve"> Lophotrochozoa</v>
      </c>
      <c r="J1391" t="str">
        <f>VLOOKUP(A1391,tax_all!B:V,9,0)</f>
        <v xml:space="preserve"> Mollusca</v>
      </c>
      <c r="K1391" t="str">
        <f>VLOOKUP(A1391,tax_all!B:V,10,0)</f>
        <v xml:space="preserve"> Bivalvia</v>
      </c>
      <c r="L1391" t="str">
        <f>VLOOKUP(A1391,tax_all!B:V,11,0)</f>
        <v xml:space="preserve"> Pteriomorphia</v>
      </c>
      <c r="M1391" t="str">
        <f>VLOOKUP(A1391,tax_all!B:V,12,0)</f>
        <v>Ostreoida</v>
      </c>
      <c r="N1391" t="str">
        <f>VLOOKUP(A1391,tax_all!B:V,13,0)</f>
        <v xml:space="preserve"> Ostreoidea</v>
      </c>
      <c r="O1391" t="str">
        <f>VLOOKUP(A1391,tax_all!B:V,14,0)</f>
        <v xml:space="preserve"> Ostreidae</v>
      </c>
      <c r="P1391" t="str">
        <f>VLOOKUP(A1391,tax_all!B:V,15,0)</f>
        <v xml:space="preserve"> Crassostrea.</v>
      </c>
      <c r="Q1391">
        <f>VLOOKUP(A1391,tax_all!B:V,16,0)</f>
        <v>0</v>
      </c>
      <c r="R1391">
        <f>VLOOKUP(A1391,tax_all!B:V,17,0)</f>
        <v>0</v>
      </c>
    </row>
    <row r="1392" spans="1:18" x14ac:dyDescent="0.25">
      <c r="A1392" s="2" t="s">
        <v>2879</v>
      </c>
      <c r="B1392">
        <v>0</v>
      </c>
      <c r="C1392">
        <v>1</v>
      </c>
      <c r="D1392">
        <f>B1392+C1392</f>
        <v>1</v>
      </c>
      <c r="E1392">
        <f>VLOOKUP(A1392,'PF03067'!B:C,2,0)</f>
        <v>541</v>
      </c>
      <c r="G1392" t="str">
        <f>VLOOKUP(A1392,tax_all!B:V,6,0)</f>
        <v>Eukaryota</v>
      </c>
      <c r="H1392" t="str">
        <f>VLOOKUP(A1392,tax_all!B:V,7,0)</f>
        <v xml:space="preserve"> Metazoa</v>
      </c>
      <c r="I1392" t="str">
        <f>VLOOKUP(A1392,tax_all!B:V,8,0)</f>
        <v xml:space="preserve"> Lophotrochozoa</v>
      </c>
      <c r="J1392" t="str">
        <f>VLOOKUP(A1392,tax_all!B:V,9,0)</f>
        <v xml:space="preserve"> Mollusca</v>
      </c>
      <c r="K1392" t="str">
        <f>VLOOKUP(A1392,tax_all!B:V,10,0)</f>
        <v xml:space="preserve"> Bivalvia</v>
      </c>
      <c r="L1392" t="str">
        <f>VLOOKUP(A1392,tax_all!B:V,11,0)</f>
        <v xml:space="preserve"> Pteriomorphia</v>
      </c>
      <c r="M1392" t="str">
        <f>VLOOKUP(A1392,tax_all!B:V,12,0)</f>
        <v>Ostreoida</v>
      </c>
      <c r="N1392" t="str">
        <f>VLOOKUP(A1392,tax_all!B:V,13,0)</f>
        <v xml:space="preserve"> Ostreoidea</v>
      </c>
      <c r="O1392" t="str">
        <f>VLOOKUP(A1392,tax_all!B:V,14,0)</f>
        <v xml:space="preserve"> Ostreidae</v>
      </c>
      <c r="P1392" t="str">
        <f>VLOOKUP(A1392,tax_all!B:V,15,0)</f>
        <v xml:space="preserve"> Crassostrea.</v>
      </c>
      <c r="Q1392">
        <f>VLOOKUP(A1392,tax_all!B:V,16,0)</f>
        <v>0</v>
      </c>
      <c r="R1392">
        <f>VLOOKUP(A1392,tax_all!B:V,17,0)</f>
        <v>0</v>
      </c>
    </row>
    <row r="1393" spans="1:18" x14ac:dyDescent="0.25">
      <c r="A1393" s="2" t="s">
        <v>2881</v>
      </c>
      <c r="B1393">
        <v>0</v>
      </c>
      <c r="C1393">
        <v>1</v>
      </c>
      <c r="D1393">
        <f>B1393+C1393</f>
        <v>1</v>
      </c>
      <c r="E1393">
        <f>VLOOKUP(A1393,'PF03067'!B:C,2,0)</f>
        <v>344</v>
      </c>
      <c r="G1393" t="str">
        <f>VLOOKUP(A1393,tax_all!B:V,6,0)</f>
        <v>Eukaryota</v>
      </c>
      <c r="H1393" t="str">
        <f>VLOOKUP(A1393,tax_all!B:V,7,0)</f>
        <v xml:space="preserve"> Metazoa</v>
      </c>
      <c r="I1393" t="str">
        <f>VLOOKUP(A1393,tax_all!B:V,8,0)</f>
        <v xml:space="preserve"> Lophotrochozoa</v>
      </c>
      <c r="J1393" t="str">
        <f>VLOOKUP(A1393,tax_all!B:V,9,0)</f>
        <v xml:space="preserve"> Mollusca</v>
      </c>
      <c r="K1393" t="str">
        <f>VLOOKUP(A1393,tax_all!B:V,10,0)</f>
        <v xml:space="preserve"> Bivalvia</v>
      </c>
      <c r="L1393" t="str">
        <f>VLOOKUP(A1393,tax_all!B:V,11,0)</f>
        <v xml:space="preserve"> Pteriomorphia</v>
      </c>
      <c r="M1393" t="str">
        <f>VLOOKUP(A1393,tax_all!B:V,12,0)</f>
        <v>Ostreoida</v>
      </c>
      <c r="N1393" t="str">
        <f>VLOOKUP(A1393,tax_all!B:V,13,0)</f>
        <v xml:space="preserve"> Ostreoidea</v>
      </c>
      <c r="O1393" t="str">
        <f>VLOOKUP(A1393,tax_all!B:V,14,0)</f>
        <v xml:space="preserve"> Ostreidae</v>
      </c>
      <c r="P1393" t="str">
        <f>VLOOKUP(A1393,tax_all!B:V,15,0)</f>
        <v xml:space="preserve"> Crassostrea.</v>
      </c>
      <c r="Q1393">
        <f>VLOOKUP(A1393,tax_all!B:V,16,0)</f>
        <v>0</v>
      </c>
      <c r="R1393">
        <f>VLOOKUP(A1393,tax_all!B:V,17,0)</f>
        <v>0</v>
      </c>
    </row>
    <row r="1394" spans="1:18" x14ac:dyDescent="0.25">
      <c r="A1394" s="2" t="s">
        <v>2883</v>
      </c>
      <c r="B1394">
        <v>0</v>
      </c>
      <c r="C1394">
        <v>1</v>
      </c>
      <c r="D1394">
        <f>B1394+C1394</f>
        <v>1</v>
      </c>
      <c r="E1394">
        <f>VLOOKUP(A1394,'PF03067'!B:C,2,0)</f>
        <v>317</v>
      </c>
      <c r="G1394" t="str">
        <f>VLOOKUP(A1394,tax_all!B:V,6,0)</f>
        <v>Eukaryota</v>
      </c>
      <c r="H1394" t="str">
        <f>VLOOKUP(A1394,tax_all!B:V,7,0)</f>
        <v xml:space="preserve"> Metazoa</v>
      </c>
      <c r="I1394" t="str">
        <f>VLOOKUP(A1394,tax_all!B:V,8,0)</f>
        <v xml:space="preserve"> Lophotrochozoa</v>
      </c>
      <c r="J1394" t="str">
        <f>VLOOKUP(A1394,tax_all!B:V,9,0)</f>
        <v xml:space="preserve"> Mollusca</v>
      </c>
      <c r="K1394" t="str">
        <f>VLOOKUP(A1394,tax_all!B:V,10,0)</f>
        <v xml:space="preserve"> Bivalvia</v>
      </c>
      <c r="L1394" t="str">
        <f>VLOOKUP(A1394,tax_all!B:V,11,0)</f>
        <v xml:space="preserve"> Pteriomorphia</v>
      </c>
      <c r="M1394" t="str">
        <f>VLOOKUP(A1394,tax_all!B:V,12,0)</f>
        <v>Ostreoida</v>
      </c>
      <c r="N1394" t="str">
        <f>VLOOKUP(A1394,tax_all!B:V,13,0)</f>
        <v xml:space="preserve"> Ostreoidea</v>
      </c>
      <c r="O1394" t="str">
        <f>VLOOKUP(A1394,tax_all!B:V,14,0)</f>
        <v xml:space="preserve"> Ostreidae</v>
      </c>
      <c r="P1394" t="str">
        <f>VLOOKUP(A1394,tax_all!B:V,15,0)</f>
        <v xml:space="preserve"> Crassostrea.</v>
      </c>
      <c r="Q1394">
        <f>VLOOKUP(A1394,tax_all!B:V,16,0)</f>
        <v>0</v>
      </c>
      <c r="R1394">
        <f>VLOOKUP(A1394,tax_all!B:V,17,0)</f>
        <v>0</v>
      </c>
    </row>
    <row r="1395" spans="1:18" x14ac:dyDescent="0.25">
      <c r="A1395" s="2" t="s">
        <v>2885</v>
      </c>
      <c r="B1395">
        <v>0</v>
      </c>
      <c r="C1395">
        <v>1</v>
      </c>
      <c r="D1395">
        <f>B1395+C1395</f>
        <v>1</v>
      </c>
      <c r="E1395">
        <f>VLOOKUP(A1395,'PF03067'!B:C,2,0)</f>
        <v>196</v>
      </c>
      <c r="G1395" t="str">
        <f>VLOOKUP(A1395,tax_all!B:V,6,0)</f>
        <v>Eukaryota</v>
      </c>
      <c r="H1395" t="str">
        <f>VLOOKUP(A1395,tax_all!B:V,7,0)</f>
        <v xml:space="preserve"> Fungi</v>
      </c>
      <c r="I1395" t="str">
        <f>VLOOKUP(A1395,tax_all!B:V,8,0)</f>
        <v xml:space="preserve"> Dikarya</v>
      </c>
      <c r="J1395" t="str">
        <f>VLOOKUP(A1395,tax_all!B:V,9,0)</f>
        <v xml:space="preserve"> Ascomycota</v>
      </c>
      <c r="K1395" t="str">
        <f>VLOOKUP(A1395,tax_all!B:V,10,0)</f>
        <v xml:space="preserve"> Pezizomycotina</v>
      </c>
      <c r="L1395" t="str">
        <f>VLOOKUP(A1395,tax_all!B:V,11,0)</f>
        <v xml:space="preserve"> Leotiomycetes</v>
      </c>
      <c r="M1395" t="str">
        <f>VLOOKUP(A1395,tax_all!B:V,12,0)</f>
        <v>Helotiales</v>
      </c>
      <c r="N1395" t="str">
        <f>VLOOKUP(A1395,tax_all!B:V,13,0)</f>
        <v xml:space="preserve"> Dermateaceae</v>
      </c>
      <c r="O1395" t="str">
        <f>VLOOKUP(A1395,tax_all!B:V,14,0)</f>
        <v xml:space="preserve"> Marssonina.</v>
      </c>
      <c r="P1395">
        <f>VLOOKUP(A1395,tax_all!B:V,15,0)</f>
        <v>0</v>
      </c>
      <c r="Q1395">
        <f>VLOOKUP(A1395,tax_all!B:V,16,0)</f>
        <v>0</v>
      </c>
      <c r="R1395">
        <f>VLOOKUP(A1395,tax_all!B:V,17,0)</f>
        <v>0</v>
      </c>
    </row>
    <row r="1396" spans="1:18" x14ac:dyDescent="0.25">
      <c r="A1396" s="2" t="s">
        <v>2887</v>
      </c>
      <c r="B1396">
        <v>0</v>
      </c>
      <c r="C1396">
        <v>1</v>
      </c>
      <c r="D1396">
        <f>B1396+C1396</f>
        <v>1</v>
      </c>
      <c r="E1396">
        <f>VLOOKUP(A1396,'PF03067'!B:C,2,0)</f>
        <v>268</v>
      </c>
      <c r="G1396" t="str">
        <f>VLOOKUP(A1396,tax_all!B:V,6,0)</f>
        <v>Eukaryota</v>
      </c>
      <c r="H1396" t="str">
        <f>VLOOKUP(A1396,tax_all!B:V,7,0)</f>
        <v xml:space="preserve"> Fungi</v>
      </c>
      <c r="I1396" t="str">
        <f>VLOOKUP(A1396,tax_all!B:V,8,0)</f>
        <v xml:space="preserve"> Dikarya</v>
      </c>
      <c r="J1396" t="str">
        <f>VLOOKUP(A1396,tax_all!B:V,9,0)</f>
        <v xml:space="preserve"> Ascomycota</v>
      </c>
      <c r="K1396" t="str">
        <f>VLOOKUP(A1396,tax_all!B:V,10,0)</f>
        <v xml:space="preserve"> Pezizomycotina</v>
      </c>
      <c r="L1396" t="str">
        <f>VLOOKUP(A1396,tax_all!B:V,11,0)</f>
        <v xml:space="preserve"> Leotiomycetes</v>
      </c>
      <c r="M1396" t="str">
        <f>VLOOKUP(A1396,tax_all!B:V,12,0)</f>
        <v>Helotiales</v>
      </c>
      <c r="N1396" t="str">
        <f>VLOOKUP(A1396,tax_all!B:V,13,0)</f>
        <v xml:space="preserve"> Dermateaceae</v>
      </c>
      <c r="O1396" t="str">
        <f>VLOOKUP(A1396,tax_all!B:V,14,0)</f>
        <v xml:space="preserve"> Marssonina.</v>
      </c>
      <c r="P1396">
        <f>VLOOKUP(A1396,tax_all!B:V,15,0)</f>
        <v>0</v>
      </c>
      <c r="Q1396">
        <f>VLOOKUP(A1396,tax_all!B:V,16,0)</f>
        <v>0</v>
      </c>
      <c r="R1396">
        <f>VLOOKUP(A1396,tax_all!B:V,17,0)</f>
        <v>0</v>
      </c>
    </row>
    <row r="1397" spans="1:18" x14ac:dyDescent="0.25">
      <c r="A1397" s="2" t="s">
        <v>2889</v>
      </c>
      <c r="B1397">
        <v>0</v>
      </c>
      <c r="C1397">
        <v>1</v>
      </c>
      <c r="D1397">
        <f>B1397+C1397</f>
        <v>1</v>
      </c>
      <c r="E1397">
        <f>VLOOKUP(A1397,'PF03067'!B:C,2,0)</f>
        <v>477</v>
      </c>
      <c r="G1397" t="str">
        <f>VLOOKUP(A1397,tax_all!B:V,6,0)</f>
        <v>Bacteria</v>
      </c>
      <c r="H1397" t="str">
        <f>VLOOKUP(A1397,tax_all!B:V,7,0)</f>
        <v xml:space="preserve"> Proteobacteria</v>
      </c>
      <c r="I1397" t="str">
        <f>VLOOKUP(A1397,tax_all!B:V,8,0)</f>
        <v xml:space="preserve"> Gammaproteobacteria</v>
      </c>
      <c r="J1397" t="str">
        <f>VLOOKUP(A1397,tax_all!B:V,9,0)</f>
        <v xml:space="preserve"> Gallaecimonas.</v>
      </c>
      <c r="K1397">
        <f>VLOOKUP(A1397,tax_all!B:V,10,0)</f>
        <v>0</v>
      </c>
      <c r="L1397">
        <f>VLOOKUP(A1397,tax_all!B:V,11,0)</f>
        <v>0</v>
      </c>
      <c r="M1397">
        <f>VLOOKUP(A1397,tax_all!B:V,12,0)</f>
        <v>0</v>
      </c>
      <c r="N1397">
        <f>VLOOKUP(A1397,tax_all!B:V,13,0)</f>
        <v>0</v>
      </c>
      <c r="O1397">
        <f>VLOOKUP(A1397,tax_all!B:V,14,0)</f>
        <v>0</v>
      </c>
      <c r="P1397">
        <f>VLOOKUP(A1397,tax_all!B:V,15,0)</f>
        <v>0</v>
      </c>
      <c r="Q1397">
        <f>VLOOKUP(A1397,tax_all!B:V,16,0)</f>
        <v>0</v>
      </c>
      <c r="R1397">
        <f>VLOOKUP(A1397,tax_all!B:V,17,0)</f>
        <v>0</v>
      </c>
    </row>
    <row r="1398" spans="1:18" x14ac:dyDescent="0.25">
      <c r="A1398" s="2" t="s">
        <v>2891</v>
      </c>
      <c r="B1398">
        <v>0</v>
      </c>
      <c r="C1398">
        <v>1</v>
      </c>
      <c r="D1398">
        <f>B1398+C1398</f>
        <v>1</v>
      </c>
      <c r="E1398">
        <f>VLOOKUP(A1398,'PF03067'!B:C,2,0)</f>
        <v>147</v>
      </c>
      <c r="G1398" t="str">
        <f>VLOOKUP(A1398,tax_all!B:V,6,0)</f>
        <v>Eukaryota</v>
      </c>
      <c r="H1398" t="str">
        <f>VLOOKUP(A1398,tax_all!B:V,7,0)</f>
        <v xml:space="preserve"> Fungi</v>
      </c>
      <c r="I1398" t="str">
        <f>VLOOKUP(A1398,tax_all!B:V,8,0)</f>
        <v xml:space="preserve"> Dikarya</v>
      </c>
      <c r="J1398" t="str">
        <f>VLOOKUP(A1398,tax_all!B:V,9,0)</f>
        <v xml:space="preserve"> Ascomycota</v>
      </c>
      <c r="K1398" t="str">
        <f>VLOOKUP(A1398,tax_all!B:V,10,0)</f>
        <v xml:space="preserve"> Pezizomycotina</v>
      </c>
      <c r="L1398" t="str">
        <f>VLOOKUP(A1398,tax_all!B:V,11,0)</f>
        <v>Dothideomycetes</v>
      </c>
      <c r="M1398" t="str">
        <f>VLOOKUP(A1398,tax_all!B:V,12,0)</f>
        <v xml:space="preserve"> Dothideomycetes incertae sedis</v>
      </c>
      <c r="N1398" t="str">
        <f>VLOOKUP(A1398,tax_all!B:V,13,0)</f>
        <v xml:space="preserve"> Botryosphaeriales</v>
      </c>
      <c r="O1398" t="str">
        <f>VLOOKUP(A1398,tax_all!B:V,14,0)</f>
        <v>Botryosphaeriaceae</v>
      </c>
      <c r="P1398" t="str">
        <f>VLOOKUP(A1398,tax_all!B:V,15,0)</f>
        <v xml:space="preserve"> Macrophomina.</v>
      </c>
      <c r="Q1398">
        <f>VLOOKUP(A1398,tax_all!B:V,16,0)</f>
        <v>0</v>
      </c>
      <c r="R1398">
        <f>VLOOKUP(A1398,tax_all!B:V,17,0)</f>
        <v>0</v>
      </c>
    </row>
    <row r="1399" spans="1:18" x14ac:dyDescent="0.25">
      <c r="A1399" s="2" t="s">
        <v>2893</v>
      </c>
      <c r="B1399">
        <v>0</v>
      </c>
      <c r="C1399">
        <v>1</v>
      </c>
      <c r="D1399">
        <f>B1399+C1399</f>
        <v>1</v>
      </c>
      <c r="E1399">
        <f>VLOOKUP(A1399,'PF03067'!B:C,2,0)</f>
        <v>311</v>
      </c>
      <c r="G1399" t="str">
        <f>VLOOKUP(A1399,tax_all!B:V,6,0)</f>
        <v>Eukaryota</v>
      </c>
      <c r="H1399" t="str">
        <f>VLOOKUP(A1399,tax_all!B:V,7,0)</f>
        <v xml:space="preserve"> Fungi</v>
      </c>
      <c r="I1399" t="str">
        <f>VLOOKUP(A1399,tax_all!B:V,8,0)</f>
        <v xml:space="preserve"> Dikarya</v>
      </c>
      <c r="J1399" t="str">
        <f>VLOOKUP(A1399,tax_all!B:V,9,0)</f>
        <v xml:space="preserve"> Ascomycota</v>
      </c>
      <c r="K1399" t="str">
        <f>VLOOKUP(A1399,tax_all!B:V,10,0)</f>
        <v xml:space="preserve"> Pezizomycotina</v>
      </c>
      <c r="L1399" t="str">
        <f>VLOOKUP(A1399,tax_all!B:V,11,0)</f>
        <v>Sordariomycetes</v>
      </c>
      <c r="M1399" t="str">
        <f>VLOOKUP(A1399,tax_all!B:V,12,0)</f>
        <v xml:space="preserve"> Hypocreomycetidae</v>
      </c>
      <c r="N1399" t="str">
        <f>VLOOKUP(A1399,tax_all!B:V,13,0)</f>
        <v xml:space="preserve"> Hypocreales</v>
      </c>
      <c r="O1399" t="str">
        <f>VLOOKUP(A1399,tax_all!B:V,14,0)</f>
        <v xml:space="preserve"> Nectriaceae</v>
      </c>
      <c r="P1399" t="str">
        <f>VLOOKUP(A1399,tax_all!B:V,15,0)</f>
        <v>Fusarium.</v>
      </c>
      <c r="Q1399">
        <f>VLOOKUP(A1399,tax_all!B:V,16,0)</f>
        <v>0</v>
      </c>
      <c r="R1399">
        <f>VLOOKUP(A1399,tax_all!B:V,17,0)</f>
        <v>0</v>
      </c>
    </row>
    <row r="1400" spans="1:18" x14ac:dyDescent="0.25">
      <c r="A1400" s="2" t="s">
        <v>2895</v>
      </c>
      <c r="B1400">
        <v>0</v>
      </c>
      <c r="C1400">
        <v>1</v>
      </c>
      <c r="D1400">
        <f>B1400+C1400</f>
        <v>1</v>
      </c>
      <c r="E1400">
        <f>VLOOKUP(A1400,'PF03067'!B:C,2,0)</f>
        <v>281</v>
      </c>
      <c r="G1400" t="str">
        <f>VLOOKUP(A1400,tax_all!B:V,6,0)</f>
        <v>Eukaryota</v>
      </c>
      <c r="H1400" t="str">
        <f>VLOOKUP(A1400,tax_all!B:V,7,0)</f>
        <v xml:space="preserve"> Stramenopiles</v>
      </c>
      <c r="I1400" t="str">
        <f>VLOOKUP(A1400,tax_all!B:V,8,0)</f>
        <v xml:space="preserve"> Oomycetes</v>
      </c>
      <c r="J1400" t="str">
        <f>VLOOKUP(A1400,tax_all!B:V,9,0)</f>
        <v xml:space="preserve"> Pythiales</v>
      </c>
      <c r="K1400" t="str">
        <f>VLOOKUP(A1400,tax_all!B:V,10,0)</f>
        <v xml:space="preserve"> Pythiaceae</v>
      </c>
      <c r="L1400" t="str">
        <f>VLOOKUP(A1400,tax_all!B:V,11,0)</f>
        <v xml:space="preserve"> Pythium.</v>
      </c>
      <c r="M1400">
        <f>VLOOKUP(A1400,tax_all!B:V,12,0)</f>
        <v>0</v>
      </c>
      <c r="N1400">
        <f>VLOOKUP(A1400,tax_all!B:V,13,0)</f>
        <v>0</v>
      </c>
      <c r="O1400">
        <f>VLOOKUP(A1400,tax_all!B:V,14,0)</f>
        <v>0</v>
      </c>
      <c r="P1400">
        <f>VLOOKUP(A1400,tax_all!B:V,15,0)</f>
        <v>0</v>
      </c>
      <c r="Q1400">
        <f>VLOOKUP(A1400,tax_all!B:V,16,0)</f>
        <v>0</v>
      </c>
      <c r="R1400">
        <f>VLOOKUP(A1400,tax_all!B:V,17,0)</f>
        <v>0</v>
      </c>
    </row>
    <row r="1401" spans="1:18" x14ac:dyDescent="0.25">
      <c r="A1401" s="2" t="s">
        <v>2897</v>
      </c>
      <c r="B1401">
        <v>0</v>
      </c>
      <c r="C1401">
        <v>1</v>
      </c>
      <c r="D1401">
        <f>B1401+C1401</f>
        <v>1</v>
      </c>
      <c r="E1401">
        <f>VLOOKUP(A1401,'PF03067'!B:C,2,0)</f>
        <v>284</v>
      </c>
      <c r="G1401" t="str">
        <f>VLOOKUP(A1401,tax_all!B:V,6,0)</f>
        <v>Eukaryota</v>
      </c>
      <c r="H1401" t="str">
        <f>VLOOKUP(A1401,tax_all!B:V,7,0)</f>
        <v xml:space="preserve"> Stramenopiles</v>
      </c>
      <c r="I1401" t="str">
        <f>VLOOKUP(A1401,tax_all!B:V,8,0)</f>
        <v xml:space="preserve"> Oomycetes</v>
      </c>
      <c r="J1401" t="str">
        <f>VLOOKUP(A1401,tax_all!B:V,9,0)</f>
        <v xml:space="preserve"> Pythiales</v>
      </c>
      <c r="K1401" t="str">
        <f>VLOOKUP(A1401,tax_all!B:V,10,0)</f>
        <v xml:space="preserve"> Pythiaceae</v>
      </c>
      <c r="L1401" t="str">
        <f>VLOOKUP(A1401,tax_all!B:V,11,0)</f>
        <v xml:space="preserve"> Pythium.</v>
      </c>
      <c r="M1401">
        <f>VLOOKUP(A1401,tax_all!B:V,12,0)</f>
        <v>0</v>
      </c>
      <c r="N1401">
        <f>VLOOKUP(A1401,tax_all!B:V,13,0)</f>
        <v>0</v>
      </c>
      <c r="O1401">
        <f>VLOOKUP(A1401,tax_all!B:V,14,0)</f>
        <v>0</v>
      </c>
      <c r="P1401">
        <f>VLOOKUP(A1401,tax_all!B:V,15,0)</f>
        <v>0</v>
      </c>
      <c r="Q1401">
        <f>VLOOKUP(A1401,tax_all!B:V,16,0)</f>
        <v>0</v>
      </c>
      <c r="R1401">
        <f>VLOOKUP(A1401,tax_all!B:V,17,0)</f>
        <v>0</v>
      </c>
    </row>
    <row r="1402" spans="1:18" x14ac:dyDescent="0.25">
      <c r="A1402" s="2" t="s">
        <v>2899</v>
      </c>
      <c r="B1402">
        <v>0</v>
      </c>
      <c r="C1402">
        <v>1</v>
      </c>
      <c r="D1402">
        <f>B1402+C1402</f>
        <v>1</v>
      </c>
      <c r="E1402">
        <f>VLOOKUP(A1402,'PF03067'!B:C,2,0)</f>
        <v>259</v>
      </c>
      <c r="G1402" t="str">
        <f>VLOOKUP(A1402,tax_all!B:V,6,0)</f>
        <v>Eukaryota</v>
      </c>
      <c r="H1402" t="str">
        <f>VLOOKUP(A1402,tax_all!B:V,7,0)</f>
        <v xml:space="preserve"> Stramenopiles</v>
      </c>
      <c r="I1402" t="str">
        <f>VLOOKUP(A1402,tax_all!B:V,8,0)</f>
        <v xml:space="preserve"> Oomycetes</v>
      </c>
      <c r="J1402" t="str">
        <f>VLOOKUP(A1402,tax_all!B:V,9,0)</f>
        <v xml:space="preserve"> Pythiales</v>
      </c>
      <c r="K1402" t="str">
        <f>VLOOKUP(A1402,tax_all!B:V,10,0)</f>
        <v xml:space="preserve"> Pythiaceae</v>
      </c>
      <c r="L1402" t="str">
        <f>VLOOKUP(A1402,tax_all!B:V,11,0)</f>
        <v xml:space="preserve"> Pythium.</v>
      </c>
      <c r="M1402">
        <f>VLOOKUP(A1402,tax_all!B:V,12,0)</f>
        <v>0</v>
      </c>
      <c r="N1402">
        <f>VLOOKUP(A1402,tax_all!B:V,13,0)</f>
        <v>0</v>
      </c>
      <c r="O1402">
        <f>VLOOKUP(A1402,tax_all!B:V,14,0)</f>
        <v>0</v>
      </c>
      <c r="P1402">
        <f>VLOOKUP(A1402,tax_all!B:V,15,0)</f>
        <v>0</v>
      </c>
      <c r="Q1402">
        <f>VLOOKUP(A1402,tax_all!B:V,16,0)</f>
        <v>0</v>
      </c>
      <c r="R1402">
        <f>VLOOKUP(A1402,tax_all!B:V,17,0)</f>
        <v>0</v>
      </c>
    </row>
    <row r="1403" spans="1:18" x14ac:dyDescent="0.25">
      <c r="A1403" s="2" t="s">
        <v>2901</v>
      </c>
      <c r="B1403">
        <v>0</v>
      </c>
      <c r="C1403">
        <v>1</v>
      </c>
      <c r="D1403">
        <f>B1403+C1403</f>
        <v>1</v>
      </c>
      <c r="E1403">
        <f>VLOOKUP(A1403,'PF03067'!B:C,2,0)</f>
        <v>267</v>
      </c>
      <c r="G1403" t="str">
        <f>VLOOKUP(A1403,tax_all!B:V,6,0)</f>
        <v>Eukaryota</v>
      </c>
      <c r="H1403" t="str">
        <f>VLOOKUP(A1403,tax_all!B:V,7,0)</f>
        <v xml:space="preserve"> Stramenopiles</v>
      </c>
      <c r="I1403" t="str">
        <f>VLOOKUP(A1403,tax_all!B:V,8,0)</f>
        <v xml:space="preserve"> Oomycetes</v>
      </c>
      <c r="J1403" t="str">
        <f>VLOOKUP(A1403,tax_all!B:V,9,0)</f>
        <v xml:space="preserve"> Pythiales</v>
      </c>
      <c r="K1403" t="str">
        <f>VLOOKUP(A1403,tax_all!B:V,10,0)</f>
        <v xml:space="preserve"> Pythiaceae</v>
      </c>
      <c r="L1403" t="str">
        <f>VLOOKUP(A1403,tax_all!B:V,11,0)</f>
        <v xml:space="preserve"> Pythium.</v>
      </c>
      <c r="M1403">
        <f>VLOOKUP(A1403,tax_all!B:V,12,0)</f>
        <v>0</v>
      </c>
      <c r="N1403">
        <f>VLOOKUP(A1403,tax_all!B:V,13,0)</f>
        <v>0</v>
      </c>
      <c r="O1403">
        <f>VLOOKUP(A1403,tax_all!B:V,14,0)</f>
        <v>0</v>
      </c>
      <c r="P1403">
        <f>VLOOKUP(A1403,tax_all!B:V,15,0)</f>
        <v>0</v>
      </c>
      <c r="Q1403">
        <f>VLOOKUP(A1403,tax_all!B:V,16,0)</f>
        <v>0</v>
      </c>
      <c r="R1403">
        <f>VLOOKUP(A1403,tax_all!B:V,17,0)</f>
        <v>0</v>
      </c>
    </row>
    <row r="1404" spans="1:18" x14ac:dyDescent="0.25">
      <c r="A1404" s="2" t="s">
        <v>2903</v>
      </c>
      <c r="B1404">
        <v>1</v>
      </c>
      <c r="C1404">
        <v>1</v>
      </c>
      <c r="D1404">
        <f>B1404+C1404</f>
        <v>2</v>
      </c>
      <c r="E1404">
        <f>VLOOKUP(A1404,'PF03067'!B:C,2,0)</f>
        <v>510</v>
      </c>
      <c r="F1404" t="s">
        <v>7039</v>
      </c>
      <c r="G1404" t="str">
        <f>VLOOKUP(A1404,tax_all!B:V,6,0)</f>
        <v>Bacteria</v>
      </c>
      <c r="H1404" t="str">
        <f>VLOOKUP(A1404,tax_all!B:V,7,0)</f>
        <v xml:space="preserve"> Proteobacteria</v>
      </c>
      <c r="I1404" t="str">
        <f>VLOOKUP(A1404,tax_all!B:V,8,0)</f>
        <v xml:space="preserve"> Gammaproteobacteria</v>
      </c>
      <c r="J1404" t="str">
        <f>VLOOKUP(A1404,tax_all!B:V,9,0)</f>
        <v xml:space="preserve"> Cellvibrionales</v>
      </c>
      <c r="K1404" t="str">
        <f>VLOOKUP(A1404,tax_all!B:V,10,0)</f>
        <v>Cellvibrionaceae</v>
      </c>
      <c r="L1404" t="str">
        <f>VLOOKUP(A1404,tax_all!B:V,11,0)</f>
        <v xml:space="preserve"> Simiduia.</v>
      </c>
      <c r="M1404">
        <f>VLOOKUP(A1404,tax_all!B:V,12,0)</f>
        <v>0</v>
      </c>
      <c r="N1404">
        <f>VLOOKUP(A1404,tax_all!B:V,13,0)</f>
        <v>0</v>
      </c>
      <c r="O1404">
        <f>VLOOKUP(A1404,tax_all!B:V,14,0)</f>
        <v>0</v>
      </c>
      <c r="P1404">
        <f>VLOOKUP(A1404,tax_all!B:V,15,0)</f>
        <v>0</v>
      </c>
      <c r="Q1404">
        <f>VLOOKUP(A1404,tax_all!B:V,16,0)</f>
        <v>0</v>
      </c>
      <c r="R1404">
        <f>VLOOKUP(A1404,tax_all!B:V,17,0)</f>
        <v>0</v>
      </c>
    </row>
    <row r="1405" spans="1:18" x14ac:dyDescent="0.25">
      <c r="A1405" s="2" t="s">
        <v>2905</v>
      </c>
      <c r="B1405">
        <v>0</v>
      </c>
      <c r="C1405">
        <v>1</v>
      </c>
      <c r="D1405">
        <f>B1405+C1405</f>
        <v>1</v>
      </c>
      <c r="E1405">
        <f>VLOOKUP(A1405,'PF03067'!B:C,2,0)</f>
        <v>447</v>
      </c>
      <c r="G1405" t="str">
        <f>VLOOKUP(A1405,tax_all!B:V,6,0)</f>
        <v>Bacteria</v>
      </c>
      <c r="H1405" t="str">
        <f>VLOOKUP(A1405,tax_all!B:V,7,0)</f>
        <v xml:space="preserve"> Proteobacteria</v>
      </c>
      <c r="I1405" t="str">
        <f>VLOOKUP(A1405,tax_all!B:V,8,0)</f>
        <v xml:space="preserve"> Gammaproteobacteria</v>
      </c>
      <c r="J1405" t="str">
        <f>VLOOKUP(A1405,tax_all!B:V,9,0)</f>
        <v xml:space="preserve"> Cellvibrionales</v>
      </c>
      <c r="K1405" t="str">
        <f>VLOOKUP(A1405,tax_all!B:V,10,0)</f>
        <v>Cellvibrionaceae</v>
      </c>
      <c r="L1405" t="str">
        <f>VLOOKUP(A1405,tax_all!B:V,11,0)</f>
        <v xml:space="preserve"> Simiduia.</v>
      </c>
      <c r="M1405">
        <f>VLOOKUP(A1405,tax_all!B:V,12,0)</f>
        <v>0</v>
      </c>
      <c r="N1405">
        <f>VLOOKUP(A1405,tax_all!B:V,13,0)</f>
        <v>0</v>
      </c>
      <c r="O1405">
        <f>VLOOKUP(A1405,tax_all!B:V,14,0)</f>
        <v>0</v>
      </c>
      <c r="P1405">
        <f>VLOOKUP(A1405,tax_all!B:V,15,0)</f>
        <v>0</v>
      </c>
      <c r="Q1405">
        <f>VLOOKUP(A1405,tax_all!B:V,16,0)</f>
        <v>0</v>
      </c>
      <c r="R1405">
        <f>VLOOKUP(A1405,tax_all!B:V,17,0)</f>
        <v>0</v>
      </c>
    </row>
    <row r="1406" spans="1:18" x14ac:dyDescent="0.25">
      <c r="A1406" s="2" t="s">
        <v>2907</v>
      </c>
      <c r="B1406">
        <v>1</v>
      </c>
      <c r="C1406">
        <v>1</v>
      </c>
      <c r="D1406">
        <f>B1406+C1406</f>
        <v>2</v>
      </c>
      <c r="E1406">
        <f>VLOOKUP(A1406,'PF03067'!B:C,2,0)</f>
        <v>363</v>
      </c>
      <c r="G1406" t="str">
        <f>VLOOKUP(A1406,tax_all!B:V,6,0)</f>
        <v>Bacteria</v>
      </c>
      <c r="H1406" t="str">
        <f>VLOOKUP(A1406,tax_all!B:V,7,0)</f>
        <v xml:space="preserve"> Actinobacteria</v>
      </c>
      <c r="I1406" t="str">
        <f>VLOOKUP(A1406,tax_all!B:V,8,0)</f>
        <v xml:space="preserve"> Streptomycetales</v>
      </c>
      <c r="J1406" t="str">
        <f>VLOOKUP(A1406,tax_all!B:V,9,0)</f>
        <v xml:space="preserve"> Streptomycetaceae</v>
      </c>
      <c r="K1406" t="str">
        <f>VLOOKUP(A1406,tax_all!B:V,10,0)</f>
        <v>Streptomyces.</v>
      </c>
      <c r="L1406">
        <f>VLOOKUP(A1406,tax_all!B:V,11,0)</f>
        <v>0</v>
      </c>
      <c r="M1406">
        <f>VLOOKUP(A1406,tax_all!B:V,12,0)</f>
        <v>0</v>
      </c>
      <c r="N1406">
        <f>VLOOKUP(A1406,tax_all!B:V,13,0)</f>
        <v>0</v>
      </c>
      <c r="O1406">
        <f>VLOOKUP(A1406,tax_all!B:V,14,0)</f>
        <v>0</v>
      </c>
      <c r="P1406">
        <f>VLOOKUP(A1406,tax_all!B:V,15,0)</f>
        <v>0</v>
      </c>
      <c r="Q1406">
        <f>VLOOKUP(A1406,tax_all!B:V,16,0)</f>
        <v>0</v>
      </c>
      <c r="R1406">
        <f>VLOOKUP(A1406,tax_all!B:V,17,0)</f>
        <v>0</v>
      </c>
    </row>
    <row r="1407" spans="1:18" x14ac:dyDescent="0.25">
      <c r="A1407" s="2" t="s">
        <v>2909</v>
      </c>
      <c r="B1407">
        <v>0</v>
      </c>
      <c r="C1407">
        <v>1</v>
      </c>
      <c r="D1407">
        <f>B1407+C1407</f>
        <v>1</v>
      </c>
      <c r="E1407">
        <f>VLOOKUP(A1407,'PF03067'!B:C,2,0)</f>
        <v>301</v>
      </c>
      <c r="G1407" t="str">
        <f>VLOOKUP(A1407,tax_all!B:V,6,0)</f>
        <v>Bacteria</v>
      </c>
      <c r="H1407" t="str">
        <f>VLOOKUP(A1407,tax_all!B:V,7,0)</f>
        <v xml:space="preserve"> Actinobacteria</v>
      </c>
      <c r="I1407" t="str">
        <f>VLOOKUP(A1407,tax_all!B:V,8,0)</f>
        <v xml:space="preserve"> Streptomycetales</v>
      </c>
      <c r="J1407" t="str">
        <f>VLOOKUP(A1407,tax_all!B:V,9,0)</f>
        <v xml:space="preserve"> Streptomycetaceae</v>
      </c>
      <c r="K1407" t="str">
        <f>VLOOKUP(A1407,tax_all!B:V,10,0)</f>
        <v>Streptomyces.</v>
      </c>
      <c r="L1407">
        <f>VLOOKUP(A1407,tax_all!B:V,11,0)</f>
        <v>0</v>
      </c>
      <c r="M1407">
        <f>VLOOKUP(A1407,tax_all!B:V,12,0)</f>
        <v>0</v>
      </c>
      <c r="N1407">
        <f>VLOOKUP(A1407,tax_all!B:V,13,0)</f>
        <v>0</v>
      </c>
      <c r="O1407">
        <f>VLOOKUP(A1407,tax_all!B:V,14,0)</f>
        <v>0</v>
      </c>
      <c r="P1407">
        <f>VLOOKUP(A1407,tax_all!B:V,15,0)</f>
        <v>0</v>
      </c>
      <c r="Q1407">
        <f>VLOOKUP(A1407,tax_all!B:V,16,0)</f>
        <v>0</v>
      </c>
      <c r="R1407">
        <f>VLOOKUP(A1407,tax_all!B:V,17,0)</f>
        <v>0</v>
      </c>
    </row>
    <row r="1408" spans="1:18" x14ac:dyDescent="0.25">
      <c r="A1408" s="2" t="s">
        <v>2911</v>
      </c>
      <c r="B1408">
        <v>1</v>
      </c>
      <c r="C1408">
        <v>1</v>
      </c>
      <c r="D1408">
        <f>B1408+C1408</f>
        <v>2</v>
      </c>
      <c r="E1408">
        <f>VLOOKUP(A1408,'PF03067'!B:C,2,0)</f>
        <v>367</v>
      </c>
      <c r="G1408" t="str">
        <f>VLOOKUP(A1408,tax_all!B:V,6,0)</f>
        <v>Bacteria</v>
      </c>
      <c r="H1408" t="str">
        <f>VLOOKUP(A1408,tax_all!B:V,7,0)</f>
        <v xml:space="preserve"> Actinobacteria</v>
      </c>
      <c r="I1408" t="str">
        <f>VLOOKUP(A1408,tax_all!B:V,8,0)</f>
        <v xml:space="preserve"> Streptomycetales</v>
      </c>
      <c r="J1408" t="str">
        <f>VLOOKUP(A1408,tax_all!B:V,9,0)</f>
        <v xml:space="preserve"> Streptomycetaceae</v>
      </c>
      <c r="K1408" t="str">
        <f>VLOOKUP(A1408,tax_all!B:V,10,0)</f>
        <v>Streptomyces.</v>
      </c>
      <c r="L1408">
        <f>VLOOKUP(A1408,tax_all!B:V,11,0)</f>
        <v>0</v>
      </c>
      <c r="M1408">
        <f>VLOOKUP(A1408,tax_all!B:V,12,0)</f>
        <v>0</v>
      </c>
      <c r="N1408">
        <f>VLOOKUP(A1408,tax_all!B:V,13,0)</f>
        <v>0</v>
      </c>
      <c r="O1408">
        <f>VLOOKUP(A1408,tax_all!B:V,14,0)</f>
        <v>0</v>
      </c>
      <c r="P1408">
        <f>VLOOKUP(A1408,tax_all!B:V,15,0)</f>
        <v>0</v>
      </c>
      <c r="Q1408">
        <f>VLOOKUP(A1408,tax_all!B:V,16,0)</f>
        <v>0</v>
      </c>
      <c r="R1408">
        <f>VLOOKUP(A1408,tax_all!B:V,17,0)</f>
        <v>0</v>
      </c>
    </row>
    <row r="1409" spans="1:18" x14ac:dyDescent="0.25">
      <c r="A1409" s="2" t="s">
        <v>2913</v>
      </c>
      <c r="B1409">
        <v>0</v>
      </c>
      <c r="C1409">
        <v>1</v>
      </c>
      <c r="D1409">
        <f>B1409+C1409</f>
        <v>1</v>
      </c>
      <c r="E1409">
        <f>VLOOKUP(A1409,'PF03067'!B:C,2,0)</f>
        <v>201</v>
      </c>
      <c r="G1409" t="str">
        <f>VLOOKUP(A1409,tax_all!B:V,6,0)</f>
        <v>Bacteria</v>
      </c>
      <c r="H1409" t="str">
        <f>VLOOKUP(A1409,tax_all!B:V,7,0)</f>
        <v xml:space="preserve"> Actinobacteria</v>
      </c>
      <c r="I1409" t="str">
        <f>VLOOKUP(A1409,tax_all!B:V,8,0)</f>
        <v xml:space="preserve"> Streptomycetales</v>
      </c>
      <c r="J1409" t="str">
        <f>VLOOKUP(A1409,tax_all!B:V,9,0)</f>
        <v xml:space="preserve"> Streptomycetaceae</v>
      </c>
      <c r="K1409" t="str">
        <f>VLOOKUP(A1409,tax_all!B:V,10,0)</f>
        <v>Streptomyces.</v>
      </c>
      <c r="L1409">
        <f>VLOOKUP(A1409,tax_all!B:V,11,0)</f>
        <v>0</v>
      </c>
      <c r="M1409">
        <f>VLOOKUP(A1409,tax_all!B:V,12,0)</f>
        <v>0</v>
      </c>
      <c r="N1409">
        <f>VLOOKUP(A1409,tax_all!B:V,13,0)</f>
        <v>0</v>
      </c>
      <c r="O1409">
        <f>VLOOKUP(A1409,tax_all!B:V,14,0)</f>
        <v>0</v>
      </c>
      <c r="P1409">
        <f>VLOOKUP(A1409,tax_all!B:V,15,0)</f>
        <v>0</v>
      </c>
      <c r="Q1409">
        <f>VLOOKUP(A1409,tax_all!B:V,16,0)</f>
        <v>0</v>
      </c>
      <c r="R1409">
        <f>VLOOKUP(A1409,tax_all!B:V,17,0)</f>
        <v>0</v>
      </c>
    </row>
    <row r="1410" spans="1:18" x14ac:dyDescent="0.25">
      <c r="A1410" s="2" t="s">
        <v>2915</v>
      </c>
      <c r="B1410">
        <v>0</v>
      </c>
      <c r="C1410">
        <v>1</v>
      </c>
      <c r="D1410">
        <f>B1410+C1410</f>
        <v>1</v>
      </c>
      <c r="E1410">
        <f>VLOOKUP(A1410,'PF03067'!B:C,2,0)</f>
        <v>322</v>
      </c>
      <c r="G1410" t="str">
        <f>VLOOKUP(A1410,tax_all!B:V,6,0)</f>
        <v>Bacteria</v>
      </c>
      <c r="H1410" t="str">
        <f>VLOOKUP(A1410,tax_all!B:V,7,0)</f>
        <v xml:space="preserve"> Actinobacteria</v>
      </c>
      <c r="I1410" t="str">
        <f>VLOOKUP(A1410,tax_all!B:V,8,0)</f>
        <v xml:space="preserve"> Streptomycetales</v>
      </c>
      <c r="J1410" t="str">
        <f>VLOOKUP(A1410,tax_all!B:V,9,0)</f>
        <v xml:space="preserve"> Streptomycetaceae</v>
      </c>
      <c r="K1410" t="str">
        <f>VLOOKUP(A1410,tax_all!B:V,10,0)</f>
        <v>Streptomyces.</v>
      </c>
      <c r="L1410">
        <f>VLOOKUP(A1410,tax_all!B:V,11,0)</f>
        <v>0</v>
      </c>
      <c r="M1410">
        <f>VLOOKUP(A1410,tax_all!B:V,12,0)</f>
        <v>0</v>
      </c>
      <c r="N1410">
        <f>VLOOKUP(A1410,tax_all!B:V,13,0)</f>
        <v>0</v>
      </c>
      <c r="O1410">
        <f>VLOOKUP(A1410,tax_all!B:V,14,0)</f>
        <v>0</v>
      </c>
      <c r="P1410">
        <f>VLOOKUP(A1410,tax_all!B:V,15,0)</f>
        <v>0</v>
      </c>
      <c r="Q1410">
        <f>VLOOKUP(A1410,tax_all!B:V,16,0)</f>
        <v>0</v>
      </c>
      <c r="R1410">
        <f>VLOOKUP(A1410,tax_all!B:V,17,0)</f>
        <v>0</v>
      </c>
    </row>
    <row r="1411" spans="1:18" x14ac:dyDescent="0.25">
      <c r="A1411" s="2" t="s">
        <v>2917</v>
      </c>
      <c r="B1411">
        <v>0</v>
      </c>
      <c r="C1411">
        <v>1</v>
      </c>
      <c r="D1411">
        <f>B1411+C1411</f>
        <v>1</v>
      </c>
      <c r="E1411">
        <f>VLOOKUP(A1411,'PF03067'!B:C,2,0)</f>
        <v>447</v>
      </c>
      <c r="G1411" t="str">
        <f>VLOOKUP(A1411,tax_all!B:V,6,0)</f>
        <v>Bacteria</v>
      </c>
      <c r="H1411" t="str">
        <f>VLOOKUP(A1411,tax_all!B:V,7,0)</f>
        <v xml:space="preserve"> Firmicutes</v>
      </c>
      <c r="I1411" t="str">
        <f>VLOOKUP(A1411,tax_all!B:V,8,0)</f>
        <v xml:space="preserve"> Bacilli</v>
      </c>
      <c r="J1411" t="str">
        <f>VLOOKUP(A1411,tax_all!B:V,9,0)</f>
        <v xml:space="preserve"> Bacillales</v>
      </c>
      <c r="K1411" t="str">
        <f>VLOOKUP(A1411,tax_all!B:V,10,0)</f>
        <v xml:space="preserve"> Paenibacillaceae</v>
      </c>
      <c r="L1411" t="str">
        <f>VLOOKUP(A1411,tax_all!B:V,11,0)</f>
        <v>Paenibacillus.</v>
      </c>
      <c r="M1411">
        <f>VLOOKUP(A1411,tax_all!B:V,12,0)</f>
        <v>0</v>
      </c>
      <c r="N1411">
        <f>VLOOKUP(A1411,tax_all!B:V,13,0)</f>
        <v>0</v>
      </c>
      <c r="O1411">
        <f>VLOOKUP(A1411,tax_all!B:V,14,0)</f>
        <v>0</v>
      </c>
      <c r="P1411">
        <f>VLOOKUP(A1411,tax_all!B:V,15,0)</f>
        <v>0</v>
      </c>
      <c r="Q1411">
        <f>VLOOKUP(A1411,tax_all!B:V,16,0)</f>
        <v>0</v>
      </c>
      <c r="R1411">
        <f>VLOOKUP(A1411,tax_all!B:V,17,0)</f>
        <v>0</v>
      </c>
    </row>
    <row r="1412" spans="1:18" x14ac:dyDescent="0.25">
      <c r="A1412" s="2" t="s">
        <v>2919</v>
      </c>
      <c r="B1412">
        <v>0</v>
      </c>
      <c r="C1412">
        <v>1</v>
      </c>
      <c r="D1412">
        <f>B1412+C1412</f>
        <v>1</v>
      </c>
      <c r="E1412">
        <f>VLOOKUP(A1412,'PF03067'!B:C,2,0)</f>
        <v>449</v>
      </c>
      <c r="G1412" t="str">
        <f>VLOOKUP(A1412,tax_all!B:V,6,0)</f>
        <v>Bacteria</v>
      </c>
      <c r="H1412" t="str">
        <f>VLOOKUP(A1412,tax_all!B:V,7,0)</f>
        <v xml:space="preserve"> Firmicutes</v>
      </c>
      <c r="I1412" t="str">
        <f>VLOOKUP(A1412,tax_all!B:V,8,0)</f>
        <v xml:space="preserve"> Bacilli</v>
      </c>
      <c r="J1412" t="str">
        <f>VLOOKUP(A1412,tax_all!B:V,9,0)</f>
        <v xml:space="preserve"> Bacillales</v>
      </c>
      <c r="K1412" t="str">
        <f>VLOOKUP(A1412,tax_all!B:V,10,0)</f>
        <v xml:space="preserve"> Paenibacillaceae</v>
      </c>
      <c r="L1412" t="str">
        <f>VLOOKUP(A1412,tax_all!B:V,11,0)</f>
        <v>Paenibacillus.</v>
      </c>
      <c r="M1412">
        <f>VLOOKUP(A1412,tax_all!B:V,12,0)</f>
        <v>0</v>
      </c>
      <c r="N1412">
        <f>VLOOKUP(A1412,tax_all!B:V,13,0)</f>
        <v>0</v>
      </c>
      <c r="O1412">
        <f>VLOOKUP(A1412,tax_all!B:V,14,0)</f>
        <v>0</v>
      </c>
      <c r="P1412">
        <f>VLOOKUP(A1412,tax_all!B:V,15,0)</f>
        <v>0</v>
      </c>
      <c r="Q1412">
        <f>VLOOKUP(A1412,tax_all!B:V,16,0)</f>
        <v>0</v>
      </c>
      <c r="R1412">
        <f>VLOOKUP(A1412,tax_all!B:V,17,0)</f>
        <v>0</v>
      </c>
    </row>
    <row r="1413" spans="1:18" x14ac:dyDescent="0.25">
      <c r="A1413" s="2" t="s">
        <v>2921</v>
      </c>
      <c r="B1413">
        <v>0</v>
      </c>
      <c r="C1413">
        <v>1</v>
      </c>
      <c r="D1413">
        <f>B1413+C1413</f>
        <v>1</v>
      </c>
      <c r="E1413">
        <f>VLOOKUP(A1413,'PF03067'!B:C,2,0)</f>
        <v>191</v>
      </c>
      <c r="G1413" t="str">
        <f>VLOOKUP(A1413,tax_all!B:V,6,0)</f>
        <v>Eukaryota</v>
      </c>
      <c r="H1413" t="str">
        <f>VLOOKUP(A1413,tax_all!B:V,7,0)</f>
        <v xml:space="preserve"> Fungi</v>
      </c>
      <c r="I1413" t="str">
        <f>VLOOKUP(A1413,tax_all!B:V,8,0)</f>
        <v xml:space="preserve"> Dikarya</v>
      </c>
      <c r="J1413" t="str">
        <f>VLOOKUP(A1413,tax_all!B:V,9,0)</f>
        <v xml:space="preserve"> Basidiomycota</v>
      </c>
      <c r="K1413" t="str">
        <f>VLOOKUP(A1413,tax_all!B:V,10,0)</f>
        <v xml:space="preserve"> Agaricomycotina</v>
      </c>
      <c r="L1413" t="str">
        <f>VLOOKUP(A1413,tax_all!B:V,11,0)</f>
        <v>Agaricomycetes</v>
      </c>
      <c r="M1413" t="str">
        <f>VLOOKUP(A1413,tax_all!B:V,12,0)</f>
        <v xml:space="preserve"> Agaricomycetidae</v>
      </c>
      <c r="N1413" t="str">
        <f>VLOOKUP(A1413,tax_all!B:V,13,0)</f>
        <v xml:space="preserve"> Agaricales</v>
      </c>
      <c r="O1413" t="str">
        <f>VLOOKUP(A1413,tax_all!B:V,14,0)</f>
        <v xml:space="preserve"> Agaricaceae</v>
      </c>
      <c r="P1413" t="str">
        <f>VLOOKUP(A1413,tax_all!B:V,15,0)</f>
        <v xml:space="preserve"> Agaricus.</v>
      </c>
      <c r="Q1413">
        <f>VLOOKUP(A1413,tax_all!B:V,16,0)</f>
        <v>0</v>
      </c>
      <c r="R1413">
        <f>VLOOKUP(A1413,tax_all!B:V,17,0)</f>
        <v>0</v>
      </c>
    </row>
    <row r="1414" spans="1:18" x14ac:dyDescent="0.25">
      <c r="A1414" s="2" t="s">
        <v>2923</v>
      </c>
      <c r="B1414">
        <v>0</v>
      </c>
      <c r="C1414">
        <v>1</v>
      </c>
      <c r="D1414">
        <f>B1414+C1414</f>
        <v>1</v>
      </c>
      <c r="E1414">
        <f>VLOOKUP(A1414,'PF03067'!B:C,2,0)</f>
        <v>214</v>
      </c>
      <c r="G1414" t="str">
        <f>VLOOKUP(A1414,tax_all!B:V,6,0)</f>
        <v>Eukaryota</v>
      </c>
      <c r="H1414" t="str">
        <f>VLOOKUP(A1414,tax_all!B:V,7,0)</f>
        <v xml:space="preserve"> Metazoa</v>
      </c>
      <c r="I1414" t="str">
        <f>VLOOKUP(A1414,tax_all!B:V,8,0)</f>
        <v xml:space="preserve"> Ecdysozoa</v>
      </c>
      <c r="J1414" t="str">
        <f>VLOOKUP(A1414,tax_all!B:V,9,0)</f>
        <v xml:space="preserve"> Arthropoda</v>
      </c>
      <c r="K1414" t="str">
        <f>VLOOKUP(A1414,tax_all!B:V,10,0)</f>
        <v xml:space="preserve"> Hexapoda</v>
      </c>
      <c r="L1414" t="str">
        <f>VLOOKUP(A1414,tax_all!B:V,11,0)</f>
        <v xml:space="preserve"> Insecta</v>
      </c>
      <c r="M1414" t="str">
        <f>VLOOKUP(A1414,tax_all!B:V,12,0)</f>
        <v>Pterygota</v>
      </c>
      <c r="N1414" t="str">
        <f>VLOOKUP(A1414,tax_all!B:V,13,0)</f>
        <v xml:space="preserve"> Neoptera</v>
      </c>
      <c r="O1414" t="str">
        <f>VLOOKUP(A1414,tax_all!B:V,14,0)</f>
        <v xml:space="preserve"> Holometabola</v>
      </c>
      <c r="P1414" t="str">
        <f>VLOOKUP(A1414,tax_all!B:V,15,0)</f>
        <v xml:space="preserve"> Hymenoptera</v>
      </c>
      <c r="Q1414" t="str">
        <f>VLOOKUP(A1414,tax_all!B:V,16,0)</f>
        <v xml:space="preserve"> Apocrita</v>
      </c>
      <c r="R1414" t="str">
        <f>VLOOKUP(A1414,tax_all!B:V,17,0)</f>
        <v xml:space="preserve"> Terebrantes</v>
      </c>
    </row>
    <row r="1415" spans="1:18" x14ac:dyDescent="0.25">
      <c r="A1415" s="2" t="s">
        <v>2925</v>
      </c>
      <c r="B1415">
        <v>0</v>
      </c>
      <c r="C1415">
        <v>1</v>
      </c>
      <c r="D1415">
        <f>B1415+C1415</f>
        <v>1</v>
      </c>
      <c r="E1415">
        <f>VLOOKUP(A1415,'PF03067'!B:C,2,0)</f>
        <v>213</v>
      </c>
      <c r="G1415" t="str">
        <f>VLOOKUP(A1415,tax_all!B:V,6,0)</f>
        <v>Eukaryota</v>
      </c>
      <c r="H1415" t="str">
        <f>VLOOKUP(A1415,tax_all!B:V,7,0)</f>
        <v xml:space="preserve"> Metazoa</v>
      </c>
      <c r="I1415" t="str">
        <f>VLOOKUP(A1415,tax_all!B:V,8,0)</f>
        <v xml:space="preserve"> Ecdysozoa</v>
      </c>
      <c r="J1415" t="str">
        <f>VLOOKUP(A1415,tax_all!B:V,9,0)</f>
        <v xml:space="preserve"> Arthropoda</v>
      </c>
      <c r="K1415" t="str">
        <f>VLOOKUP(A1415,tax_all!B:V,10,0)</f>
        <v xml:space="preserve"> Hexapoda</v>
      </c>
      <c r="L1415" t="str">
        <f>VLOOKUP(A1415,tax_all!B:V,11,0)</f>
        <v xml:space="preserve"> Insecta</v>
      </c>
      <c r="M1415" t="str">
        <f>VLOOKUP(A1415,tax_all!B:V,12,0)</f>
        <v>Pterygota</v>
      </c>
      <c r="N1415" t="str">
        <f>VLOOKUP(A1415,tax_all!B:V,13,0)</f>
        <v xml:space="preserve"> Neoptera</v>
      </c>
      <c r="O1415" t="str">
        <f>VLOOKUP(A1415,tax_all!B:V,14,0)</f>
        <v xml:space="preserve"> Holometabola</v>
      </c>
      <c r="P1415" t="str">
        <f>VLOOKUP(A1415,tax_all!B:V,15,0)</f>
        <v xml:space="preserve"> Hymenoptera</v>
      </c>
      <c r="Q1415" t="str">
        <f>VLOOKUP(A1415,tax_all!B:V,16,0)</f>
        <v xml:space="preserve"> Apocrita</v>
      </c>
      <c r="R1415" t="str">
        <f>VLOOKUP(A1415,tax_all!B:V,17,0)</f>
        <v xml:space="preserve"> Terebrantes</v>
      </c>
    </row>
    <row r="1416" spans="1:18" x14ac:dyDescent="0.25">
      <c r="A1416" s="2" t="s">
        <v>2927</v>
      </c>
      <c r="B1416">
        <v>0</v>
      </c>
      <c r="C1416">
        <v>1</v>
      </c>
      <c r="D1416">
        <f>B1416+C1416</f>
        <v>1</v>
      </c>
      <c r="E1416">
        <f>VLOOKUP(A1416,'PF03067'!B:C,2,0)</f>
        <v>263</v>
      </c>
      <c r="G1416" t="str">
        <f>VLOOKUP(A1416,tax_all!B:V,6,0)</f>
        <v>Eukaryota</v>
      </c>
      <c r="H1416" t="str">
        <f>VLOOKUP(A1416,tax_all!B:V,7,0)</f>
        <v xml:space="preserve"> Metazoa</v>
      </c>
      <c r="I1416" t="str">
        <f>VLOOKUP(A1416,tax_all!B:V,8,0)</f>
        <v xml:space="preserve"> Ecdysozoa</v>
      </c>
      <c r="J1416" t="str">
        <f>VLOOKUP(A1416,tax_all!B:V,9,0)</f>
        <v xml:space="preserve"> Arthropoda</v>
      </c>
      <c r="K1416" t="str">
        <f>VLOOKUP(A1416,tax_all!B:V,10,0)</f>
        <v xml:space="preserve"> Hexapoda</v>
      </c>
      <c r="L1416" t="str">
        <f>VLOOKUP(A1416,tax_all!B:V,11,0)</f>
        <v xml:space="preserve"> Insecta</v>
      </c>
      <c r="M1416" t="str">
        <f>VLOOKUP(A1416,tax_all!B:V,12,0)</f>
        <v>Pterygota</v>
      </c>
      <c r="N1416" t="str">
        <f>VLOOKUP(A1416,tax_all!B:V,13,0)</f>
        <v xml:space="preserve"> Neoptera</v>
      </c>
      <c r="O1416" t="str">
        <f>VLOOKUP(A1416,tax_all!B:V,14,0)</f>
        <v xml:space="preserve"> Holometabola</v>
      </c>
      <c r="P1416" t="str">
        <f>VLOOKUP(A1416,tax_all!B:V,15,0)</f>
        <v xml:space="preserve"> Hymenoptera</v>
      </c>
      <c r="Q1416" t="str">
        <f>VLOOKUP(A1416,tax_all!B:V,16,0)</f>
        <v xml:space="preserve"> Apocrita</v>
      </c>
      <c r="R1416" t="str">
        <f>VLOOKUP(A1416,tax_all!B:V,17,0)</f>
        <v xml:space="preserve"> Terebrantes</v>
      </c>
    </row>
    <row r="1417" spans="1:18" x14ac:dyDescent="0.25">
      <c r="A1417" s="2" t="s">
        <v>2929</v>
      </c>
      <c r="B1417">
        <v>0</v>
      </c>
      <c r="C1417">
        <v>1</v>
      </c>
      <c r="D1417">
        <f>B1417+C1417</f>
        <v>1</v>
      </c>
      <c r="E1417">
        <f>VLOOKUP(A1417,'PF03067'!B:C,2,0)</f>
        <v>215</v>
      </c>
      <c r="G1417" t="str">
        <f>VLOOKUP(A1417,tax_all!B:V,6,0)</f>
        <v>Eukaryota</v>
      </c>
      <c r="H1417" t="str">
        <f>VLOOKUP(A1417,tax_all!B:V,7,0)</f>
        <v xml:space="preserve"> Metazoa</v>
      </c>
      <c r="I1417" t="str">
        <f>VLOOKUP(A1417,tax_all!B:V,8,0)</f>
        <v xml:space="preserve"> Ecdysozoa</v>
      </c>
      <c r="J1417" t="str">
        <f>VLOOKUP(A1417,tax_all!B:V,9,0)</f>
        <v xml:space="preserve"> Arthropoda</v>
      </c>
      <c r="K1417" t="str">
        <f>VLOOKUP(A1417,tax_all!B:V,10,0)</f>
        <v xml:space="preserve"> Hexapoda</v>
      </c>
      <c r="L1417" t="str">
        <f>VLOOKUP(A1417,tax_all!B:V,11,0)</f>
        <v xml:space="preserve"> Insecta</v>
      </c>
      <c r="M1417" t="str">
        <f>VLOOKUP(A1417,tax_all!B:V,12,0)</f>
        <v>Pterygota</v>
      </c>
      <c r="N1417" t="str">
        <f>VLOOKUP(A1417,tax_all!B:V,13,0)</f>
        <v xml:space="preserve"> Neoptera</v>
      </c>
      <c r="O1417" t="str">
        <f>VLOOKUP(A1417,tax_all!B:V,14,0)</f>
        <v xml:space="preserve"> Holometabola</v>
      </c>
      <c r="P1417" t="str">
        <f>VLOOKUP(A1417,tax_all!B:V,15,0)</f>
        <v xml:space="preserve"> Hymenoptera</v>
      </c>
      <c r="Q1417" t="str">
        <f>VLOOKUP(A1417,tax_all!B:V,16,0)</f>
        <v xml:space="preserve"> Apocrita</v>
      </c>
      <c r="R1417" t="str">
        <f>VLOOKUP(A1417,tax_all!B:V,17,0)</f>
        <v xml:space="preserve"> Terebrantes</v>
      </c>
    </row>
    <row r="1418" spans="1:18" x14ac:dyDescent="0.25">
      <c r="A1418" s="2" t="s">
        <v>2931</v>
      </c>
      <c r="B1418">
        <v>0</v>
      </c>
      <c r="C1418">
        <v>1</v>
      </c>
      <c r="D1418">
        <f>B1418+C1418</f>
        <v>1</v>
      </c>
      <c r="E1418">
        <f>VLOOKUP(A1418,'PF03067'!B:C,2,0)</f>
        <v>337</v>
      </c>
      <c r="G1418" t="str">
        <f>VLOOKUP(A1418,tax_all!B:V,6,0)</f>
        <v>Eukaryota</v>
      </c>
      <c r="H1418" t="str">
        <f>VLOOKUP(A1418,tax_all!B:V,7,0)</f>
        <v xml:space="preserve"> Metazoa</v>
      </c>
      <c r="I1418" t="str">
        <f>VLOOKUP(A1418,tax_all!B:V,8,0)</f>
        <v xml:space="preserve"> Ecdysozoa</v>
      </c>
      <c r="J1418" t="str">
        <f>VLOOKUP(A1418,tax_all!B:V,9,0)</f>
        <v xml:space="preserve"> Arthropoda</v>
      </c>
      <c r="K1418" t="str">
        <f>VLOOKUP(A1418,tax_all!B:V,10,0)</f>
        <v xml:space="preserve"> Hexapoda</v>
      </c>
      <c r="L1418" t="str">
        <f>VLOOKUP(A1418,tax_all!B:V,11,0)</f>
        <v xml:space="preserve"> Insecta</v>
      </c>
      <c r="M1418" t="str">
        <f>VLOOKUP(A1418,tax_all!B:V,12,0)</f>
        <v>Pterygota</v>
      </c>
      <c r="N1418" t="str">
        <f>VLOOKUP(A1418,tax_all!B:V,13,0)</f>
        <v xml:space="preserve"> Neoptera</v>
      </c>
      <c r="O1418" t="str">
        <f>VLOOKUP(A1418,tax_all!B:V,14,0)</f>
        <v xml:space="preserve"> Holometabola</v>
      </c>
      <c r="P1418" t="str">
        <f>VLOOKUP(A1418,tax_all!B:V,15,0)</f>
        <v xml:space="preserve"> Hymenoptera</v>
      </c>
      <c r="Q1418" t="str">
        <f>VLOOKUP(A1418,tax_all!B:V,16,0)</f>
        <v xml:space="preserve"> Apocrita</v>
      </c>
      <c r="R1418" t="str">
        <f>VLOOKUP(A1418,tax_all!B:V,17,0)</f>
        <v xml:space="preserve"> Terebrantes</v>
      </c>
    </row>
    <row r="1419" spans="1:18" x14ac:dyDescent="0.25">
      <c r="A1419" s="2" t="s">
        <v>2933</v>
      </c>
      <c r="B1419">
        <v>0</v>
      </c>
      <c r="C1419">
        <v>1</v>
      </c>
      <c r="D1419">
        <f>B1419+C1419</f>
        <v>1</v>
      </c>
      <c r="E1419">
        <f>VLOOKUP(A1419,'PF03067'!B:C,2,0)</f>
        <v>1257</v>
      </c>
      <c r="G1419" t="str">
        <f>VLOOKUP(A1419,tax_all!B:V,6,0)</f>
        <v>Eukaryota</v>
      </c>
      <c r="H1419" t="str">
        <f>VLOOKUP(A1419,tax_all!B:V,7,0)</f>
        <v xml:space="preserve"> Metazoa</v>
      </c>
      <c r="I1419" t="str">
        <f>VLOOKUP(A1419,tax_all!B:V,8,0)</f>
        <v xml:space="preserve"> Ecdysozoa</v>
      </c>
      <c r="J1419" t="str">
        <f>VLOOKUP(A1419,tax_all!B:V,9,0)</f>
        <v xml:space="preserve"> Arthropoda</v>
      </c>
      <c r="K1419" t="str">
        <f>VLOOKUP(A1419,tax_all!B:V,10,0)</f>
        <v xml:space="preserve"> Hexapoda</v>
      </c>
      <c r="L1419" t="str">
        <f>VLOOKUP(A1419,tax_all!B:V,11,0)</f>
        <v xml:space="preserve"> Insecta</v>
      </c>
      <c r="M1419" t="str">
        <f>VLOOKUP(A1419,tax_all!B:V,12,0)</f>
        <v>Pterygota</v>
      </c>
      <c r="N1419" t="str">
        <f>VLOOKUP(A1419,tax_all!B:V,13,0)</f>
        <v xml:space="preserve"> Neoptera</v>
      </c>
      <c r="O1419" t="str">
        <f>VLOOKUP(A1419,tax_all!B:V,14,0)</f>
        <v xml:space="preserve"> Holometabola</v>
      </c>
      <c r="P1419" t="str">
        <f>VLOOKUP(A1419,tax_all!B:V,15,0)</f>
        <v xml:space="preserve"> Hymenoptera</v>
      </c>
      <c r="Q1419" t="str">
        <f>VLOOKUP(A1419,tax_all!B:V,16,0)</f>
        <v xml:space="preserve"> Apocrita</v>
      </c>
      <c r="R1419" t="str">
        <f>VLOOKUP(A1419,tax_all!B:V,17,0)</f>
        <v xml:space="preserve"> Terebrantes</v>
      </c>
    </row>
    <row r="1420" spans="1:18" x14ac:dyDescent="0.25">
      <c r="A1420" s="2" t="s">
        <v>2935</v>
      </c>
      <c r="B1420">
        <v>0</v>
      </c>
      <c r="C1420">
        <v>1</v>
      </c>
      <c r="D1420">
        <f>B1420+C1420</f>
        <v>1</v>
      </c>
      <c r="E1420">
        <f>VLOOKUP(A1420,'PF03067'!B:C,2,0)</f>
        <v>377</v>
      </c>
      <c r="G1420" t="str">
        <f>VLOOKUP(A1420,tax_all!B:V,6,0)</f>
        <v>Eukaryota</v>
      </c>
      <c r="H1420" t="str">
        <f>VLOOKUP(A1420,tax_all!B:V,7,0)</f>
        <v xml:space="preserve"> Metazoa</v>
      </c>
      <c r="I1420" t="str">
        <f>VLOOKUP(A1420,tax_all!B:V,8,0)</f>
        <v xml:space="preserve"> Ecdysozoa</v>
      </c>
      <c r="J1420" t="str">
        <f>VLOOKUP(A1420,tax_all!B:V,9,0)</f>
        <v xml:space="preserve"> Arthropoda</v>
      </c>
      <c r="K1420" t="str">
        <f>VLOOKUP(A1420,tax_all!B:V,10,0)</f>
        <v xml:space="preserve"> Hexapoda</v>
      </c>
      <c r="L1420" t="str">
        <f>VLOOKUP(A1420,tax_all!B:V,11,0)</f>
        <v xml:space="preserve"> Insecta</v>
      </c>
      <c r="M1420" t="str">
        <f>VLOOKUP(A1420,tax_all!B:V,12,0)</f>
        <v>Pterygota</v>
      </c>
      <c r="N1420" t="str">
        <f>VLOOKUP(A1420,tax_all!B:V,13,0)</f>
        <v xml:space="preserve"> Neoptera</v>
      </c>
      <c r="O1420" t="str">
        <f>VLOOKUP(A1420,tax_all!B:V,14,0)</f>
        <v xml:space="preserve"> Holometabola</v>
      </c>
      <c r="P1420" t="str">
        <f>VLOOKUP(A1420,tax_all!B:V,15,0)</f>
        <v xml:space="preserve"> Hymenoptera</v>
      </c>
      <c r="Q1420" t="str">
        <f>VLOOKUP(A1420,tax_all!B:V,16,0)</f>
        <v xml:space="preserve"> Apocrita</v>
      </c>
      <c r="R1420" t="str">
        <f>VLOOKUP(A1420,tax_all!B:V,17,0)</f>
        <v xml:space="preserve"> Terebrantes</v>
      </c>
    </row>
    <row r="1421" spans="1:18" x14ac:dyDescent="0.25">
      <c r="A1421" s="2" t="s">
        <v>2939</v>
      </c>
      <c r="B1421">
        <v>0</v>
      </c>
      <c r="C1421">
        <v>1</v>
      </c>
      <c r="D1421">
        <f>B1421+C1421</f>
        <v>1</v>
      </c>
      <c r="E1421">
        <f>VLOOKUP(A1421,'PF03067'!B:C,2,0)</f>
        <v>401</v>
      </c>
      <c r="G1421" t="str">
        <f>VLOOKUP(A1421,tax_all!B:V,6,0)</f>
        <v>Eukaryota</v>
      </c>
      <c r="H1421" t="str">
        <f>VLOOKUP(A1421,tax_all!B:V,7,0)</f>
        <v xml:space="preserve"> Metazoa</v>
      </c>
      <c r="I1421" t="str">
        <f>VLOOKUP(A1421,tax_all!B:V,8,0)</f>
        <v xml:space="preserve"> Ecdysozoa</v>
      </c>
      <c r="J1421" t="str">
        <f>VLOOKUP(A1421,tax_all!B:V,9,0)</f>
        <v xml:space="preserve"> Arthropoda</v>
      </c>
      <c r="K1421" t="str">
        <f>VLOOKUP(A1421,tax_all!B:V,10,0)</f>
        <v xml:space="preserve"> Hexapoda</v>
      </c>
      <c r="L1421" t="str">
        <f>VLOOKUP(A1421,tax_all!B:V,11,0)</f>
        <v xml:space="preserve"> Insecta</v>
      </c>
      <c r="M1421" t="str">
        <f>VLOOKUP(A1421,tax_all!B:V,12,0)</f>
        <v>Pterygota</v>
      </c>
      <c r="N1421" t="str">
        <f>VLOOKUP(A1421,tax_all!B:V,13,0)</f>
        <v xml:space="preserve"> Neoptera</v>
      </c>
      <c r="O1421" t="str">
        <f>VLOOKUP(A1421,tax_all!B:V,14,0)</f>
        <v xml:space="preserve"> Holometabola</v>
      </c>
      <c r="P1421" t="str">
        <f>VLOOKUP(A1421,tax_all!B:V,15,0)</f>
        <v xml:space="preserve"> Hymenoptera</v>
      </c>
      <c r="Q1421" t="str">
        <f>VLOOKUP(A1421,tax_all!B:V,16,0)</f>
        <v xml:space="preserve"> Apocrita</v>
      </c>
      <c r="R1421" t="str">
        <f>VLOOKUP(A1421,tax_all!B:V,17,0)</f>
        <v xml:space="preserve"> Terebrantes</v>
      </c>
    </row>
    <row r="1422" spans="1:18" x14ac:dyDescent="0.25">
      <c r="A1422" s="2" t="s">
        <v>2941</v>
      </c>
      <c r="B1422">
        <v>0</v>
      </c>
      <c r="C1422">
        <v>1</v>
      </c>
      <c r="D1422">
        <f>B1422+C1422</f>
        <v>1</v>
      </c>
      <c r="E1422">
        <f>VLOOKUP(A1422,'PF03067'!B:C,2,0)</f>
        <v>452</v>
      </c>
      <c r="G1422" t="str">
        <f>VLOOKUP(A1422,tax_all!B:V,6,0)</f>
        <v>Bacteria</v>
      </c>
      <c r="H1422" t="str">
        <f>VLOOKUP(A1422,tax_all!B:V,7,0)</f>
        <v xml:space="preserve"> Firmicutes</v>
      </c>
      <c r="I1422" t="str">
        <f>VLOOKUP(A1422,tax_all!B:V,8,0)</f>
        <v xml:space="preserve"> Bacilli</v>
      </c>
      <c r="J1422" t="str">
        <f>VLOOKUP(A1422,tax_all!B:V,9,0)</f>
        <v xml:space="preserve"> Lactobacillales</v>
      </c>
      <c r="K1422" t="str">
        <f>VLOOKUP(A1422,tax_all!B:V,10,0)</f>
        <v xml:space="preserve"> Carnobacteriaceae</v>
      </c>
      <c r="L1422" t="str">
        <f>VLOOKUP(A1422,tax_all!B:V,11,0)</f>
        <v>Carnobacterium.</v>
      </c>
      <c r="M1422">
        <f>VLOOKUP(A1422,tax_all!B:V,12,0)</f>
        <v>0</v>
      </c>
      <c r="N1422">
        <f>VLOOKUP(A1422,tax_all!B:V,13,0)</f>
        <v>0</v>
      </c>
      <c r="O1422">
        <f>VLOOKUP(A1422,tax_all!B:V,14,0)</f>
        <v>0</v>
      </c>
      <c r="P1422">
        <f>VLOOKUP(A1422,tax_all!B:V,15,0)</f>
        <v>0</v>
      </c>
      <c r="Q1422">
        <f>VLOOKUP(A1422,tax_all!B:V,16,0)</f>
        <v>0</v>
      </c>
      <c r="R1422">
        <f>VLOOKUP(A1422,tax_all!B:V,17,0)</f>
        <v>0</v>
      </c>
    </row>
    <row r="1423" spans="1:18" x14ac:dyDescent="0.25">
      <c r="A1423" s="2" t="s">
        <v>2943</v>
      </c>
      <c r="B1423">
        <v>0</v>
      </c>
      <c r="C1423">
        <v>1</v>
      </c>
      <c r="D1423">
        <f>B1423+C1423</f>
        <v>1</v>
      </c>
      <c r="E1423">
        <f>VLOOKUP(A1423,'PF03067'!B:C,2,0)</f>
        <v>486</v>
      </c>
      <c r="G1423" t="str">
        <f>VLOOKUP(A1423,tax_all!B:V,6,0)</f>
        <v>Bacteria</v>
      </c>
      <c r="H1423" t="str">
        <f>VLOOKUP(A1423,tax_all!B:V,7,0)</f>
        <v xml:space="preserve"> Firmicutes</v>
      </c>
      <c r="I1423" t="str">
        <f>VLOOKUP(A1423,tax_all!B:V,8,0)</f>
        <v xml:space="preserve"> Bacilli</v>
      </c>
      <c r="J1423" t="str">
        <f>VLOOKUP(A1423,tax_all!B:V,9,0)</f>
        <v xml:space="preserve"> Lactobacillales</v>
      </c>
      <c r="K1423" t="str">
        <f>VLOOKUP(A1423,tax_all!B:V,10,0)</f>
        <v xml:space="preserve"> Carnobacteriaceae</v>
      </c>
      <c r="L1423" t="str">
        <f>VLOOKUP(A1423,tax_all!B:V,11,0)</f>
        <v>Carnobacterium.</v>
      </c>
      <c r="M1423">
        <f>VLOOKUP(A1423,tax_all!B:V,12,0)</f>
        <v>0</v>
      </c>
      <c r="N1423">
        <f>VLOOKUP(A1423,tax_all!B:V,13,0)</f>
        <v>0</v>
      </c>
      <c r="O1423">
        <f>VLOOKUP(A1423,tax_all!B:V,14,0)</f>
        <v>0</v>
      </c>
      <c r="P1423">
        <f>VLOOKUP(A1423,tax_all!B:V,15,0)</f>
        <v>0</v>
      </c>
      <c r="Q1423">
        <f>VLOOKUP(A1423,tax_all!B:V,16,0)</f>
        <v>0</v>
      </c>
      <c r="R1423">
        <f>VLOOKUP(A1423,tax_all!B:V,17,0)</f>
        <v>0</v>
      </c>
    </row>
    <row r="1424" spans="1:18" x14ac:dyDescent="0.25">
      <c r="A1424" s="2" t="s">
        <v>2945</v>
      </c>
      <c r="B1424">
        <v>0</v>
      </c>
      <c r="C1424">
        <v>1</v>
      </c>
      <c r="D1424">
        <f>B1424+C1424</f>
        <v>1</v>
      </c>
      <c r="E1424">
        <f>VLOOKUP(A1424,'PF03067'!B:C,2,0)</f>
        <v>194</v>
      </c>
      <c r="G1424" t="str">
        <f>VLOOKUP(A1424,tax_all!B:V,6,0)</f>
        <v>Bacteria</v>
      </c>
      <c r="H1424" t="str">
        <f>VLOOKUP(A1424,tax_all!B:V,7,0)</f>
        <v xml:space="preserve"> Firmicutes</v>
      </c>
      <c r="I1424" t="str">
        <f>VLOOKUP(A1424,tax_all!B:V,8,0)</f>
        <v xml:space="preserve"> Bacilli</v>
      </c>
      <c r="J1424" t="str">
        <f>VLOOKUP(A1424,tax_all!B:V,9,0)</f>
        <v xml:space="preserve"> Lactobacillales</v>
      </c>
      <c r="K1424" t="str">
        <f>VLOOKUP(A1424,tax_all!B:V,10,0)</f>
        <v xml:space="preserve"> Carnobacteriaceae</v>
      </c>
      <c r="L1424" t="str">
        <f>VLOOKUP(A1424,tax_all!B:V,11,0)</f>
        <v>Carnobacterium.</v>
      </c>
      <c r="M1424">
        <f>VLOOKUP(A1424,tax_all!B:V,12,0)</f>
        <v>0</v>
      </c>
      <c r="N1424">
        <f>VLOOKUP(A1424,tax_all!B:V,13,0)</f>
        <v>0</v>
      </c>
      <c r="O1424">
        <f>VLOOKUP(A1424,tax_all!B:V,14,0)</f>
        <v>0</v>
      </c>
      <c r="P1424">
        <f>VLOOKUP(A1424,tax_all!B:V,15,0)</f>
        <v>0</v>
      </c>
      <c r="Q1424">
        <f>VLOOKUP(A1424,tax_all!B:V,16,0)</f>
        <v>0</v>
      </c>
      <c r="R1424">
        <f>VLOOKUP(A1424,tax_all!B:V,17,0)</f>
        <v>0</v>
      </c>
    </row>
    <row r="1425" spans="1:18" x14ac:dyDescent="0.25">
      <c r="A1425" s="2" t="s">
        <v>2947</v>
      </c>
      <c r="B1425">
        <v>0</v>
      </c>
      <c r="C1425">
        <v>1</v>
      </c>
      <c r="D1425">
        <f>B1425+C1425</f>
        <v>1</v>
      </c>
      <c r="E1425">
        <f>VLOOKUP(A1425,'PF03067'!B:C,2,0)</f>
        <v>192</v>
      </c>
      <c r="G1425" t="str">
        <f>VLOOKUP(A1425,tax_all!B:V,6,0)</f>
        <v>Bacteria</v>
      </c>
      <c r="H1425" t="str">
        <f>VLOOKUP(A1425,tax_all!B:V,7,0)</f>
        <v xml:space="preserve"> Proteobacteria</v>
      </c>
      <c r="I1425" t="str">
        <f>VLOOKUP(A1425,tax_all!B:V,8,0)</f>
        <v xml:space="preserve"> Gammaproteobacteria</v>
      </c>
      <c r="J1425" t="str">
        <f>VLOOKUP(A1425,tax_all!B:V,9,0)</f>
        <v xml:space="preserve"> Enterobacterales</v>
      </c>
      <c r="K1425" t="str">
        <f>VLOOKUP(A1425,tax_all!B:V,10,0)</f>
        <v>Morganellaceae</v>
      </c>
      <c r="L1425" t="str">
        <f>VLOOKUP(A1425,tax_all!B:V,11,0)</f>
        <v xml:space="preserve"> Providencia.</v>
      </c>
      <c r="M1425">
        <f>VLOOKUP(A1425,tax_all!B:V,12,0)</f>
        <v>0</v>
      </c>
      <c r="N1425">
        <f>VLOOKUP(A1425,tax_all!B:V,13,0)</f>
        <v>0</v>
      </c>
      <c r="O1425">
        <f>VLOOKUP(A1425,tax_all!B:V,14,0)</f>
        <v>0</v>
      </c>
      <c r="P1425">
        <f>VLOOKUP(A1425,tax_all!B:V,15,0)</f>
        <v>0</v>
      </c>
      <c r="Q1425">
        <f>VLOOKUP(A1425,tax_all!B:V,16,0)</f>
        <v>0</v>
      </c>
      <c r="R1425">
        <f>VLOOKUP(A1425,tax_all!B:V,17,0)</f>
        <v>0</v>
      </c>
    </row>
    <row r="1426" spans="1:18" x14ac:dyDescent="0.25">
      <c r="A1426" s="2" t="s">
        <v>2949</v>
      </c>
      <c r="B1426">
        <v>0</v>
      </c>
      <c r="C1426">
        <v>1</v>
      </c>
      <c r="D1426">
        <f>B1426+C1426</f>
        <v>1</v>
      </c>
      <c r="E1426">
        <f>VLOOKUP(A1426,'PF03067'!B:C,2,0)</f>
        <v>187</v>
      </c>
      <c r="G1426" t="str">
        <f>VLOOKUP(A1426,tax_all!B:V,6,0)</f>
        <v>Bacteria</v>
      </c>
      <c r="H1426" t="str">
        <f>VLOOKUP(A1426,tax_all!B:V,7,0)</f>
        <v xml:space="preserve"> Proteobacteria</v>
      </c>
      <c r="I1426" t="str">
        <f>VLOOKUP(A1426,tax_all!B:V,8,0)</f>
        <v xml:space="preserve"> Gammaproteobacteria</v>
      </c>
      <c r="J1426" t="str">
        <f>VLOOKUP(A1426,tax_all!B:V,9,0)</f>
        <v xml:space="preserve"> Enterobacterales</v>
      </c>
      <c r="K1426" t="str">
        <f>VLOOKUP(A1426,tax_all!B:V,10,0)</f>
        <v>Morganellaceae</v>
      </c>
      <c r="L1426" t="str">
        <f>VLOOKUP(A1426,tax_all!B:V,11,0)</f>
        <v xml:space="preserve"> Providencia.</v>
      </c>
      <c r="M1426">
        <f>VLOOKUP(A1426,tax_all!B:V,12,0)</f>
        <v>0</v>
      </c>
      <c r="N1426">
        <f>VLOOKUP(A1426,tax_all!B:V,13,0)</f>
        <v>0</v>
      </c>
      <c r="O1426">
        <f>VLOOKUP(A1426,tax_all!B:V,14,0)</f>
        <v>0</v>
      </c>
      <c r="P1426">
        <f>VLOOKUP(A1426,tax_all!B:V,15,0)</f>
        <v>0</v>
      </c>
      <c r="Q1426">
        <f>VLOOKUP(A1426,tax_all!B:V,16,0)</f>
        <v>0</v>
      </c>
      <c r="R1426">
        <f>VLOOKUP(A1426,tax_all!B:V,17,0)</f>
        <v>0</v>
      </c>
    </row>
    <row r="1427" spans="1:18" x14ac:dyDescent="0.25">
      <c r="A1427" s="2" t="s">
        <v>2951</v>
      </c>
      <c r="B1427">
        <v>0</v>
      </c>
      <c r="C1427">
        <v>1</v>
      </c>
      <c r="D1427">
        <f>B1427+C1427</f>
        <v>1</v>
      </c>
      <c r="E1427">
        <f>VLOOKUP(A1427,'PF03067'!B:C,2,0)</f>
        <v>187</v>
      </c>
      <c r="G1427" t="str">
        <f>VLOOKUP(A1427,tax_all!B:V,6,0)</f>
        <v>Bacteria</v>
      </c>
      <c r="H1427" t="str">
        <f>VLOOKUP(A1427,tax_all!B:V,7,0)</f>
        <v xml:space="preserve"> Proteobacteria</v>
      </c>
      <c r="I1427" t="str">
        <f>VLOOKUP(A1427,tax_all!B:V,8,0)</f>
        <v xml:space="preserve"> Gammaproteobacteria</v>
      </c>
      <c r="J1427" t="str">
        <f>VLOOKUP(A1427,tax_all!B:V,9,0)</f>
        <v xml:space="preserve"> Enterobacterales</v>
      </c>
      <c r="K1427" t="str">
        <f>VLOOKUP(A1427,tax_all!B:V,10,0)</f>
        <v>Morganellaceae</v>
      </c>
      <c r="L1427" t="str">
        <f>VLOOKUP(A1427,tax_all!B:V,11,0)</f>
        <v xml:space="preserve"> Providencia.</v>
      </c>
      <c r="M1427">
        <f>VLOOKUP(A1427,tax_all!B:V,12,0)</f>
        <v>0</v>
      </c>
      <c r="N1427">
        <f>VLOOKUP(A1427,tax_all!B:V,13,0)</f>
        <v>0</v>
      </c>
      <c r="O1427">
        <f>VLOOKUP(A1427,tax_all!B:V,14,0)</f>
        <v>0</v>
      </c>
      <c r="P1427">
        <f>VLOOKUP(A1427,tax_all!B:V,15,0)</f>
        <v>0</v>
      </c>
      <c r="Q1427">
        <f>VLOOKUP(A1427,tax_all!B:V,16,0)</f>
        <v>0</v>
      </c>
      <c r="R1427">
        <f>VLOOKUP(A1427,tax_all!B:V,17,0)</f>
        <v>0</v>
      </c>
    </row>
    <row r="1428" spans="1:18" x14ac:dyDescent="0.25">
      <c r="A1428" s="2" t="s">
        <v>2953</v>
      </c>
      <c r="B1428">
        <v>0</v>
      </c>
      <c r="C1428">
        <v>1</v>
      </c>
      <c r="D1428">
        <f>B1428+C1428</f>
        <v>1</v>
      </c>
      <c r="E1428">
        <f>VLOOKUP(A1428,'PF03067'!B:C,2,0)</f>
        <v>339</v>
      </c>
      <c r="G1428" t="str">
        <f>VLOOKUP(A1428,tax_all!B:V,6,0)</f>
        <v>Eukaryota</v>
      </c>
      <c r="H1428" t="str">
        <f>VLOOKUP(A1428,tax_all!B:V,7,0)</f>
        <v xml:space="preserve"> Fungi</v>
      </c>
      <c r="I1428" t="str">
        <f>VLOOKUP(A1428,tax_all!B:V,8,0)</f>
        <v xml:space="preserve"> Dikarya</v>
      </c>
      <c r="J1428" t="str">
        <f>VLOOKUP(A1428,tax_all!B:V,9,0)</f>
        <v xml:space="preserve"> Ascomycota</v>
      </c>
      <c r="K1428" t="str">
        <f>VLOOKUP(A1428,tax_all!B:V,10,0)</f>
        <v xml:space="preserve"> Pezizomycotina</v>
      </c>
      <c r="L1428" t="str">
        <f>VLOOKUP(A1428,tax_all!B:V,11,0)</f>
        <v xml:space="preserve"> Eurotiomycetes</v>
      </c>
      <c r="M1428" t="str">
        <f>VLOOKUP(A1428,tax_all!B:V,12,0)</f>
        <v>Eurotiomycetidae</v>
      </c>
      <c r="N1428" t="str">
        <f>VLOOKUP(A1428,tax_all!B:V,13,0)</f>
        <v xml:space="preserve"> Eurotiales</v>
      </c>
      <c r="O1428" t="str">
        <f>VLOOKUP(A1428,tax_all!B:V,14,0)</f>
        <v xml:space="preserve"> Aspergillaceae</v>
      </c>
      <c r="P1428" t="str">
        <f>VLOOKUP(A1428,tax_all!B:V,15,0)</f>
        <v xml:space="preserve"> Penicillium.</v>
      </c>
      <c r="Q1428">
        <f>VLOOKUP(A1428,tax_all!B:V,16,0)</f>
        <v>0</v>
      </c>
      <c r="R1428">
        <f>VLOOKUP(A1428,tax_all!B:V,17,0)</f>
        <v>0</v>
      </c>
    </row>
    <row r="1429" spans="1:18" x14ac:dyDescent="0.25">
      <c r="A1429" s="2" t="s">
        <v>2955</v>
      </c>
      <c r="B1429">
        <v>0</v>
      </c>
      <c r="C1429">
        <v>1</v>
      </c>
      <c r="D1429">
        <f>B1429+C1429</f>
        <v>1</v>
      </c>
      <c r="E1429">
        <f>VLOOKUP(A1429,'PF03067'!B:C,2,0)</f>
        <v>475</v>
      </c>
      <c r="G1429" t="str">
        <f>VLOOKUP(A1429,tax_all!B:V,6,0)</f>
        <v>Bacteria</v>
      </c>
      <c r="H1429" t="str">
        <f>VLOOKUP(A1429,tax_all!B:V,7,0)</f>
        <v xml:space="preserve"> Proteobacteria</v>
      </c>
      <c r="I1429" t="str">
        <f>VLOOKUP(A1429,tax_all!B:V,8,0)</f>
        <v xml:space="preserve"> Gammaproteobacteria</v>
      </c>
      <c r="J1429" t="str">
        <f>VLOOKUP(A1429,tax_all!B:V,9,0)</f>
        <v xml:space="preserve"> Enterobacterales</v>
      </c>
      <c r="K1429" t="str">
        <f>VLOOKUP(A1429,tax_all!B:V,10,0)</f>
        <v>Yersiniaceae</v>
      </c>
      <c r="L1429" t="str">
        <f>VLOOKUP(A1429,tax_all!B:V,11,0)</f>
        <v xml:space="preserve"> Serratia.</v>
      </c>
      <c r="M1429">
        <f>VLOOKUP(A1429,tax_all!B:V,12,0)</f>
        <v>0</v>
      </c>
      <c r="N1429">
        <f>VLOOKUP(A1429,tax_all!B:V,13,0)</f>
        <v>0</v>
      </c>
      <c r="O1429">
        <f>VLOOKUP(A1429,tax_all!B:V,14,0)</f>
        <v>0</v>
      </c>
      <c r="P1429">
        <f>VLOOKUP(A1429,tax_all!B:V,15,0)</f>
        <v>0</v>
      </c>
      <c r="Q1429">
        <f>VLOOKUP(A1429,tax_all!B:V,16,0)</f>
        <v>0</v>
      </c>
      <c r="R1429">
        <f>VLOOKUP(A1429,tax_all!B:V,17,0)</f>
        <v>0</v>
      </c>
    </row>
    <row r="1430" spans="1:18" x14ac:dyDescent="0.25">
      <c r="A1430" s="2" t="s">
        <v>2957</v>
      </c>
      <c r="B1430">
        <v>0</v>
      </c>
      <c r="C1430">
        <v>1</v>
      </c>
      <c r="D1430">
        <f>B1430+C1430</f>
        <v>1</v>
      </c>
      <c r="E1430">
        <f>VLOOKUP(A1430,'PF03067'!B:C,2,0)</f>
        <v>197</v>
      </c>
      <c r="G1430" t="str">
        <f>VLOOKUP(A1430,tax_all!B:V,6,0)</f>
        <v>Bacteria</v>
      </c>
      <c r="H1430" t="str">
        <f>VLOOKUP(A1430,tax_all!B:V,7,0)</f>
        <v xml:space="preserve"> Proteobacteria</v>
      </c>
      <c r="I1430" t="str">
        <f>VLOOKUP(A1430,tax_all!B:V,8,0)</f>
        <v xml:space="preserve"> Gammaproteobacteria</v>
      </c>
      <c r="J1430" t="str">
        <f>VLOOKUP(A1430,tax_all!B:V,9,0)</f>
        <v xml:space="preserve"> Enterobacterales</v>
      </c>
      <c r="K1430" t="str">
        <f>VLOOKUP(A1430,tax_all!B:V,10,0)</f>
        <v>Yersiniaceae</v>
      </c>
      <c r="L1430" t="str">
        <f>VLOOKUP(A1430,tax_all!B:V,11,0)</f>
        <v xml:space="preserve"> Serratia.</v>
      </c>
      <c r="M1430">
        <f>VLOOKUP(A1430,tax_all!B:V,12,0)</f>
        <v>0</v>
      </c>
      <c r="N1430">
        <f>VLOOKUP(A1430,tax_all!B:V,13,0)</f>
        <v>0</v>
      </c>
      <c r="O1430">
        <f>VLOOKUP(A1430,tax_all!B:V,14,0)</f>
        <v>0</v>
      </c>
      <c r="P1430">
        <f>VLOOKUP(A1430,tax_all!B:V,15,0)</f>
        <v>0</v>
      </c>
      <c r="Q1430">
        <f>VLOOKUP(A1430,tax_all!B:V,16,0)</f>
        <v>0</v>
      </c>
      <c r="R1430">
        <f>VLOOKUP(A1430,tax_all!B:V,17,0)</f>
        <v>0</v>
      </c>
    </row>
    <row r="1431" spans="1:18" x14ac:dyDescent="0.25">
      <c r="A1431" s="2" t="s">
        <v>2959</v>
      </c>
      <c r="B1431">
        <v>0</v>
      </c>
      <c r="C1431">
        <v>1</v>
      </c>
      <c r="D1431">
        <f>B1431+C1431</f>
        <v>1</v>
      </c>
      <c r="E1431">
        <f>VLOOKUP(A1431,'PF03067'!B:C,2,0)</f>
        <v>270</v>
      </c>
      <c r="G1431" t="str">
        <f>VLOOKUP(A1431,tax_all!B:V,6,0)</f>
        <v>Bacteria</v>
      </c>
      <c r="H1431" t="str">
        <f>VLOOKUP(A1431,tax_all!B:V,7,0)</f>
        <v xml:space="preserve"> Actinobacteria</v>
      </c>
      <c r="I1431" t="str">
        <f>VLOOKUP(A1431,tax_all!B:V,8,0)</f>
        <v xml:space="preserve"> Streptomycetales</v>
      </c>
      <c r="J1431" t="str">
        <f>VLOOKUP(A1431,tax_all!B:V,9,0)</f>
        <v xml:space="preserve"> Streptomycetaceae</v>
      </c>
      <c r="K1431" t="str">
        <f>VLOOKUP(A1431,tax_all!B:V,10,0)</f>
        <v>Streptomyces.</v>
      </c>
      <c r="L1431">
        <f>VLOOKUP(A1431,tax_all!B:V,11,0)</f>
        <v>0</v>
      </c>
      <c r="M1431">
        <f>VLOOKUP(A1431,tax_all!B:V,12,0)</f>
        <v>0</v>
      </c>
      <c r="N1431">
        <f>VLOOKUP(A1431,tax_all!B:V,13,0)</f>
        <v>0</v>
      </c>
      <c r="O1431">
        <f>VLOOKUP(A1431,tax_all!B:V,14,0)</f>
        <v>0</v>
      </c>
      <c r="P1431">
        <f>VLOOKUP(A1431,tax_all!B:V,15,0)</f>
        <v>0</v>
      </c>
      <c r="Q1431">
        <f>VLOOKUP(A1431,tax_all!B:V,16,0)</f>
        <v>0</v>
      </c>
      <c r="R1431">
        <f>VLOOKUP(A1431,tax_all!B:V,17,0)</f>
        <v>0</v>
      </c>
    </row>
    <row r="1432" spans="1:18" x14ac:dyDescent="0.25">
      <c r="A1432" s="2" t="s">
        <v>2961</v>
      </c>
      <c r="B1432">
        <v>1</v>
      </c>
      <c r="C1432">
        <v>1</v>
      </c>
      <c r="D1432">
        <f>B1432+C1432</f>
        <v>2</v>
      </c>
      <c r="E1432">
        <f>VLOOKUP(A1432,'PF03067'!B:C,2,0)</f>
        <v>226</v>
      </c>
      <c r="G1432" t="str">
        <f>VLOOKUP(A1432,tax_all!B:V,6,0)</f>
        <v>Bacteria</v>
      </c>
      <c r="H1432" t="str">
        <f>VLOOKUP(A1432,tax_all!B:V,7,0)</f>
        <v xml:space="preserve"> Actinobacteria</v>
      </c>
      <c r="I1432" t="str">
        <f>VLOOKUP(A1432,tax_all!B:V,8,0)</f>
        <v xml:space="preserve"> Streptomycetales</v>
      </c>
      <c r="J1432" t="str">
        <f>VLOOKUP(A1432,tax_all!B:V,9,0)</f>
        <v xml:space="preserve"> Streptomycetaceae</v>
      </c>
      <c r="K1432" t="str">
        <f>VLOOKUP(A1432,tax_all!B:V,10,0)</f>
        <v>Streptomyces.</v>
      </c>
      <c r="L1432">
        <f>VLOOKUP(A1432,tax_all!B:V,11,0)</f>
        <v>0</v>
      </c>
      <c r="M1432">
        <f>VLOOKUP(A1432,tax_all!B:V,12,0)</f>
        <v>0</v>
      </c>
      <c r="N1432">
        <f>VLOOKUP(A1432,tax_all!B:V,13,0)</f>
        <v>0</v>
      </c>
      <c r="O1432">
        <f>VLOOKUP(A1432,tax_all!B:V,14,0)</f>
        <v>0</v>
      </c>
      <c r="P1432">
        <f>VLOOKUP(A1432,tax_all!B:V,15,0)</f>
        <v>0</v>
      </c>
      <c r="Q1432">
        <f>VLOOKUP(A1432,tax_all!B:V,16,0)</f>
        <v>0</v>
      </c>
      <c r="R1432">
        <f>VLOOKUP(A1432,tax_all!B:V,17,0)</f>
        <v>0</v>
      </c>
    </row>
    <row r="1433" spans="1:18" x14ac:dyDescent="0.25">
      <c r="A1433" s="2" t="s">
        <v>2963</v>
      </c>
      <c r="B1433">
        <v>0</v>
      </c>
      <c r="C1433">
        <v>1</v>
      </c>
      <c r="D1433">
        <f>B1433+C1433</f>
        <v>1</v>
      </c>
      <c r="E1433">
        <f>VLOOKUP(A1433,'PF03067'!B:C,2,0)</f>
        <v>196</v>
      </c>
      <c r="G1433" t="str">
        <f>VLOOKUP(A1433,tax_all!B:V,6,0)</f>
        <v>Bacteria</v>
      </c>
      <c r="H1433" t="str">
        <f>VLOOKUP(A1433,tax_all!B:V,7,0)</f>
        <v xml:space="preserve"> Actinobacteria</v>
      </c>
      <c r="I1433" t="str">
        <f>VLOOKUP(A1433,tax_all!B:V,8,0)</f>
        <v xml:space="preserve"> Streptomycetales</v>
      </c>
      <c r="J1433" t="str">
        <f>VLOOKUP(A1433,tax_all!B:V,9,0)</f>
        <v xml:space="preserve"> Streptomycetaceae</v>
      </c>
      <c r="K1433" t="str">
        <f>VLOOKUP(A1433,tax_all!B:V,10,0)</f>
        <v>Streptomyces.</v>
      </c>
      <c r="L1433">
        <f>VLOOKUP(A1433,tax_all!B:V,11,0)</f>
        <v>0</v>
      </c>
      <c r="M1433">
        <f>VLOOKUP(A1433,tax_all!B:V,12,0)</f>
        <v>0</v>
      </c>
      <c r="N1433">
        <f>VLOOKUP(A1433,tax_all!B:V,13,0)</f>
        <v>0</v>
      </c>
      <c r="O1433">
        <f>VLOOKUP(A1433,tax_all!B:V,14,0)</f>
        <v>0</v>
      </c>
      <c r="P1433">
        <f>VLOOKUP(A1433,tax_all!B:V,15,0)</f>
        <v>0</v>
      </c>
      <c r="Q1433">
        <f>VLOOKUP(A1433,tax_all!B:V,16,0)</f>
        <v>0</v>
      </c>
      <c r="R1433">
        <f>VLOOKUP(A1433,tax_all!B:V,17,0)</f>
        <v>0</v>
      </c>
    </row>
    <row r="1434" spans="1:18" x14ac:dyDescent="0.25">
      <c r="A1434" s="2" t="s">
        <v>2965</v>
      </c>
      <c r="B1434">
        <v>0</v>
      </c>
      <c r="C1434">
        <v>1</v>
      </c>
      <c r="D1434">
        <f>B1434+C1434</f>
        <v>1</v>
      </c>
      <c r="E1434">
        <f>VLOOKUP(A1434,'PF03067'!B:C,2,0)</f>
        <v>217</v>
      </c>
      <c r="G1434" t="str">
        <f>VLOOKUP(A1434,tax_all!B:V,6,0)</f>
        <v>Bacteria</v>
      </c>
      <c r="H1434" t="str">
        <f>VLOOKUP(A1434,tax_all!B:V,7,0)</f>
        <v xml:space="preserve"> Actinobacteria</v>
      </c>
      <c r="I1434" t="str">
        <f>VLOOKUP(A1434,tax_all!B:V,8,0)</f>
        <v xml:space="preserve"> Streptomycetales</v>
      </c>
      <c r="J1434" t="str">
        <f>VLOOKUP(A1434,tax_all!B:V,9,0)</f>
        <v xml:space="preserve"> Streptomycetaceae</v>
      </c>
      <c r="K1434" t="str">
        <f>VLOOKUP(A1434,tax_all!B:V,10,0)</f>
        <v>Streptomyces.</v>
      </c>
      <c r="L1434">
        <f>VLOOKUP(A1434,tax_all!B:V,11,0)</f>
        <v>0</v>
      </c>
      <c r="M1434">
        <f>VLOOKUP(A1434,tax_all!B:V,12,0)</f>
        <v>0</v>
      </c>
      <c r="N1434">
        <f>VLOOKUP(A1434,tax_all!B:V,13,0)</f>
        <v>0</v>
      </c>
      <c r="O1434">
        <f>VLOOKUP(A1434,tax_all!B:V,14,0)</f>
        <v>0</v>
      </c>
      <c r="P1434">
        <f>VLOOKUP(A1434,tax_all!B:V,15,0)</f>
        <v>0</v>
      </c>
      <c r="Q1434">
        <f>VLOOKUP(A1434,tax_all!B:V,16,0)</f>
        <v>0</v>
      </c>
      <c r="R1434">
        <f>VLOOKUP(A1434,tax_all!B:V,17,0)</f>
        <v>0</v>
      </c>
    </row>
    <row r="1435" spans="1:18" x14ac:dyDescent="0.25">
      <c r="A1435" s="2" t="s">
        <v>2967</v>
      </c>
      <c r="B1435">
        <v>0</v>
      </c>
      <c r="C1435">
        <v>1</v>
      </c>
      <c r="D1435">
        <f>B1435+C1435</f>
        <v>1</v>
      </c>
      <c r="E1435">
        <f>VLOOKUP(A1435,'PF03067'!B:C,2,0)</f>
        <v>262</v>
      </c>
      <c r="G1435" t="str">
        <f>VLOOKUP(A1435,tax_all!B:V,6,0)</f>
        <v>Eukaryota</v>
      </c>
      <c r="H1435" t="str">
        <f>VLOOKUP(A1435,tax_all!B:V,7,0)</f>
        <v xml:space="preserve"> Fungi</v>
      </c>
      <c r="I1435" t="str">
        <f>VLOOKUP(A1435,tax_all!B:V,8,0)</f>
        <v xml:space="preserve"> Dikarya</v>
      </c>
      <c r="J1435" t="str">
        <f>VLOOKUP(A1435,tax_all!B:V,9,0)</f>
        <v xml:space="preserve"> Ascomycota</v>
      </c>
      <c r="K1435" t="str">
        <f>VLOOKUP(A1435,tax_all!B:V,10,0)</f>
        <v xml:space="preserve"> Pezizomycotina</v>
      </c>
      <c r="L1435" t="str">
        <f>VLOOKUP(A1435,tax_all!B:V,11,0)</f>
        <v>Sordariomycetes</v>
      </c>
      <c r="M1435" t="str">
        <f>VLOOKUP(A1435,tax_all!B:V,12,0)</f>
        <v xml:space="preserve"> Hypocreomycetidae</v>
      </c>
      <c r="N1435" t="str">
        <f>VLOOKUP(A1435,tax_all!B:V,13,0)</f>
        <v xml:space="preserve"> Glomerellales</v>
      </c>
      <c r="O1435" t="str">
        <f>VLOOKUP(A1435,tax_all!B:V,14,0)</f>
        <v xml:space="preserve"> Glomerellaceae</v>
      </c>
      <c r="P1435" t="str">
        <f>VLOOKUP(A1435,tax_all!B:V,15,0)</f>
        <v>Colletotrichum.</v>
      </c>
      <c r="Q1435">
        <f>VLOOKUP(A1435,tax_all!B:V,16,0)</f>
        <v>0</v>
      </c>
      <c r="R1435">
        <f>VLOOKUP(A1435,tax_all!B:V,17,0)</f>
        <v>0</v>
      </c>
    </row>
    <row r="1436" spans="1:18" x14ac:dyDescent="0.25">
      <c r="A1436" s="2" t="s">
        <v>2969</v>
      </c>
      <c r="B1436">
        <v>0</v>
      </c>
      <c r="C1436">
        <v>1</v>
      </c>
      <c r="D1436">
        <f>B1436+C1436</f>
        <v>1</v>
      </c>
      <c r="E1436">
        <f>VLOOKUP(A1436,'PF03067'!B:C,2,0)</f>
        <v>186</v>
      </c>
      <c r="G1436" t="str">
        <f>VLOOKUP(A1436,tax_all!B:V,6,0)</f>
        <v>Eukaryota</v>
      </c>
      <c r="H1436" t="str">
        <f>VLOOKUP(A1436,tax_all!B:V,7,0)</f>
        <v xml:space="preserve"> Fungi</v>
      </c>
      <c r="I1436" t="str">
        <f>VLOOKUP(A1436,tax_all!B:V,8,0)</f>
        <v xml:space="preserve"> Dikarya</v>
      </c>
      <c r="J1436" t="str">
        <f>VLOOKUP(A1436,tax_all!B:V,9,0)</f>
        <v xml:space="preserve"> Ascomycota</v>
      </c>
      <c r="K1436" t="str">
        <f>VLOOKUP(A1436,tax_all!B:V,10,0)</f>
        <v xml:space="preserve"> Pezizomycotina</v>
      </c>
      <c r="L1436" t="str">
        <f>VLOOKUP(A1436,tax_all!B:V,11,0)</f>
        <v>Sordariomycetes</v>
      </c>
      <c r="M1436" t="str">
        <f>VLOOKUP(A1436,tax_all!B:V,12,0)</f>
        <v xml:space="preserve"> Hypocreomycetidae</v>
      </c>
      <c r="N1436" t="str">
        <f>VLOOKUP(A1436,tax_all!B:V,13,0)</f>
        <v xml:space="preserve"> Glomerellales</v>
      </c>
      <c r="O1436" t="str">
        <f>VLOOKUP(A1436,tax_all!B:V,14,0)</f>
        <v xml:space="preserve"> Glomerellaceae</v>
      </c>
      <c r="P1436" t="str">
        <f>VLOOKUP(A1436,tax_all!B:V,15,0)</f>
        <v>Colletotrichum.</v>
      </c>
      <c r="Q1436">
        <f>VLOOKUP(A1436,tax_all!B:V,16,0)</f>
        <v>0</v>
      </c>
      <c r="R1436">
        <f>VLOOKUP(A1436,tax_all!B:V,17,0)</f>
        <v>0</v>
      </c>
    </row>
    <row r="1437" spans="1:18" x14ac:dyDescent="0.25">
      <c r="A1437" s="2" t="s">
        <v>2971</v>
      </c>
      <c r="B1437">
        <v>0</v>
      </c>
      <c r="C1437">
        <v>1</v>
      </c>
      <c r="D1437">
        <f>B1437+C1437</f>
        <v>1</v>
      </c>
      <c r="E1437">
        <f>VLOOKUP(A1437,'PF03067'!B:C,2,0)</f>
        <v>379</v>
      </c>
      <c r="G1437" t="str">
        <f>VLOOKUP(A1437,tax_all!B:V,6,0)</f>
        <v>Eukaryota</v>
      </c>
      <c r="H1437" t="str">
        <f>VLOOKUP(A1437,tax_all!B:V,7,0)</f>
        <v xml:space="preserve"> Fungi</v>
      </c>
      <c r="I1437" t="str">
        <f>VLOOKUP(A1437,tax_all!B:V,8,0)</f>
        <v xml:space="preserve"> Dikarya</v>
      </c>
      <c r="J1437" t="str">
        <f>VLOOKUP(A1437,tax_all!B:V,9,0)</f>
        <v xml:space="preserve"> Ascomycota</v>
      </c>
      <c r="K1437" t="str">
        <f>VLOOKUP(A1437,tax_all!B:V,10,0)</f>
        <v xml:space="preserve"> Pezizomycotina</v>
      </c>
      <c r="L1437" t="str">
        <f>VLOOKUP(A1437,tax_all!B:V,11,0)</f>
        <v>Sordariomycetes</v>
      </c>
      <c r="M1437" t="str">
        <f>VLOOKUP(A1437,tax_all!B:V,12,0)</f>
        <v xml:space="preserve"> Hypocreomycetidae</v>
      </c>
      <c r="N1437" t="str">
        <f>VLOOKUP(A1437,tax_all!B:V,13,0)</f>
        <v xml:space="preserve"> Glomerellales</v>
      </c>
      <c r="O1437" t="str">
        <f>VLOOKUP(A1437,tax_all!B:V,14,0)</f>
        <v xml:space="preserve"> Glomerellaceae</v>
      </c>
      <c r="P1437" t="str">
        <f>VLOOKUP(A1437,tax_all!B:V,15,0)</f>
        <v>Colletotrichum.</v>
      </c>
      <c r="Q1437">
        <f>VLOOKUP(A1437,tax_all!B:V,16,0)</f>
        <v>0</v>
      </c>
      <c r="R1437">
        <f>VLOOKUP(A1437,tax_all!B:V,17,0)</f>
        <v>0</v>
      </c>
    </row>
    <row r="1438" spans="1:18" x14ac:dyDescent="0.25">
      <c r="A1438" s="2" t="s">
        <v>2973</v>
      </c>
      <c r="B1438">
        <v>0</v>
      </c>
      <c r="C1438">
        <v>1</v>
      </c>
      <c r="D1438">
        <f>B1438+C1438</f>
        <v>1</v>
      </c>
      <c r="E1438">
        <f>VLOOKUP(A1438,'PF03067'!B:C,2,0)</f>
        <v>185</v>
      </c>
      <c r="G1438" t="str">
        <f>VLOOKUP(A1438,tax_all!B:V,6,0)</f>
        <v>Eukaryota</v>
      </c>
      <c r="H1438" t="str">
        <f>VLOOKUP(A1438,tax_all!B:V,7,0)</f>
        <v xml:space="preserve"> Fungi</v>
      </c>
      <c r="I1438" t="str">
        <f>VLOOKUP(A1438,tax_all!B:V,8,0)</f>
        <v xml:space="preserve"> Dikarya</v>
      </c>
      <c r="J1438" t="str">
        <f>VLOOKUP(A1438,tax_all!B:V,9,0)</f>
        <v xml:space="preserve"> Ascomycota</v>
      </c>
      <c r="K1438" t="str">
        <f>VLOOKUP(A1438,tax_all!B:V,10,0)</f>
        <v xml:space="preserve"> Pezizomycotina</v>
      </c>
      <c r="L1438" t="str">
        <f>VLOOKUP(A1438,tax_all!B:V,11,0)</f>
        <v>Sordariomycetes</v>
      </c>
      <c r="M1438" t="str">
        <f>VLOOKUP(A1438,tax_all!B:V,12,0)</f>
        <v xml:space="preserve"> Hypocreomycetidae</v>
      </c>
      <c r="N1438" t="str">
        <f>VLOOKUP(A1438,tax_all!B:V,13,0)</f>
        <v xml:space="preserve"> Glomerellales</v>
      </c>
      <c r="O1438" t="str">
        <f>VLOOKUP(A1438,tax_all!B:V,14,0)</f>
        <v xml:space="preserve"> Glomerellaceae</v>
      </c>
      <c r="P1438" t="str">
        <f>VLOOKUP(A1438,tax_all!B:V,15,0)</f>
        <v>Colletotrichum.</v>
      </c>
      <c r="Q1438">
        <f>VLOOKUP(A1438,tax_all!B:V,16,0)</f>
        <v>0</v>
      </c>
      <c r="R1438">
        <f>VLOOKUP(A1438,tax_all!B:V,17,0)</f>
        <v>0</v>
      </c>
    </row>
    <row r="1439" spans="1:18" x14ac:dyDescent="0.25">
      <c r="A1439" s="2" t="s">
        <v>2975</v>
      </c>
      <c r="B1439">
        <v>0</v>
      </c>
      <c r="C1439">
        <v>1</v>
      </c>
      <c r="D1439">
        <f>B1439+C1439</f>
        <v>1</v>
      </c>
      <c r="E1439">
        <f>VLOOKUP(A1439,'PF03067'!B:C,2,0)</f>
        <v>271</v>
      </c>
      <c r="G1439" t="str">
        <f>VLOOKUP(A1439,tax_all!B:V,6,0)</f>
        <v>Bacteria</v>
      </c>
      <c r="H1439" t="str">
        <f>VLOOKUP(A1439,tax_all!B:V,7,0)</f>
        <v xml:space="preserve"> Actinobacteria</v>
      </c>
      <c r="I1439" t="str">
        <f>VLOOKUP(A1439,tax_all!B:V,8,0)</f>
        <v xml:space="preserve"> Streptomycetales</v>
      </c>
      <c r="J1439" t="str">
        <f>VLOOKUP(A1439,tax_all!B:V,9,0)</f>
        <v xml:space="preserve"> Streptomycetaceae</v>
      </c>
      <c r="K1439" t="str">
        <f>VLOOKUP(A1439,tax_all!B:V,10,0)</f>
        <v>Streptomyces.</v>
      </c>
      <c r="L1439">
        <f>VLOOKUP(A1439,tax_all!B:V,11,0)</f>
        <v>0</v>
      </c>
      <c r="M1439">
        <f>VLOOKUP(A1439,tax_all!B:V,12,0)</f>
        <v>0</v>
      </c>
      <c r="N1439">
        <f>VLOOKUP(A1439,tax_all!B:V,13,0)</f>
        <v>0</v>
      </c>
      <c r="O1439">
        <f>VLOOKUP(A1439,tax_all!B:V,14,0)</f>
        <v>0</v>
      </c>
      <c r="P1439">
        <f>VLOOKUP(A1439,tax_all!B:V,15,0)</f>
        <v>0</v>
      </c>
      <c r="Q1439">
        <f>VLOOKUP(A1439,tax_all!B:V,16,0)</f>
        <v>0</v>
      </c>
      <c r="R1439">
        <f>VLOOKUP(A1439,tax_all!B:V,17,0)</f>
        <v>0</v>
      </c>
    </row>
    <row r="1440" spans="1:18" x14ac:dyDescent="0.25">
      <c r="A1440" s="2" t="s">
        <v>2977</v>
      </c>
      <c r="B1440">
        <v>0</v>
      </c>
      <c r="C1440">
        <v>1</v>
      </c>
      <c r="D1440">
        <f>B1440+C1440</f>
        <v>1</v>
      </c>
      <c r="E1440">
        <f>VLOOKUP(A1440,'PF03067'!B:C,2,0)</f>
        <v>353</v>
      </c>
      <c r="G1440" t="str">
        <f>VLOOKUP(A1440,tax_all!B:V,6,0)</f>
        <v>Bacteria</v>
      </c>
      <c r="H1440" t="str">
        <f>VLOOKUP(A1440,tax_all!B:V,7,0)</f>
        <v xml:space="preserve"> Actinobacteria</v>
      </c>
      <c r="I1440" t="str">
        <f>VLOOKUP(A1440,tax_all!B:V,8,0)</f>
        <v xml:space="preserve"> Streptomycetales</v>
      </c>
      <c r="J1440" t="str">
        <f>VLOOKUP(A1440,tax_all!B:V,9,0)</f>
        <v xml:space="preserve"> Streptomycetaceae</v>
      </c>
      <c r="K1440" t="str">
        <f>VLOOKUP(A1440,tax_all!B:V,10,0)</f>
        <v>Streptomyces.</v>
      </c>
      <c r="L1440">
        <f>VLOOKUP(A1440,tax_all!B:V,11,0)</f>
        <v>0</v>
      </c>
      <c r="M1440">
        <f>VLOOKUP(A1440,tax_all!B:V,12,0)</f>
        <v>0</v>
      </c>
      <c r="N1440">
        <f>VLOOKUP(A1440,tax_all!B:V,13,0)</f>
        <v>0</v>
      </c>
      <c r="O1440">
        <f>VLOOKUP(A1440,tax_all!B:V,14,0)</f>
        <v>0</v>
      </c>
      <c r="P1440">
        <f>VLOOKUP(A1440,tax_all!B:V,15,0)</f>
        <v>0</v>
      </c>
      <c r="Q1440">
        <f>VLOOKUP(A1440,tax_all!B:V,16,0)</f>
        <v>0</v>
      </c>
      <c r="R1440">
        <f>VLOOKUP(A1440,tax_all!B:V,17,0)</f>
        <v>0</v>
      </c>
    </row>
    <row r="1441" spans="1:18" x14ac:dyDescent="0.25">
      <c r="A1441" s="2" t="s">
        <v>2979</v>
      </c>
      <c r="B1441">
        <v>0</v>
      </c>
      <c r="C1441">
        <v>1</v>
      </c>
      <c r="D1441">
        <f>B1441+C1441</f>
        <v>1</v>
      </c>
      <c r="E1441">
        <f>VLOOKUP(A1441,'PF03067'!B:C,2,0)</f>
        <v>195</v>
      </c>
      <c r="G1441" t="str">
        <f>VLOOKUP(A1441,tax_all!B:V,6,0)</f>
        <v>Bacteria</v>
      </c>
      <c r="H1441" t="str">
        <f>VLOOKUP(A1441,tax_all!B:V,7,0)</f>
        <v xml:space="preserve"> Actinobacteria</v>
      </c>
      <c r="I1441" t="str">
        <f>VLOOKUP(A1441,tax_all!B:V,8,0)</f>
        <v xml:space="preserve"> Streptomycetales</v>
      </c>
      <c r="J1441" t="str">
        <f>VLOOKUP(A1441,tax_all!B:V,9,0)</f>
        <v xml:space="preserve"> Streptomycetaceae</v>
      </c>
      <c r="K1441" t="str">
        <f>VLOOKUP(A1441,tax_all!B:V,10,0)</f>
        <v>Streptomyces.</v>
      </c>
      <c r="L1441">
        <f>VLOOKUP(A1441,tax_all!B:V,11,0)</f>
        <v>0</v>
      </c>
      <c r="M1441">
        <f>VLOOKUP(A1441,tax_all!B:V,12,0)</f>
        <v>0</v>
      </c>
      <c r="N1441">
        <f>VLOOKUP(A1441,tax_all!B:V,13,0)</f>
        <v>0</v>
      </c>
      <c r="O1441">
        <f>VLOOKUP(A1441,tax_all!B:V,14,0)</f>
        <v>0</v>
      </c>
      <c r="P1441">
        <f>VLOOKUP(A1441,tax_all!B:V,15,0)</f>
        <v>0</v>
      </c>
      <c r="Q1441">
        <f>VLOOKUP(A1441,tax_all!B:V,16,0)</f>
        <v>0</v>
      </c>
      <c r="R1441">
        <f>VLOOKUP(A1441,tax_all!B:V,17,0)</f>
        <v>0</v>
      </c>
    </row>
    <row r="1442" spans="1:18" x14ac:dyDescent="0.25">
      <c r="A1442" s="2" t="s">
        <v>2981</v>
      </c>
      <c r="B1442">
        <v>1</v>
      </c>
      <c r="C1442">
        <v>1</v>
      </c>
      <c r="D1442">
        <f>B1442+C1442</f>
        <v>2</v>
      </c>
      <c r="E1442">
        <f>VLOOKUP(A1442,'PF03067'!B:C,2,0)</f>
        <v>368</v>
      </c>
      <c r="G1442" t="str">
        <f>VLOOKUP(A1442,tax_all!B:V,6,0)</f>
        <v>Bacteria</v>
      </c>
      <c r="H1442" t="str">
        <f>VLOOKUP(A1442,tax_all!B:V,7,0)</f>
        <v xml:space="preserve"> Actinobacteria</v>
      </c>
      <c r="I1442" t="str">
        <f>VLOOKUP(A1442,tax_all!B:V,8,0)</f>
        <v xml:space="preserve"> Streptomycetales</v>
      </c>
      <c r="J1442" t="str">
        <f>VLOOKUP(A1442,tax_all!B:V,9,0)</f>
        <v xml:space="preserve"> Streptomycetaceae</v>
      </c>
      <c r="K1442" t="str">
        <f>VLOOKUP(A1442,tax_all!B:V,10,0)</f>
        <v>Streptomyces.</v>
      </c>
      <c r="L1442">
        <f>VLOOKUP(A1442,tax_all!B:V,11,0)</f>
        <v>0</v>
      </c>
      <c r="M1442">
        <f>VLOOKUP(A1442,tax_all!B:V,12,0)</f>
        <v>0</v>
      </c>
      <c r="N1442">
        <f>VLOOKUP(A1442,tax_all!B:V,13,0)</f>
        <v>0</v>
      </c>
      <c r="O1442">
        <f>VLOOKUP(A1442,tax_all!B:V,14,0)</f>
        <v>0</v>
      </c>
      <c r="P1442">
        <f>VLOOKUP(A1442,tax_all!B:V,15,0)</f>
        <v>0</v>
      </c>
      <c r="Q1442">
        <f>VLOOKUP(A1442,tax_all!B:V,16,0)</f>
        <v>0</v>
      </c>
      <c r="R1442">
        <f>VLOOKUP(A1442,tax_all!B:V,17,0)</f>
        <v>0</v>
      </c>
    </row>
    <row r="1443" spans="1:18" x14ac:dyDescent="0.25">
      <c r="A1443" s="2" t="s">
        <v>2983</v>
      </c>
      <c r="B1443">
        <v>0</v>
      </c>
      <c r="C1443">
        <v>1</v>
      </c>
      <c r="D1443">
        <f>B1443+C1443</f>
        <v>1</v>
      </c>
      <c r="E1443">
        <f>VLOOKUP(A1443,'PF03067'!B:C,2,0)</f>
        <v>473</v>
      </c>
      <c r="G1443" t="str">
        <f>VLOOKUP(A1443,tax_all!B:V,6,0)</f>
        <v>Bacteria</v>
      </c>
      <c r="H1443" t="str">
        <f>VLOOKUP(A1443,tax_all!B:V,7,0)</f>
        <v xml:space="preserve"> Proteobacteria</v>
      </c>
      <c r="I1443" t="str">
        <f>VLOOKUP(A1443,tax_all!B:V,8,0)</f>
        <v xml:space="preserve"> Gammaproteobacteria</v>
      </c>
      <c r="J1443" t="str">
        <f>VLOOKUP(A1443,tax_all!B:V,9,0)</f>
        <v xml:space="preserve"> Alteromonadales</v>
      </c>
      <c r="K1443" t="str">
        <f>VLOOKUP(A1443,tax_all!B:V,10,0)</f>
        <v>Pseudoalteromonadaceae</v>
      </c>
      <c r="L1443" t="str">
        <f>VLOOKUP(A1443,tax_all!B:V,11,0)</f>
        <v xml:space="preserve"> Pseudoalteromonas.</v>
      </c>
      <c r="M1443">
        <f>VLOOKUP(A1443,tax_all!B:V,12,0)</f>
        <v>0</v>
      </c>
      <c r="N1443">
        <f>VLOOKUP(A1443,tax_all!B:V,13,0)</f>
        <v>0</v>
      </c>
      <c r="O1443">
        <f>VLOOKUP(A1443,tax_all!B:V,14,0)</f>
        <v>0</v>
      </c>
      <c r="P1443">
        <f>VLOOKUP(A1443,tax_all!B:V,15,0)</f>
        <v>0</v>
      </c>
      <c r="Q1443">
        <f>VLOOKUP(A1443,tax_all!B:V,16,0)</f>
        <v>0</v>
      </c>
      <c r="R1443">
        <f>VLOOKUP(A1443,tax_all!B:V,17,0)</f>
        <v>0</v>
      </c>
    </row>
    <row r="1444" spans="1:18" x14ac:dyDescent="0.25">
      <c r="A1444" s="2" t="s">
        <v>2985</v>
      </c>
      <c r="B1444">
        <v>0</v>
      </c>
      <c r="C1444">
        <v>1</v>
      </c>
      <c r="D1444">
        <f>B1444+C1444</f>
        <v>1</v>
      </c>
      <c r="E1444">
        <f>VLOOKUP(A1444,'PF03067'!B:C,2,0)</f>
        <v>336</v>
      </c>
      <c r="G1444" t="str">
        <f>VLOOKUP(A1444,tax_all!B:V,6,0)</f>
        <v>Bacteria</v>
      </c>
      <c r="H1444" t="str">
        <f>VLOOKUP(A1444,tax_all!B:V,7,0)</f>
        <v xml:space="preserve"> Actinobacteria</v>
      </c>
      <c r="I1444" t="str">
        <f>VLOOKUP(A1444,tax_all!B:V,8,0)</f>
        <v xml:space="preserve"> Streptomycetales</v>
      </c>
      <c r="J1444" t="str">
        <f>VLOOKUP(A1444,tax_all!B:V,9,0)</f>
        <v xml:space="preserve"> Streptomycetaceae</v>
      </c>
      <c r="K1444" t="str">
        <f>VLOOKUP(A1444,tax_all!B:V,10,0)</f>
        <v>Streptomyces.</v>
      </c>
      <c r="L1444">
        <f>VLOOKUP(A1444,tax_all!B:V,11,0)</f>
        <v>0</v>
      </c>
      <c r="M1444">
        <f>VLOOKUP(A1444,tax_all!B:V,12,0)</f>
        <v>0</v>
      </c>
      <c r="N1444">
        <f>VLOOKUP(A1444,tax_all!B:V,13,0)</f>
        <v>0</v>
      </c>
      <c r="O1444">
        <f>VLOOKUP(A1444,tax_all!B:V,14,0)</f>
        <v>0</v>
      </c>
      <c r="P1444">
        <f>VLOOKUP(A1444,tax_all!B:V,15,0)</f>
        <v>0</v>
      </c>
      <c r="Q1444">
        <f>VLOOKUP(A1444,tax_all!B:V,16,0)</f>
        <v>0</v>
      </c>
      <c r="R1444">
        <f>VLOOKUP(A1444,tax_all!B:V,17,0)</f>
        <v>0</v>
      </c>
    </row>
    <row r="1445" spans="1:18" x14ac:dyDescent="0.25">
      <c r="A1445" s="2" t="s">
        <v>2987</v>
      </c>
      <c r="B1445">
        <v>0</v>
      </c>
      <c r="C1445">
        <v>1</v>
      </c>
      <c r="D1445">
        <f>B1445+C1445</f>
        <v>1</v>
      </c>
      <c r="E1445">
        <f>VLOOKUP(A1445,'PF03067'!B:C,2,0)</f>
        <v>197</v>
      </c>
      <c r="G1445" t="str">
        <f>VLOOKUP(A1445,tax_all!B:V,6,0)</f>
        <v>Bacteria</v>
      </c>
      <c r="H1445" t="str">
        <f>VLOOKUP(A1445,tax_all!B:V,7,0)</f>
        <v xml:space="preserve"> Actinobacteria</v>
      </c>
      <c r="I1445" t="str">
        <f>VLOOKUP(A1445,tax_all!B:V,8,0)</f>
        <v xml:space="preserve"> Streptomycetales</v>
      </c>
      <c r="J1445" t="str">
        <f>VLOOKUP(A1445,tax_all!B:V,9,0)</f>
        <v xml:space="preserve"> Streptomycetaceae</v>
      </c>
      <c r="K1445" t="str">
        <f>VLOOKUP(A1445,tax_all!B:V,10,0)</f>
        <v>Streptomyces.</v>
      </c>
      <c r="L1445">
        <f>VLOOKUP(A1445,tax_all!B:V,11,0)</f>
        <v>0</v>
      </c>
      <c r="M1445">
        <f>VLOOKUP(A1445,tax_all!B:V,12,0)</f>
        <v>0</v>
      </c>
      <c r="N1445">
        <f>VLOOKUP(A1445,tax_all!B:V,13,0)</f>
        <v>0</v>
      </c>
      <c r="O1445">
        <f>VLOOKUP(A1445,tax_all!B:V,14,0)</f>
        <v>0</v>
      </c>
      <c r="P1445">
        <f>VLOOKUP(A1445,tax_all!B:V,15,0)</f>
        <v>0</v>
      </c>
      <c r="Q1445">
        <f>VLOOKUP(A1445,tax_all!B:V,16,0)</f>
        <v>0</v>
      </c>
      <c r="R1445">
        <f>VLOOKUP(A1445,tax_all!B:V,17,0)</f>
        <v>0</v>
      </c>
    </row>
    <row r="1446" spans="1:18" x14ac:dyDescent="0.25">
      <c r="A1446" s="2" t="s">
        <v>2989</v>
      </c>
      <c r="B1446">
        <v>0</v>
      </c>
      <c r="C1446">
        <v>1</v>
      </c>
      <c r="D1446">
        <f>B1446+C1446</f>
        <v>1</v>
      </c>
      <c r="E1446">
        <f>VLOOKUP(A1446,'PF03067'!B:C,2,0)</f>
        <v>195</v>
      </c>
      <c r="G1446" t="str">
        <f>VLOOKUP(A1446,tax_all!B:V,6,0)</f>
        <v>Bacteria</v>
      </c>
      <c r="H1446" t="str">
        <f>VLOOKUP(A1446,tax_all!B:V,7,0)</f>
        <v xml:space="preserve"> Actinobacteria</v>
      </c>
      <c r="I1446" t="str">
        <f>VLOOKUP(A1446,tax_all!B:V,8,0)</f>
        <v xml:space="preserve"> Streptomycetales</v>
      </c>
      <c r="J1446" t="str">
        <f>VLOOKUP(A1446,tax_all!B:V,9,0)</f>
        <v xml:space="preserve"> Streptomycetaceae</v>
      </c>
      <c r="K1446" t="str">
        <f>VLOOKUP(A1446,tax_all!B:V,10,0)</f>
        <v>Streptomyces.</v>
      </c>
      <c r="L1446">
        <f>VLOOKUP(A1446,tax_all!B:V,11,0)</f>
        <v>0</v>
      </c>
      <c r="M1446">
        <f>VLOOKUP(A1446,tax_all!B:V,12,0)</f>
        <v>0</v>
      </c>
      <c r="N1446">
        <f>VLOOKUP(A1446,tax_all!B:V,13,0)</f>
        <v>0</v>
      </c>
      <c r="O1446">
        <f>VLOOKUP(A1446,tax_all!B:V,14,0)</f>
        <v>0</v>
      </c>
      <c r="P1446">
        <f>VLOOKUP(A1446,tax_all!B:V,15,0)</f>
        <v>0</v>
      </c>
      <c r="Q1446">
        <f>VLOOKUP(A1446,tax_all!B:V,16,0)</f>
        <v>0</v>
      </c>
      <c r="R1446">
        <f>VLOOKUP(A1446,tax_all!B:V,17,0)</f>
        <v>0</v>
      </c>
    </row>
    <row r="1447" spans="1:18" x14ac:dyDescent="0.25">
      <c r="A1447" s="2" t="s">
        <v>2991</v>
      </c>
      <c r="B1447">
        <v>0</v>
      </c>
      <c r="C1447">
        <v>1</v>
      </c>
      <c r="D1447">
        <f>B1447+C1447</f>
        <v>1</v>
      </c>
      <c r="E1447">
        <f>VLOOKUP(A1447,'PF03067'!B:C,2,0)</f>
        <v>171</v>
      </c>
      <c r="G1447" t="str">
        <f>VLOOKUP(A1447,tax_all!B:V,6,0)</f>
        <v>Bacteria</v>
      </c>
      <c r="H1447" t="str">
        <f>VLOOKUP(A1447,tax_all!B:V,7,0)</f>
        <v xml:space="preserve"> Actinobacteria</v>
      </c>
      <c r="I1447" t="str">
        <f>VLOOKUP(A1447,tax_all!B:V,8,0)</f>
        <v xml:space="preserve"> Streptomycetales</v>
      </c>
      <c r="J1447" t="str">
        <f>VLOOKUP(A1447,tax_all!B:V,9,0)</f>
        <v xml:space="preserve"> Streptomycetaceae</v>
      </c>
      <c r="K1447" t="str">
        <f>VLOOKUP(A1447,tax_all!B:V,10,0)</f>
        <v>Streptomyces.</v>
      </c>
      <c r="L1447">
        <f>VLOOKUP(A1447,tax_all!B:V,11,0)</f>
        <v>0</v>
      </c>
      <c r="M1447">
        <f>VLOOKUP(A1447,tax_all!B:V,12,0)</f>
        <v>0</v>
      </c>
      <c r="N1447">
        <f>VLOOKUP(A1447,tax_all!B:V,13,0)</f>
        <v>0</v>
      </c>
      <c r="O1447">
        <f>VLOOKUP(A1447,tax_all!B:V,14,0)</f>
        <v>0</v>
      </c>
      <c r="P1447">
        <f>VLOOKUP(A1447,tax_all!B:V,15,0)</f>
        <v>0</v>
      </c>
      <c r="Q1447">
        <f>VLOOKUP(A1447,tax_all!B:V,16,0)</f>
        <v>0</v>
      </c>
      <c r="R1447">
        <f>VLOOKUP(A1447,tax_all!B:V,17,0)</f>
        <v>0</v>
      </c>
    </row>
    <row r="1448" spans="1:18" x14ac:dyDescent="0.25">
      <c r="A1448" s="2" t="s">
        <v>2993</v>
      </c>
      <c r="B1448">
        <v>0</v>
      </c>
      <c r="C1448">
        <v>1</v>
      </c>
      <c r="D1448">
        <f>B1448+C1448</f>
        <v>1</v>
      </c>
      <c r="E1448">
        <f>VLOOKUP(A1448,'PF03067'!B:C,2,0)</f>
        <v>172</v>
      </c>
      <c r="G1448" t="str">
        <f>VLOOKUP(A1448,tax_all!B:V,6,0)</f>
        <v>Bacteria</v>
      </c>
      <c r="H1448" t="str">
        <f>VLOOKUP(A1448,tax_all!B:V,7,0)</f>
        <v xml:space="preserve"> Actinobacteria</v>
      </c>
      <c r="I1448" t="str">
        <f>VLOOKUP(A1448,tax_all!B:V,8,0)</f>
        <v xml:space="preserve"> Streptomycetales</v>
      </c>
      <c r="J1448" t="str">
        <f>VLOOKUP(A1448,tax_all!B:V,9,0)</f>
        <v xml:space="preserve"> Streptomycetaceae</v>
      </c>
      <c r="K1448" t="str">
        <f>VLOOKUP(A1448,tax_all!B:V,10,0)</f>
        <v>Streptomyces.</v>
      </c>
      <c r="L1448">
        <f>VLOOKUP(A1448,tax_all!B:V,11,0)</f>
        <v>0</v>
      </c>
      <c r="M1448">
        <f>VLOOKUP(A1448,tax_all!B:V,12,0)</f>
        <v>0</v>
      </c>
      <c r="N1448">
        <f>VLOOKUP(A1448,tax_all!B:V,13,0)</f>
        <v>0</v>
      </c>
      <c r="O1448">
        <f>VLOOKUP(A1448,tax_all!B:V,14,0)</f>
        <v>0</v>
      </c>
      <c r="P1448">
        <f>VLOOKUP(A1448,tax_all!B:V,15,0)</f>
        <v>0</v>
      </c>
      <c r="Q1448">
        <f>VLOOKUP(A1448,tax_all!B:V,16,0)</f>
        <v>0</v>
      </c>
      <c r="R1448">
        <f>VLOOKUP(A1448,tax_all!B:V,17,0)</f>
        <v>0</v>
      </c>
    </row>
    <row r="1449" spans="1:18" x14ac:dyDescent="0.25">
      <c r="A1449" s="2" t="s">
        <v>2995</v>
      </c>
      <c r="B1449">
        <v>0</v>
      </c>
      <c r="C1449">
        <v>1</v>
      </c>
      <c r="D1449">
        <f>B1449+C1449</f>
        <v>1</v>
      </c>
      <c r="E1449">
        <f>VLOOKUP(A1449,'PF03067'!B:C,2,0)</f>
        <v>219</v>
      </c>
      <c r="G1449" t="str">
        <f>VLOOKUP(A1449,tax_all!B:V,6,0)</f>
        <v>Eukaryota</v>
      </c>
      <c r="H1449" t="str">
        <f>VLOOKUP(A1449,tax_all!B:V,7,0)</f>
        <v xml:space="preserve"> Fungi</v>
      </c>
      <c r="I1449" t="str">
        <f>VLOOKUP(A1449,tax_all!B:V,8,0)</f>
        <v xml:space="preserve"> Dikarya</v>
      </c>
      <c r="J1449" t="str">
        <f>VLOOKUP(A1449,tax_all!B:V,9,0)</f>
        <v xml:space="preserve"> Ascomycota</v>
      </c>
      <c r="K1449" t="str">
        <f>VLOOKUP(A1449,tax_all!B:V,10,0)</f>
        <v xml:space="preserve"> Pezizomycotina</v>
      </c>
      <c r="L1449" t="str">
        <f>VLOOKUP(A1449,tax_all!B:V,11,0)</f>
        <v xml:space="preserve"> Leotiomycetes</v>
      </c>
      <c r="M1449" t="str">
        <f>VLOOKUP(A1449,tax_all!B:V,12,0)</f>
        <v>Leotiomycetes incertae sedis</v>
      </c>
      <c r="N1449" t="str">
        <f>VLOOKUP(A1449,tax_all!B:V,13,0)</f>
        <v xml:space="preserve"> Pseudeurotiaceae</v>
      </c>
      <c r="O1449" t="str">
        <f>VLOOKUP(A1449,tax_all!B:V,14,0)</f>
        <v xml:space="preserve"> Pseudogymnoascus.</v>
      </c>
      <c r="P1449">
        <f>VLOOKUP(A1449,tax_all!B:V,15,0)</f>
        <v>0</v>
      </c>
      <c r="Q1449">
        <f>VLOOKUP(A1449,tax_all!B:V,16,0)</f>
        <v>0</v>
      </c>
      <c r="R1449">
        <f>VLOOKUP(A1449,tax_all!B:V,17,0)</f>
        <v>0</v>
      </c>
    </row>
    <row r="1450" spans="1:18" x14ac:dyDescent="0.25">
      <c r="A1450" s="2" t="s">
        <v>2997</v>
      </c>
      <c r="B1450">
        <v>0</v>
      </c>
      <c r="C1450">
        <v>1</v>
      </c>
      <c r="D1450">
        <f>B1450+C1450</f>
        <v>1</v>
      </c>
      <c r="E1450">
        <f>VLOOKUP(A1450,'PF03067'!B:C,2,0)</f>
        <v>395</v>
      </c>
      <c r="G1450" t="str">
        <f>VLOOKUP(A1450,tax_all!B:V,6,0)</f>
        <v>Eukaryota</v>
      </c>
      <c r="H1450" t="str">
        <f>VLOOKUP(A1450,tax_all!B:V,7,0)</f>
        <v xml:space="preserve"> Fungi</v>
      </c>
      <c r="I1450" t="str">
        <f>VLOOKUP(A1450,tax_all!B:V,8,0)</f>
        <v xml:space="preserve"> Dikarya</v>
      </c>
      <c r="J1450" t="str">
        <f>VLOOKUP(A1450,tax_all!B:V,9,0)</f>
        <v xml:space="preserve"> Ascomycota</v>
      </c>
      <c r="K1450" t="str">
        <f>VLOOKUP(A1450,tax_all!B:V,10,0)</f>
        <v xml:space="preserve"> Pezizomycotina</v>
      </c>
      <c r="L1450" t="str">
        <f>VLOOKUP(A1450,tax_all!B:V,11,0)</f>
        <v>Dothideomycetes</v>
      </c>
      <c r="M1450" t="str">
        <f>VLOOKUP(A1450,tax_all!B:V,12,0)</f>
        <v xml:space="preserve"> Pleosporomycetidae</v>
      </c>
      <c r="N1450" t="str">
        <f>VLOOKUP(A1450,tax_all!B:V,13,0)</f>
        <v xml:space="preserve"> Pleosporales</v>
      </c>
      <c r="O1450" t="str">
        <f>VLOOKUP(A1450,tax_all!B:V,14,0)</f>
        <v xml:space="preserve"> Pleosporineae</v>
      </c>
      <c r="P1450" t="str">
        <f>VLOOKUP(A1450,tax_all!B:V,15,0)</f>
        <v>Pleosporaceae</v>
      </c>
      <c r="Q1450" t="str">
        <f>VLOOKUP(A1450,tax_all!B:V,16,0)</f>
        <v xml:space="preserve"> Bipolaris.</v>
      </c>
      <c r="R1450">
        <f>VLOOKUP(A1450,tax_all!B:V,17,0)</f>
        <v>0</v>
      </c>
    </row>
    <row r="1451" spans="1:18" x14ac:dyDescent="0.25">
      <c r="A1451" s="2" t="s">
        <v>2999</v>
      </c>
      <c r="B1451">
        <v>0</v>
      </c>
      <c r="C1451">
        <v>1</v>
      </c>
      <c r="D1451">
        <f>B1451+C1451</f>
        <v>1</v>
      </c>
      <c r="E1451">
        <f>VLOOKUP(A1451,'PF03067'!B:C,2,0)</f>
        <v>300</v>
      </c>
      <c r="G1451" t="str">
        <f>VLOOKUP(A1451,tax_all!B:V,6,0)</f>
        <v>Eukaryota</v>
      </c>
      <c r="H1451" t="str">
        <f>VLOOKUP(A1451,tax_all!B:V,7,0)</f>
        <v xml:space="preserve"> Fungi</v>
      </c>
      <c r="I1451" t="str">
        <f>VLOOKUP(A1451,tax_all!B:V,8,0)</f>
        <v xml:space="preserve"> Dikarya</v>
      </c>
      <c r="J1451" t="str">
        <f>VLOOKUP(A1451,tax_all!B:V,9,0)</f>
        <v xml:space="preserve"> Ascomycota</v>
      </c>
      <c r="K1451" t="str">
        <f>VLOOKUP(A1451,tax_all!B:V,10,0)</f>
        <v xml:space="preserve"> Pezizomycotina</v>
      </c>
      <c r="L1451" t="str">
        <f>VLOOKUP(A1451,tax_all!B:V,11,0)</f>
        <v>Dothideomycetes</v>
      </c>
      <c r="M1451" t="str">
        <f>VLOOKUP(A1451,tax_all!B:V,12,0)</f>
        <v xml:space="preserve"> Pleosporomycetidae</v>
      </c>
      <c r="N1451" t="str">
        <f>VLOOKUP(A1451,tax_all!B:V,13,0)</f>
        <v xml:space="preserve"> Pleosporales</v>
      </c>
      <c r="O1451" t="str">
        <f>VLOOKUP(A1451,tax_all!B:V,14,0)</f>
        <v xml:space="preserve"> Pleosporineae</v>
      </c>
      <c r="P1451" t="str">
        <f>VLOOKUP(A1451,tax_all!B:V,15,0)</f>
        <v>Pleosporaceae</v>
      </c>
      <c r="Q1451" t="str">
        <f>VLOOKUP(A1451,tax_all!B:V,16,0)</f>
        <v xml:space="preserve"> Bipolaris.</v>
      </c>
      <c r="R1451">
        <f>VLOOKUP(A1451,tax_all!B:V,17,0)</f>
        <v>0</v>
      </c>
    </row>
    <row r="1452" spans="1:18" x14ac:dyDescent="0.25">
      <c r="A1452" s="2" t="s">
        <v>3001</v>
      </c>
      <c r="B1452">
        <v>0</v>
      </c>
      <c r="C1452">
        <v>1</v>
      </c>
      <c r="D1452">
        <f>B1452+C1452</f>
        <v>1</v>
      </c>
      <c r="E1452">
        <f>VLOOKUP(A1452,'PF03067'!B:C,2,0)</f>
        <v>284</v>
      </c>
      <c r="G1452" t="str">
        <f>VLOOKUP(A1452,tax_all!B:V,6,0)</f>
        <v>Eukaryota</v>
      </c>
      <c r="H1452" t="str">
        <f>VLOOKUP(A1452,tax_all!B:V,7,0)</f>
        <v xml:space="preserve"> Fungi</v>
      </c>
      <c r="I1452" t="str">
        <f>VLOOKUP(A1452,tax_all!B:V,8,0)</f>
        <v xml:space="preserve"> Dikarya</v>
      </c>
      <c r="J1452" t="str">
        <f>VLOOKUP(A1452,tax_all!B:V,9,0)</f>
        <v xml:space="preserve"> Ascomycota</v>
      </c>
      <c r="K1452" t="str">
        <f>VLOOKUP(A1452,tax_all!B:V,10,0)</f>
        <v xml:space="preserve"> Pezizomycotina</v>
      </c>
      <c r="L1452" t="str">
        <f>VLOOKUP(A1452,tax_all!B:V,11,0)</f>
        <v>Dothideomycetes</v>
      </c>
      <c r="M1452" t="str">
        <f>VLOOKUP(A1452,tax_all!B:V,12,0)</f>
        <v xml:space="preserve"> Pleosporomycetidae</v>
      </c>
      <c r="N1452" t="str">
        <f>VLOOKUP(A1452,tax_all!B:V,13,0)</f>
        <v xml:space="preserve"> Pleosporales</v>
      </c>
      <c r="O1452" t="str">
        <f>VLOOKUP(A1452,tax_all!B:V,14,0)</f>
        <v xml:space="preserve"> Pleosporineae</v>
      </c>
      <c r="P1452" t="str">
        <f>VLOOKUP(A1452,tax_all!B:V,15,0)</f>
        <v>Pleosporaceae</v>
      </c>
      <c r="Q1452" t="str">
        <f>VLOOKUP(A1452,tax_all!B:V,16,0)</f>
        <v xml:space="preserve"> Bipolaris.</v>
      </c>
      <c r="R1452">
        <f>VLOOKUP(A1452,tax_all!B:V,17,0)</f>
        <v>0</v>
      </c>
    </row>
    <row r="1453" spans="1:18" x14ac:dyDescent="0.25">
      <c r="A1453" s="2" t="s">
        <v>3003</v>
      </c>
      <c r="B1453">
        <v>0</v>
      </c>
      <c r="C1453">
        <v>1</v>
      </c>
      <c r="D1453">
        <f>B1453+C1453</f>
        <v>1</v>
      </c>
      <c r="E1453">
        <f>VLOOKUP(A1453,'PF03067'!B:C,2,0)</f>
        <v>395</v>
      </c>
      <c r="G1453" t="str">
        <f>VLOOKUP(A1453,tax_all!B:V,6,0)</f>
        <v>Eukaryota</v>
      </c>
      <c r="H1453" t="str">
        <f>VLOOKUP(A1453,tax_all!B:V,7,0)</f>
        <v xml:space="preserve"> Fungi</v>
      </c>
      <c r="I1453" t="str">
        <f>VLOOKUP(A1453,tax_all!B:V,8,0)</f>
        <v xml:space="preserve"> Dikarya</v>
      </c>
      <c r="J1453" t="str">
        <f>VLOOKUP(A1453,tax_all!B:V,9,0)</f>
        <v xml:space="preserve"> Ascomycota</v>
      </c>
      <c r="K1453" t="str">
        <f>VLOOKUP(A1453,tax_all!B:V,10,0)</f>
        <v xml:space="preserve"> Pezizomycotina</v>
      </c>
      <c r="L1453" t="str">
        <f>VLOOKUP(A1453,tax_all!B:V,11,0)</f>
        <v>Dothideomycetes</v>
      </c>
      <c r="M1453" t="str">
        <f>VLOOKUP(A1453,tax_all!B:V,12,0)</f>
        <v xml:space="preserve"> Pleosporomycetidae</v>
      </c>
      <c r="N1453" t="str">
        <f>VLOOKUP(A1453,tax_all!B:V,13,0)</f>
        <v xml:space="preserve"> Pleosporales</v>
      </c>
      <c r="O1453" t="str">
        <f>VLOOKUP(A1453,tax_all!B:V,14,0)</f>
        <v xml:space="preserve"> Pleosporineae</v>
      </c>
      <c r="P1453" t="str">
        <f>VLOOKUP(A1453,tax_all!B:V,15,0)</f>
        <v>Pleosporaceae</v>
      </c>
      <c r="Q1453" t="str">
        <f>VLOOKUP(A1453,tax_all!B:V,16,0)</f>
        <v xml:space="preserve"> Bipolaris.</v>
      </c>
      <c r="R1453">
        <f>VLOOKUP(A1453,tax_all!B:V,17,0)</f>
        <v>0</v>
      </c>
    </row>
    <row r="1454" spans="1:18" x14ac:dyDescent="0.25">
      <c r="A1454" s="2" t="s">
        <v>3005</v>
      </c>
      <c r="B1454">
        <v>0</v>
      </c>
      <c r="C1454">
        <v>1</v>
      </c>
      <c r="D1454">
        <f>B1454+C1454</f>
        <v>1</v>
      </c>
      <c r="E1454">
        <f>VLOOKUP(A1454,'PF03067'!B:C,2,0)</f>
        <v>186</v>
      </c>
      <c r="G1454" t="str">
        <f>VLOOKUP(A1454,tax_all!B:V,6,0)</f>
        <v>Eukaryota</v>
      </c>
      <c r="H1454" t="str">
        <f>VLOOKUP(A1454,tax_all!B:V,7,0)</f>
        <v xml:space="preserve"> Fungi</v>
      </c>
      <c r="I1454" t="str">
        <f>VLOOKUP(A1454,tax_all!B:V,8,0)</f>
        <v xml:space="preserve"> Dikarya</v>
      </c>
      <c r="J1454" t="str">
        <f>VLOOKUP(A1454,tax_all!B:V,9,0)</f>
        <v xml:space="preserve"> Ascomycota</v>
      </c>
      <c r="K1454" t="str">
        <f>VLOOKUP(A1454,tax_all!B:V,10,0)</f>
        <v xml:space="preserve"> Pezizomycotina</v>
      </c>
      <c r="L1454" t="str">
        <f>VLOOKUP(A1454,tax_all!B:V,11,0)</f>
        <v>Dothideomycetes</v>
      </c>
      <c r="M1454" t="str">
        <f>VLOOKUP(A1454,tax_all!B:V,12,0)</f>
        <v xml:space="preserve"> Dothideomycetidae</v>
      </c>
      <c r="N1454" t="str">
        <f>VLOOKUP(A1454,tax_all!B:V,13,0)</f>
        <v xml:space="preserve"> Capnodiales</v>
      </c>
      <c r="O1454" t="str">
        <f>VLOOKUP(A1454,tax_all!B:V,14,0)</f>
        <v xml:space="preserve"> Mycosphaerellaceae</v>
      </c>
      <c r="P1454" t="str">
        <f>VLOOKUP(A1454,tax_all!B:V,15,0)</f>
        <v>Pseudocercospora.</v>
      </c>
      <c r="Q1454">
        <f>VLOOKUP(A1454,tax_all!B:V,16,0)</f>
        <v>0</v>
      </c>
      <c r="R1454">
        <f>VLOOKUP(A1454,tax_all!B:V,17,0)</f>
        <v>0</v>
      </c>
    </row>
    <row r="1455" spans="1:18" x14ac:dyDescent="0.25">
      <c r="A1455" s="2" t="s">
        <v>3007</v>
      </c>
      <c r="B1455">
        <v>0</v>
      </c>
      <c r="C1455">
        <v>1</v>
      </c>
      <c r="D1455">
        <f>B1455+C1455</f>
        <v>1</v>
      </c>
      <c r="E1455">
        <f>VLOOKUP(A1455,'PF03067'!B:C,2,0)</f>
        <v>210</v>
      </c>
      <c r="G1455" t="str">
        <f>VLOOKUP(A1455,tax_all!B:V,6,0)</f>
        <v>Eukaryota</v>
      </c>
      <c r="H1455" t="str">
        <f>VLOOKUP(A1455,tax_all!B:V,7,0)</f>
        <v xml:space="preserve"> Fungi</v>
      </c>
      <c r="I1455" t="str">
        <f>VLOOKUP(A1455,tax_all!B:V,8,0)</f>
        <v xml:space="preserve"> Dikarya</v>
      </c>
      <c r="J1455" t="str">
        <f>VLOOKUP(A1455,tax_all!B:V,9,0)</f>
        <v xml:space="preserve"> Ascomycota</v>
      </c>
      <c r="K1455" t="str">
        <f>VLOOKUP(A1455,tax_all!B:V,10,0)</f>
        <v xml:space="preserve"> Pezizomycotina</v>
      </c>
      <c r="L1455" t="str">
        <f>VLOOKUP(A1455,tax_all!B:V,11,0)</f>
        <v>Dothideomycetes</v>
      </c>
      <c r="M1455" t="str">
        <f>VLOOKUP(A1455,tax_all!B:V,12,0)</f>
        <v xml:space="preserve"> Dothideomycetidae</v>
      </c>
      <c r="N1455" t="str">
        <f>VLOOKUP(A1455,tax_all!B:V,13,0)</f>
        <v xml:space="preserve"> Capnodiales</v>
      </c>
      <c r="O1455" t="str">
        <f>VLOOKUP(A1455,tax_all!B:V,14,0)</f>
        <v xml:space="preserve"> Mycosphaerellaceae</v>
      </c>
      <c r="P1455" t="str">
        <f>VLOOKUP(A1455,tax_all!B:V,15,0)</f>
        <v>Sphaerulina.</v>
      </c>
      <c r="Q1455">
        <f>VLOOKUP(A1455,tax_all!B:V,16,0)</f>
        <v>0</v>
      </c>
      <c r="R1455">
        <f>VLOOKUP(A1455,tax_all!B:V,17,0)</f>
        <v>0</v>
      </c>
    </row>
    <row r="1456" spans="1:18" x14ac:dyDescent="0.25">
      <c r="A1456" s="2" t="s">
        <v>3009</v>
      </c>
      <c r="B1456">
        <v>0</v>
      </c>
      <c r="C1456">
        <v>1</v>
      </c>
      <c r="D1456">
        <f>B1456+C1456</f>
        <v>1</v>
      </c>
      <c r="E1456">
        <f>VLOOKUP(A1456,'PF03067'!B:C,2,0)</f>
        <v>261</v>
      </c>
      <c r="G1456" t="str">
        <f>VLOOKUP(A1456,tax_all!B:V,6,0)</f>
        <v>Eukaryota</v>
      </c>
      <c r="H1456" t="str">
        <f>VLOOKUP(A1456,tax_all!B:V,7,0)</f>
        <v xml:space="preserve"> Stramenopiles</v>
      </c>
      <c r="I1456" t="str">
        <f>VLOOKUP(A1456,tax_all!B:V,8,0)</f>
        <v xml:space="preserve"> Oomycetes</v>
      </c>
      <c r="J1456" t="str">
        <f>VLOOKUP(A1456,tax_all!B:V,9,0)</f>
        <v xml:space="preserve"> Peronosporales</v>
      </c>
      <c r="K1456" t="str">
        <f>VLOOKUP(A1456,tax_all!B:V,10,0)</f>
        <v xml:space="preserve"> Peronosporaceae</v>
      </c>
      <c r="L1456" t="str">
        <f>VLOOKUP(A1456,tax_all!B:V,11,0)</f>
        <v>Hyaloperonospora.</v>
      </c>
      <c r="M1456">
        <f>VLOOKUP(A1456,tax_all!B:V,12,0)</f>
        <v>0</v>
      </c>
      <c r="N1456">
        <f>VLOOKUP(A1456,tax_all!B:V,13,0)</f>
        <v>0</v>
      </c>
      <c r="O1456">
        <f>VLOOKUP(A1456,tax_all!B:V,14,0)</f>
        <v>0</v>
      </c>
      <c r="P1456">
        <f>VLOOKUP(A1456,tax_all!B:V,15,0)</f>
        <v>0</v>
      </c>
      <c r="Q1456">
        <f>VLOOKUP(A1456,tax_all!B:V,16,0)</f>
        <v>0</v>
      </c>
      <c r="R1456">
        <f>VLOOKUP(A1456,tax_all!B:V,17,0)</f>
        <v>0</v>
      </c>
    </row>
    <row r="1457" spans="1:18" x14ac:dyDescent="0.25">
      <c r="A1457" s="2" t="s">
        <v>3011</v>
      </c>
      <c r="B1457">
        <v>0</v>
      </c>
      <c r="C1457">
        <v>1</v>
      </c>
      <c r="D1457">
        <f>B1457+C1457</f>
        <v>1</v>
      </c>
      <c r="E1457">
        <f>VLOOKUP(A1457,'PF03067'!B:C,2,0)</f>
        <v>154</v>
      </c>
      <c r="G1457" t="str">
        <f>VLOOKUP(A1457,tax_all!B:V,6,0)</f>
        <v>Eukaryota</v>
      </c>
      <c r="H1457" t="str">
        <f>VLOOKUP(A1457,tax_all!B:V,7,0)</f>
        <v xml:space="preserve"> Fungi</v>
      </c>
      <c r="I1457" t="str">
        <f>VLOOKUP(A1457,tax_all!B:V,8,0)</f>
        <v xml:space="preserve"> Dikarya</v>
      </c>
      <c r="J1457" t="str">
        <f>VLOOKUP(A1457,tax_all!B:V,9,0)</f>
        <v xml:space="preserve"> Basidiomycota</v>
      </c>
      <c r="K1457" t="str">
        <f>VLOOKUP(A1457,tax_all!B:V,10,0)</f>
        <v xml:space="preserve"> Agaricomycotina</v>
      </c>
      <c r="L1457" t="str">
        <f>VLOOKUP(A1457,tax_all!B:V,11,0)</f>
        <v>Agaricomycetes</v>
      </c>
      <c r="M1457" t="str">
        <f>VLOOKUP(A1457,tax_all!B:V,12,0)</f>
        <v xml:space="preserve"> Cantharellales</v>
      </c>
      <c r="N1457" t="str">
        <f>VLOOKUP(A1457,tax_all!B:V,13,0)</f>
        <v xml:space="preserve"> Ceratobasidiaceae</v>
      </c>
      <c r="O1457" t="str">
        <f>VLOOKUP(A1457,tax_all!B:V,14,0)</f>
        <v xml:space="preserve"> Rhizoctonia.</v>
      </c>
      <c r="P1457">
        <f>VLOOKUP(A1457,tax_all!B:V,15,0)</f>
        <v>0</v>
      </c>
      <c r="Q1457">
        <f>VLOOKUP(A1457,tax_all!B:V,16,0)</f>
        <v>0</v>
      </c>
      <c r="R1457">
        <f>VLOOKUP(A1457,tax_all!B:V,17,0)</f>
        <v>0</v>
      </c>
    </row>
    <row r="1458" spans="1:18" x14ac:dyDescent="0.25">
      <c r="A1458" s="2" t="s">
        <v>3013</v>
      </c>
      <c r="B1458">
        <v>0</v>
      </c>
      <c r="C1458">
        <v>1</v>
      </c>
      <c r="D1458">
        <f>B1458+C1458</f>
        <v>1</v>
      </c>
      <c r="E1458">
        <f>VLOOKUP(A1458,'PF03067'!B:C,2,0)</f>
        <v>190</v>
      </c>
      <c r="G1458" t="str">
        <f>VLOOKUP(A1458,tax_all!B:V,6,0)</f>
        <v>Eukaryota</v>
      </c>
      <c r="H1458" t="str">
        <f>VLOOKUP(A1458,tax_all!B:V,7,0)</f>
        <v xml:space="preserve"> Fungi</v>
      </c>
      <c r="I1458" t="str">
        <f>VLOOKUP(A1458,tax_all!B:V,8,0)</f>
        <v xml:space="preserve"> Dikarya</v>
      </c>
      <c r="J1458" t="str">
        <f>VLOOKUP(A1458,tax_all!B:V,9,0)</f>
        <v xml:space="preserve"> Basidiomycota</v>
      </c>
      <c r="K1458" t="str">
        <f>VLOOKUP(A1458,tax_all!B:V,10,0)</f>
        <v xml:space="preserve"> Agaricomycotina</v>
      </c>
      <c r="L1458" t="str">
        <f>VLOOKUP(A1458,tax_all!B:V,11,0)</f>
        <v>Agaricomycetes</v>
      </c>
      <c r="M1458" t="str">
        <f>VLOOKUP(A1458,tax_all!B:V,12,0)</f>
        <v xml:space="preserve"> Cantharellales</v>
      </c>
      <c r="N1458" t="str">
        <f>VLOOKUP(A1458,tax_all!B:V,13,0)</f>
        <v xml:space="preserve"> Ceratobasidiaceae</v>
      </c>
      <c r="O1458" t="str">
        <f>VLOOKUP(A1458,tax_all!B:V,14,0)</f>
        <v xml:space="preserve"> Rhizoctonia.</v>
      </c>
      <c r="P1458">
        <f>VLOOKUP(A1458,tax_all!B:V,15,0)</f>
        <v>0</v>
      </c>
      <c r="Q1458">
        <f>VLOOKUP(A1458,tax_all!B:V,16,0)</f>
        <v>0</v>
      </c>
      <c r="R1458">
        <f>VLOOKUP(A1458,tax_all!B:V,17,0)</f>
        <v>0</v>
      </c>
    </row>
    <row r="1459" spans="1:18" x14ac:dyDescent="0.25">
      <c r="A1459" s="2" t="s">
        <v>3015</v>
      </c>
      <c r="B1459">
        <v>0</v>
      </c>
      <c r="C1459">
        <v>1</v>
      </c>
      <c r="D1459">
        <f>B1459+C1459</f>
        <v>1</v>
      </c>
      <c r="E1459">
        <f>VLOOKUP(A1459,'PF03067'!B:C,2,0)</f>
        <v>178</v>
      </c>
      <c r="G1459" t="str">
        <f>VLOOKUP(A1459,tax_all!B:V,6,0)</f>
        <v>Eukaryota</v>
      </c>
      <c r="H1459" t="str">
        <f>VLOOKUP(A1459,tax_all!B:V,7,0)</f>
        <v xml:space="preserve"> Fungi</v>
      </c>
      <c r="I1459" t="str">
        <f>VLOOKUP(A1459,tax_all!B:V,8,0)</f>
        <v xml:space="preserve"> Dikarya</v>
      </c>
      <c r="J1459" t="str">
        <f>VLOOKUP(A1459,tax_all!B:V,9,0)</f>
        <v xml:space="preserve"> Basidiomycota</v>
      </c>
      <c r="K1459" t="str">
        <f>VLOOKUP(A1459,tax_all!B:V,10,0)</f>
        <v xml:space="preserve"> Agaricomycotina</v>
      </c>
      <c r="L1459" t="str">
        <f>VLOOKUP(A1459,tax_all!B:V,11,0)</f>
        <v>Agaricomycetes</v>
      </c>
      <c r="M1459" t="str">
        <f>VLOOKUP(A1459,tax_all!B:V,12,0)</f>
        <v xml:space="preserve"> Cantharellales</v>
      </c>
      <c r="N1459" t="str">
        <f>VLOOKUP(A1459,tax_all!B:V,13,0)</f>
        <v xml:space="preserve"> Ceratobasidiaceae</v>
      </c>
      <c r="O1459" t="str">
        <f>VLOOKUP(A1459,tax_all!B:V,14,0)</f>
        <v xml:space="preserve"> Rhizoctonia.</v>
      </c>
      <c r="P1459">
        <f>VLOOKUP(A1459,tax_all!B:V,15,0)</f>
        <v>0</v>
      </c>
      <c r="Q1459">
        <f>VLOOKUP(A1459,tax_all!B:V,16,0)</f>
        <v>0</v>
      </c>
      <c r="R1459">
        <f>VLOOKUP(A1459,tax_all!B:V,17,0)</f>
        <v>0</v>
      </c>
    </row>
    <row r="1460" spans="1:18" x14ac:dyDescent="0.25">
      <c r="A1460" s="2" t="s">
        <v>3017</v>
      </c>
      <c r="B1460">
        <v>0</v>
      </c>
      <c r="C1460">
        <v>1</v>
      </c>
      <c r="D1460">
        <f>B1460+C1460</f>
        <v>1</v>
      </c>
      <c r="E1460">
        <f>VLOOKUP(A1460,'PF03067'!B:C,2,0)</f>
        <v>196</v>
      </c>
      <c r="G1460" t="str">
        <f>VLOOKUP(A1460,tax_all!B:V,6,0)</f>
        <v>Eukaryota</v>
      </c>
      <c r="H1460" t="str">
        <f>VLOOKUP(A1460,tax_all!B:V,7,0)</f>
        <v xml:space="preserve"> Fungi</v>
      </c>
      <c r="I1460" t="str">
        <f>VLOOKUP(A1460,tax_all!B:V,8,0)</f>
        <v xml:space="preserve"> Dikarya</v>
      </c>
      <c r="J1460" t="str">
        <f>VLOOKUP(A1460,tax_all!B:V,9,0)</f>
        <v xml:space="preserve"> Ascomycota</v>
      </c>
      <c r="K1460" t="str">
        <f>VLOOKUP(A1460,tax_all!B:V,10,0)</f>
        <v xml:space="preserve"> Pezizomycotina</v>
      </c>
      <c r="L1460" t="str">
        <f>VLOOKUP(A1460,tax_all!B:V,11,0)</f>
        <v>Sordariomycetes</v>
      </c>
      <c r="M1460" t="str">
        <f>VLOOKUP(A1460,tax_all!B:V,12,0)</f>
        <v xml:space="preserve"> Xylariomycetidae</v>
      </c>
      <c r="N1460" t="str">
        <f>VLOOKUP(A1460,tax_all!B:V,13,0)</f>
        <v xml:space="preserve"> Xylariales</v>
      </c>
      <c r="O1460" t="str">
        <f>VLOOKUP(A1460,tax_all!B:V,14,0)</f>
        <v xml:space="preserve"> Diatrypaceae</v>
      </c>
      <c r="P1460" t="str">
        <f>VLOOKUP(A1460,tax_all!B:V,15,0)</f>
        <v xml:space="preserve"> Eutypa.</v>
      </c>
      <c r="Q1460">
        <f>VLOOKUP(A1460,tax_all!B:V,16,0)</f>
        <v>0</v>
      </c>
      <c r="R1460">
        <f>VLOOKUP(A1460,tax_all!B:V,17,0)</f>
        <v>0</v>
      </c>
    </row>
    <row r="1461" spans="1:18" x14ac:dyDescent="0.25">
      <c r="A1461" s="2" t="s">
        <v>3019</v>
      </c>
      <c r="B1461">
        <v>0</v>
      </c>
      <c r="C1461">
        <v>1</v>
      </c>
      <c r="D1461">
        <f>B1461+C1461</f>
        <v>1</v>
      </c>
      <c r="E1461">
        <f>VLOOKUP(A1461,'PF03067'!B:C,2,0)</f>
        <v>190</v>
      </c>
      <c r="G1461" t="str">
        <f>VLOOKUP(A1461,tax_all!B:V,6,0)</f>
        <v>Eukaryota</v>
      </c>
      <c r="H1461" t="str">
        <f>VLOOKUP(A1461,tax_all!B:V,7,0)</f>
        <v xml:space="preserve"> Fungi</v>
      </c>
      <c r="I1461" t="str">
        <f>VLOOKUP(A1461,tax_all!B:V,8,0)</f>
        <v xml:space="preserve"> Dikarya</v>
      </c>
      <c r="J1461" t="str">
        <f>VLOOKUP(A1461,tax_all!B:V,9,0)</f>
        <v xml:space="preserve"> Ascomycota</v>
      </c>
      <c r="K1461" t="str">
        <f>VLOOKUP(A1461,tax_all!B:V,10,0)</f>
        <v xml:space="preserve"> Pezizomycotina</v>
      </c>
      <c r="L1461" t="str">
        <f>VLOOKUP(A1461,tax_all!B:V,11,0)</f>
        <v>Sordariomycetes</v>
      </c>
      <c r="M1461" t="str">
        <f>VLOOKUP(A1461,tax_all!B:V,12,0)</f>
        <v xml:space="preserve"> Xylariomycetidae</v>
      </c>
      <c r="N1461" t="str">
        <f>VLOOKUP(A1461,tax_all!B:V,13,0)</f>
        <v xml:space="preserve"> Xylariales</v>
      </c>
      <c r="O1461" t="str">
        <f>VLOOKUP(A1461,tax_all!B:V,14,0)</f>
        <v xml:space="preserve"> Diatrypaceae</v>
      </c>
      <c r="P1461" t="str">
        <f>VLOOKUP(A1461,tax_all!B:V,15,0)</f>
        <v xml:space="preserve"> Eutypa.</v>
      </c>
      <c r="Q1461">
        <f>VLOOKUP(A1461,tax_all!B:V,16,0)</f>
        <v>0</v>
      </c>
      <c r="R1461">
        <f>VLOOKUP(A1461,tax_all!B:V,17,0)</f>
        <v>0</v>
      </c>
    </row>
    <row r="1462" spans="1:18" x14ac:dyDescent="0.25">
      <c r="A1462" s="2" t="s">
        <v>3021</v>
      </c>
      <c r="B1462">
        <v>0</v>
      </c>
      <c r="C1462">
        <v>1</v>
      </c>
      <c r="D1462">
        <f>B1462+C1462</f>
        <v>1</v>
      </c>
      <c r="E1462">
        <f>VLOOKUP(A1462,'PF03067'!B:C,2,0)</f>
        <v>293</v>
      </c>
      <c r="G1462" t="str">
        <f>VLOOKUP(A1462,tax_all!B:V,6,0)</f>
        <v>Eukaryota</v>
      </c>
      <c r="H1462" t="str">
        <f>VLOOKUP(A1462,tax_all!B:V,7,0)</f>
        <v xml:space="preserve"> Fungi</v>
      </c>
      <c r="I1462" t="str">
        <f>VLOOKUP(A1462,tax_all!B:V,8,0)</f>
        <v xml:space="preserve"> Dikarya</v>
      </c>
      <c r="J1462" t="str">
        <f>VLOOKUP(A1462,tax_all!B:V,9,0)</f>
        <v xml:space="preserve"> Ascomycota</v>
      </c>
      <c r="K1462" t="str">
        <f>VLOOKUP(A1462,tax_all!B:V,10,0)</f>
        <v xml:space="preserve"> Pezizomycotina</v>
      </c>
      <c r="L1462" t="str">
        <f>VLOOKUP(A1462,tax_all!B:V,11,0)</f>
        <v>Sordariomycetes</v>
      </c>
      <c r="M1462" t="str">
        <f>VLOOKUP(A1462,tax_all!B:V,12,0)</f>
        <v xml:space="preserve"> Xylariomycetidae</v>
      </c>
      <c r="N1462" t="str">
        <f>VLOOKUP(A1462,tax_all!B:V,13,0)</f>
        <v xml:space="preserve"> Xylariales</v>
      </c>
      <c r="O1462" t="str">
        <f>VLOOKUP(A1462,tax_all!B:V,14,0)</f>
        <v xml:space="preserve"> Diatrypaceae</v>
      </c>
      <c r="P1462" t="str">
        <f>VLOOKUP(A1462,tax_all!B:V,15,0)</f>
        <v xml:space="preserve"> Eutypa.</v>
      </c>
      <c r="Q1462">
        <f>VLOOKUP(A1462,tax_all!B:V,16,0)</f>
        <v>0</v>
      </c>
      <c r="R1462">
        <f>VLOOKUP(A1462,tax_all!B:V,17,0)</f>
        <v>0</v>
      </c>
    </row>
    <row r="1463" spans="1:18" x14ac:dyDescent="0.25">
      <c r="A1463" s="2" t="s">
        <v>3023</v>
      </c>
      <c r="B1463">
        <v>0</v>
      </c>
      <c r="C1463">
        <v>1</v>
      </c>
      <c r="D1463">
        <f>B1463+C1463</f>
        <v>1</v>
      </c>
      <c r="E1463">
        <f>VLOOKUP(A1463,'PF03067'!B:C,2,0)</f>
        <v>171</v>
      </c>
      <c r="G1463" t="str">
        <f>VLOOKUP(A1463,tax_all!B:V,6,0)</f>
        <v>Eukaryota</v>
      </c>
      <c r="H1463" t="str">
        <f>VLOOKUP(A1463,tax_all!B:V,7,0)</f>
        <v xml:space="preserve"> Fungi</v>
      </c>
      <c r="I1463" t="str">
        <f>VLOOKUP(A1463,tax_all!B:V,8,0)</f>
        <v xml:space="preserve"> Dikarya</v>
      </c>
      <c r="J1463" t="str">
        <f>VLOOKUP(A1463,tax_all!B:V,9,0)</f>
        <v xml:space="preserve"> Ascomycota</v>
      </c>
      <c r="K1463" t="str">
        <f>VLOOKUP(A1463,tax_all!B:V,10,0)</f>
        <v xml:space="preserve"> Pezizomycotina</v>
      </c>
      <c r="L1463" t="str">
        <f>VLOOKUP(A1463,tax_all!B:V,11,0)</f>
        <v>Sordariomycetes</v>
      </c>
      <c r="M1463" t="str">
        <f>VLOOKUP(A1463,tax_all!B:V,12,0)</f>
        <v xml:space="preserve"> Xylariomycetidae</v>
      </c>
      <c r="N1463" t="str">
        <f>VLOOKUP(A1463,tax_all!B:V,13,0)</f>
        <v xml:space="preserve"> Xylariales</v>
      </c>
      <c r="O1463" t="str">
        <f>VLOOKUP(A1463,tax_all!B:V,14,0)</f>
        <v xml:space="preserve"> Diatrypaceae</v>
      </c>
      <c r="P1463" t="str">
        <f>VLOOKUP(A1463,tax_all!B:V,15,0)</f>
        <v xml:space="preserve"> Eutypa.</v>
      </c>
      <c r="Q1463">
        <f>VLOOKUP(A1463,tax_all!B:V,16,0)</f>
        <v>0</v>
      </c>
      <c r="R1463">
        <f>VLOOKUP(A1463,tax_all!B:V,17,0)</f>
        <v>0</v>
      </c>
    </row>
    <row r="1464" spans="1:18" x14ac:dyDescent="0.25">
      <c r="A1464" s="2" t="s">
        <v>3025</v>
      </c>
      <c r="B1464">
        <v>0</v>
      </c>
      <c r="C1464">
        <v>1</v>
      </c>
      <c r="D1464">
        <f>B1464+C1464</f>
        <v>1</v>
      </c>
      <c r="E1464">
        <f>VLOOKUP(A1464,'PF03067'!B:C,2,0)</f>
        <v>249</v>
      </c>
      <c r="G1464" t="str">
        <f>VLOOKUP(A1464,tax_all!B:V,6,0)</f>
        <v>Eukaryota</v>
      </c>
      <c r="H1464" t="str">
        <f>VLOOKUP(A1464,tax_all!B:V,7,0)</f>
        <v xml:space="preserve"> Fungi</v>
      </c>
      <c r="I1464" t="str">
        <f>VLOOKUP(A1464,tax_all!B:V,8,0)</f>
        <v xml:space="preserve"> Dikarya</v>
      </c>
      <c r="J1464" t="str">
        <f>VLOOKUP(A1464,tax_all!B:V,9,0)</f>
        <v xml:space="preserve"> Ascomycota</v>
      </c>
      <c r="K1464" t="str">
        <f>VLOOKUP(A1464,tax_all!B:V,10,0)</f>
        <v xml:space="preserve"> Pezizomycotina</v>
      </c>
      <c r="L1464" t="str">
        <f>VLOOKUP(A1464,tax_all!B:V,11,0)</f>
        <v>Sordariomycetes</v>
      </c>
      <c r="M1464" t="str">
        <f>VLOOKUP(A1464,tax_all!B:V,12,0)</f>
        <v xml:space="preserve"> Xylariomycetidae</v>
      </c>
      <c r="N1464" t="str">
        <f>VLOOKUP(A1464,tax_all!B:V,13,0)</f>
        <v xml:space="preserve"> Xylariales</v>
      </c>
      <c r="O1464" t="str">
        <f>VLOOKUP(A1464,tax_all!B:V,14,0)</f>
        <v xml:space="preserve"> Diatrypaceae</v>
      </c>
      <c r="P1464" t="str">
        <f>VLOOKUP(A1464,tax_all!B:V,15,0)</f>
        <v xml:space="preserve"> Eutypa.</v>
      </c>
      <c r="Q1464">
        <f>VLOOKUP(A1464,tax_all!B:V,16,0)</f>
        <v>0</v>
      </c>
      <c r="R1464">
        <f>VLOOKUP(A1464,tax_all!B:V,17,0)</f>
        <v>0</v>
      </c>
    </row>
    <row r="1465" spans="1:18" x14ac:dyDescent="0.25">
      <c r="A1465" s="2" t="s">
        <v>3027</v>
      </c>
      <c r="B1465">
        <v>0</v>
      </c>
      <c r="C1465">
        <v>1</v>
      </c>
      <c r="D1465">
        <f>B1465+C1465</f>
        <v>1</v>
      </c>
      <c r="E1465">
        <f>VLOOKUP(A1465,'PF03067'!B:C,2,0)</f>
        <v>297</v>
      </c>
      <c r="G1465" t="str">
        <f>VLOOKUP(A1465,tax_all!B:V,6,0)</f>
        <v>Eukaryota</v>
      </c>
      <c r="H1465" t="str">
        <f>VLOOKUP(A1465,tax_all!B:V,7,0)</f>
        <v xml:space="preserve"> Fungi</v>
      </c>
      <c r="I1465" t="str">
        <f>VLOOKUP(A1465,tax_all!B:V,8,0)</f>
        <v xml:space="preserve"> Dikarya</v>
      </c>
      <c r="J1465" t="str">
        <f>VLOOKUP(A1465,tax_all!B:V,9,0)</f>
        <v xml:space="preserve"> Ascomycota</v>
      </c>
      <c r="K1465" t="str">
        <f>VLOOKUP(A1465,tax_all!B:V,10,0)</f>
        <v xml:space="preserve"> Pezizomycotina</v>
      </c>
      <c r="L1465" t="str">
        <f>VLOOKUP(A1465,tax_all!B:V,11,0)</f>
        <v xml:space="preserve"> Leotiomycetes</v>
      </c>
      <c r="M1465" t="str">
        <f>VLOOKUP(A1465,tax_all!B:V,12,0)</f>
        <v>Helotiales</v>
      </c>
      <c r="N1465" t="str">
        <f>VLOOKUP(A1465,tax_all!B:V,13,0)</f>
        <v xml:space="preserve"> Sclerotiniaceae</v>
      </c>
      <c r="O1465" t="str">
        <f>VLOOKUP(A1465,tax_all!B:V,14,0)</f>
        <v xml:space="preserve"> Botrytis.</v>
      </c>
      <c r="P1465">
        <f>VLOOKUP(A1465,tax_all!B:V,15,0)</f>
        <v>0</v>
      </c>
      <c r="Q1465">
        <f>VLOOKUP(A1465,tax_all!B:V,16,0)</f>
        <v>0</v>
      </c>
      <c r="R1465">
        <f>VLOOKUP(A1465,tax_all!B:V,17,0)</f>
        <v>0</v>
      </c>
    </row>
    <row r="1466" spans="1:18" x14ac:dyDescent="0.25">
      <c r="A1466" s="2" t="s">
        <v>3029</v>
      </c>
      <c r="B1466">
        <v>0</v>
      </c>
      <c r="C1466">
        <v>1</v>
      </c>
      <c r="D1466">
        <f>B1466+C1466</f>
        <v>1</v>
      </c>
      <c r="E1466">
        <f>VLOOKUP(A1466,'PF03067'!B:C,2,0)</f>
        <v>401</v>
      </c>
      <c r="G1466" t="str">
        <f>VLOOKUP(A1466,tax_all!B:V,6,0)</f>
        <v>Eukaryota</v>
      </c>
      <c r="H1466" t="str">
        <f>VLOOKUP(A1466,tax_all!B:V,7,0)</f>
        <v xml:space="preserve"> Fungi</v>
      </c>
      <c r="I1466" t="str">
        <f>VLOOKUP(A1466,tax_all!B:V,8,0)</f>
        <v xml:space="preserve"> Dikarya</v>
      </c>
      <c r="J1466" t="str">
        <f>VLOOKUP(A1466,tax_all!B:V,9,0)</f>
        <v xml:space="preserve"> Ascomycota</v>
      </c>
      <c r="K1466" t="str">
        <f>VLOOKUP(A1466,tax_all!B:V,10,0)</f>
        <v xml:space="preserve"> Pezizomycotina</v>
      </c>
      <c r="L1466" t="str">
        <f>VLOOKUP(A1466,tax_all!B:V,11,0)</f>
        <v xml:space="preserve"> Leotiomycetes</v>
      </c>
      <c r="M1466" t="str">
        <f>VLOOKUP(A1466,tax_all!B:V,12,0)</f>
        <v>Helotiales</v>
      </c>
      <c r="N1466" t="str">
        <f>VLOOKUP(A1466,tax_all!B:V,13,0)</f>
        <v xml:space="preserve"> Sclerotiniaceae</v>
      </c>
      <c r="O1466" t="str">
        <f>VLOOKUP(A1466,tax_all!B:V,14,0)</f>
        <v xml:space="preserve"> Botrytis.</v>
      </c>
      <c r="P1466">
        <f>VLOOKUP(A1466,tax_all!B:V,15,0)</f>
        <v>0</v>
      </c>
      <c r="Q1466">
        <f>VLOOKUP(A1466,tax_all!B:V,16,0)</f>
        <v>0</v>
      </c>
      <c r="R1466">
        <f>VLOOKUP(A1466,tax_all!B:V,17,0)</f>
        <v>0</v>
      </c>
    </row>
    <row r="1467" spans="1:18" x14ac:dyDescent="0.25">
      <c r="A1467" s="2" t="s">
        <v>3031</v>
      </c>
      <c r="B1467">
        <v>0</v>
      </c>
      <c r="C1467">
        <v>1</v>
      </c>
      <c r="D1467">
        <f>B1467+C1467</f>
        <v>1</v>
      </c>
      <c r="E1467">
        <f>VLOOKUP(A1467,'PF03067'!B:C,2,0)</f>
        <v>312</v>
      </c>
      <c r="G1467" t="str">
        <f>VLOOKUP(A1467,tax_all!B:V,6,0)</f>
        <v>Eukaryota</v>
      </c>
      <c r="H1467" t="str">
        <f>VLOOKUP(A1467,tax_all!B:V,7,0)</f>
        <v xml:space="preserve"> Fungi</v>
      </c>
      <c r="I1467" t="str">
        <f>VLOOKUP(A1467,tax_all!B:V,8,0)</f>
        <v xml:space="preserve"> Dikarya</v>
      </c>
      <c r="J1467" t="str">
        <f>VLOOKUP(A1467,tax_all!B:V,9,0)</f>
        <v xml:space="preserve"> Basidiomycota</v>
      </c>
      <c r="K1467" t="str">
        <f>VLOOKUP(A1467,tax_all!B:V,10,0)</f>
        <v xml:space="preserve"> Ustilaginomycotina</v>
      </c>
      <c r="L1467" t="str">
        <f>VLOOKUP(A1467,tax_all!B:V,11,0)</f>
        <v>Ustilaginomycetes</v>
      </c>
      <c r="M1467" t="str">
        <f>VLOOKUP(A1467,tax_all!B:V,12,0)</f>
        <v xml:space="preserve"> Ustilaginales</v>
      </c>
      <c r="N1467" t="str">
        <f>VLOOKUP(A1467,tax_all!B:V,13,0)</f>
        <v xml:space="preserve"> Ustilaginaceae</v>
      </c>
      <c r="O1467" t="str">
        <f>VLOOKUP(A1467,tax_all!B:V,14,0)</f>
        <v xml:space="preserve"> Moesziomyces.</v>
      </c>
      <c r="P1467">
        <f>VLOOKUP(A1467,tax_all!B:V,15,0)</f>
        <v>0</v>
      </c>
      <c r="Q1467">
        <f>VLOOKUP(A1467,tax_all!B:V,16,0)</f>
        <v>0</v>
      </c>
      <c r="R1467">
        <f>VLOOKUP(A1467,tax_all!B:V,17,0)</f>
        <v>0</v>
      </c>
    </row>
    <row r="1468" spans="1:18" x14ac:dyDescent="0.25">
      <c r="A1468" s="2" t="s">
        <v>3033</v>
      </c>
      <c r="B1468">
        <v>0</v>
      </c>
      <c r="C1468">
        <v>1</v>
      </c>
      <c r="D1468">
        <f>B1468+C1468</f>
        <v>1</v>
      </c>
      <c r="E1468">
        <f>VLOOKUP(A1468,'PF03067'!B:C,2,0)</f>
        <v>345</v>
      </c>
      <c r="G1468" t="str">
        <f>VLOOKUP(A1468,tax_all!B:V,6,0)</f>
        <v>Eukaryota</v>
      </c>
      <c r="H1468" t="str">
        <f>VLOOKUP(A1468,tax_all!B:V,7,0)</f>
        <v xml:space="preserve"> Metazoa</v>
      </c>
      <c r="I1468" t="str">
        <f>VLOOKUP(A1468,tax_all!B:V,8,0)</f>
        <v xml:space="preserve"> Ecdysozoa</v>
      </c>
      <c r="J1468" t="str">
        <f>VLOOKUP(A1468,tax_all!B:V,9,0)</f>
        <v xml:space="preserve"> Arthropoda</v>
      </c>
      <c r="K1468" t="str">
        <f>VLOOKUP(A1468,tax_all!B:V,10,0)</f>
        <v xml:space="preserve"> Hexapoda</v>
      </c>
      <c r="L1468" t="str">
        <f>VLOOKUP(A1468,tax_all!B:V,11,0)</f>
        <v xml:space="preserve"> Insecta</v>
      </c>
      <c r="M1468" t="str">
        <f>VLOOKUP(A1468,tax_all!B:V,12,0)</f>
        <v>Pterygota</v>
      </c>
      <c r="N1468" t="str">
        <f>VLOOKUP(A1468,tax_all!B:V,13,0)</f>
        <v xml:space="preserve"> Neoptera</v>
      </c>
      <c r="O1468" t="str">
        <f>VLOOKUP(A1468,tax_all!B:V,14,0)</f>
        <v xml:space="preserve"> Holometabola</v>
      </c>
      <c r="P1468" t="str">
        <f>VLOOKUP(A1468,tax_all!B:V,15,0)</f>
        <v xml:space="preserve"> Diptera</v>
      </c>
      <c r="Q1468" t="str">
        <f>VLOOKUP(A1468,tax_all!B:V,16,0)</f>
        <v xml:space="preserve"> Brachycera</v>
      </c>
      <c r="R1468" t="str">
        <f>VLOOKUP(A1468,tax_all!B:V,17,0)</f>
        <v xml:space="preserve"> Muscomorpha</v>
      </c>
    </row>
    <row r="1469" spans="1:18" x14ac:dyDescent="0.25">
      <c r="A1469" s="2" t="s">
        <v>3035</v>
      </c>
      <c r="B1469">
        <v>0</v>
      </c>
      <c r="C1469">
        <v>1</v>
      </c>
      <c r="D1469">
        <f>B1469+C1469</f>
        <v>1</v>
      </c>
      <c r="E1469">
        <f>VLOOKUP(A1469,'PF03067'!B:C,2,0)</f>
        <v>196</v>
      </c>
      <c r="G1469" t="str">
        <f>VLOOKUP(A1469,tax_all!B:V,6,0)</f>
        <v>Eukaryota</v>
      </c>
      <c r="H1469" t="str">
        <f>VLOOKUP(A1469,tax_all!B:V,7,0)</f>
        <v xml:space="preserve"> Fungi</v>
      </c>
      <c r="I1469" t="str">
        <f>VLOOKUP(A1469,tax_all!B:V,8,0)</f>
        <v xml:space="preserve"> Dikarya</v>
      </c>
      <c r="J1469" t="str">
        <f>VLOOKUP(A1469,tax_all!B:V,9,0)</f>
        <v xml:space="preserve"> Ascomycota</v>
      </c>
      <c r="K1469" t="str">
        <f>VLOOKUP(A1469,tax_all!B:V,10,0)</f>
        <v xml:space="preserve"> Pezizomycotina</v>
      </c>
      <c r="L1469" t="str">
        <f>VLOOKUP(A1469,tax_all!B:V,11,0)</f>
        <v>Dothideomycetes</v>
      </c>
      <c r="M1469" t="str">
        <f>VLOOKUP(A1469,tax_all!B:V,12,0)</f>
        <v xml:space="preserve"> Dothideomycetidae</v>
      </c>
      <c r="N1469" t="str">
        <f>VLOOKUP(A1469,tax_all!B:V,13,0)</f>
        <v xml:space="preserve"> Capnodiales</v>
      </c>
      <c r="O1469" t="str">
        <f>VLOOKUP(A1469,tax_all!B:V,14,0)</f>
        <v xml:space="preserve"> Mycosphaerellaceae</v>
      </c>
      <c r="P1469" t="str">
        <f>VLOOKUP(A1469,tax_all!B:V,15,0)</f>
        <v>Dothistroma.</v>
      </c>
      <c r="Q1469">
        <f>VLOOKUP(A1469,tax_all!B:V,16,0)</f>
        <v>0</v>
      </c>
      <c r="R1469">
        <f>VLOOKUP(A1469,tax_all!B:V,17,0)</f>
        <v>0</v>
      </c>
    </row>
    <row r="1470" spans="1:18" x14ac:dyDescent="0.25">
      <c r="A1470" s="2" t="s">
        <v>3037</v>
      </c>
      <c r="B1470">
        <v>0</v>
      </c>
      <c r="C1470">
        <v>1</v>
      </c>
      <c r="D1470">
        <f>B1470+C1470</f>
        <v>1</v>
      </c>
      <c r="E1470">
        <f>VLOOKUP(A1470,'PF03067'!B:C,2,0)</f>
        <v>409</v>
      </c>
      <c r="G1470" t="str">
        <f>VLOOKUP(A1470,tax_all!B:V,6,0)</f>
        <v>Eukaryota</v>
      </c>
      <c r="H1470" t="str">
        <f>VLOOKUP(A1470,tax_all!B:V,7,0)</f>
        <v xml:space="preserve"> Fungi</v>
      </c>
      <c r="I1470" t="str">
        <f>VLOOKUP(A1470,tax_all!B:V,8,0)</f>
        <v xml:space="preserve"> Dikarya</v>
      </c>
      <c r="J1470" t="str">
        <f>VLOOKUP(A1470,tax_all!B:V,9,0)</f>
        <v xml:space="preserve"> Ascomycota</v>
      </c>
      <c r="K1470" t="str">
        <f>VLOOKUP(A1470,tax_all!B:V,10,0)</f>
        <v xml:space="preserve"> Pezizomycotina</v>
      </c>
      <c r="L1470" t="str">
        <f>VLOOKUP(A1470,tax_all!B:V,11,0)</f>
        <v>Sordariomycetes</v>
      </c>
      <c r="M1470" t="str">
        <f>VLOOKUP(A1470,tax_all!B:V,12,0)</f>
        <v xml:space="preserve"> Hypocreomycetidae</v>
      </c>
      <c r="N1470" t="str">
        <f>VLOOKUP(A1470,tax_all!B:V,13,0)</f>
        <v xml:space="preserve"> Hypocreales</v>
      </c>
      <c r="O1470" t="str">
        <f>VLOOKUP(A1470,tax_all!B:V,14,0)</f>
        <v xml:space="preserve"> Nectriaceae</v>
      </c>
      <c r="P1470" t="str">
        <f>VLOOKUP(A1470,tax_all!B:V,15,0)</f>
        <v>Fusarium</v>
      </c>
      <c r="Q1470" t="str">
        <f>VLOOKUP(A1470,tax_all!B:V,16,0)</f>
        <v xml:space="preserve"> Fusarium oxysporum species complex.</v>
      </c>
      <c r="R1470">
        <f>VLOOKUP(A1470,tax_all!B:V,17,0)</f>
        <v>0</v>
      </c>
    </row>
    <row r="1471" spans="1:18" x14ac:dyDescent="0.25">
      <c r="A1471" s="2" t="s">
        <v>3039</v>
      </c>
      <c r="B1471">
        <v>0</v>
      </c>
      <c r="C1471">
        <v>1</v>
      </c>
      <c r="D1471">
        <f>B1471+C1471</f>
        <v>1</v>
      </c>
      <c r="E1471">
        <f>VLOOKUP(A1471,'PF03067'!B:C,2,0)</f>
        <v>253</v>
      </c>
      <c r="G1471" t="str">
        <f>VLOOKUP(A1471,tax_all!B:V,6,0)</f>
        <v>Eukaryota</v>
      </c>
      <c r="H1471" t="str">
        <f>VLOOKUP(A1471,tax_all!B:V,7,0)</f>
        <v xml:space="preserve"> Fungi</v>
      </c>
      <c r="I1471" t="str">
        <f>VLOOKUP(A1471,tax_all!B:V,8,0)</f>
        <v xml:space="preserve"> Dikarya</v>
      </c>
      <c r="J1471" t="str">
        <f>VLOOKUP(A1471,tax_all!B:V,9,0)</f>
        <v xml:space="preserve"> Ascomycota</v>
      </c>
      <c r="K1471" t="str">
        <f>VLOOKUP(A1471,tax_all!B:V,10,0)</f>
        <v xml:space="preserve"> Pezizomycotina</v>
      </c>
      <c r="L1471" t="str">
        <f>VLOOKUP(A1471,tax_all!B:V,11,0)</f>
        <v>Sordariomycetes</v>
      </c>
      <c r="M1471" t="str">
        <f>VLOOKUP(A1471,tax_all!B:V,12,0)</f>
        <v xml:space="preserve"> Hypocreomycetidae</v>
      </c>
      <c r="N1471" t="str">
        <f>VLOOKUP(A1471,tax_all!B:V,13,0)</f>
        <v xml:space="preserve"> Hypocreales</v>
      </c>
      <c r="O1471" t="str">
        <f>VLOOKUP(A1471,tax_all!B:V,14,0)</f>
        <v xml:space="preserve"> Nectriaceae</v>
      </c>
      <c r="P1471" t="str">
        <f>VLOOKUP(A1471,tax_all!B:V,15,0)</f>
        <v>Fusarium</v>
      </c>
      <c r="Q1471" t="str">
        <f>VLOOKUP(A1471,tax_all!B:V,16,0)</f>
        <v xml:space="preserve"> Fusarium oxysporum species complex.</v>
      </c>
      <c r="R1471">
        <f>VLOOKUP(A1471,tax_all!B:V,17,0)</f>
        <v>0</v>
      </c>
    </row>
    <row r="1472" spans="1:18" x14ac:dyDescent="0.25">
      <c r="A1472" s="2" t="s">
        <v>3041</v>
      </c>
      <c r="B1472">
        <v>0</v>
      </c>
      <c r="C1472">
        <v>1</v>
      </c>
      <c r="D1472">
        <f>B1472+C1472</f>
        <v>1</v>
      </c>
      <c r="E1472">
        <f>VLOOKUP(A1472,'PF03067'!B:C,2,0)</f>
        <v>416</v>
      </c>
      <c r="G1472" t="str">
        <f>VLOOKUP(A1472,tax_all!B:V,6,0)</f>
        <v>Eukaryota</v>
      </c>
      <c r="H1472" t="str">
        <f>VLOOKUP(A1472,tax_all!B:V,7,0)</f>
        <v xml:space="preserve"> Fungi</v>
      </c>
      <c r="I1472" t="str">
        <f>VLOOKUP(A1472,tax_all!B:V,8,0)</f>
        <v xml:space="preserve"> Dikarya</v>
      </c>
      <c r="J1472" t="str">
        <f>VLOOKUP(A1472,tax_all!B:V,9,0)</f>
        <v xml:space="preserve"> Ascomycota</v>
      </c>
      <c r="K1472" t="str">
        <f>VLOOKUP(A1472,tax_all!B:V,10,0)</f>
        <v xml:space="preserve"> Pezizomycotina</v>
      </c>
      <c r="L1472" t="str">
        <f>VLOOKUP(A1472,tax_all!B:V,11,0)</f>
        <v>Sordariomycetes</v>
      </c>
      <c r="M1472" t="str">
        <f>VLOOKUP(A1472,tax_all!B:V,12,0)</f>
        <v xml:space="preserve"> Hypocreomycetidae</v>
      </c>
      <c r="N1472" t="str">
        <f>VLOOKUP(A1472,tax_all!B:V,13,0)</f>
        <v xml:space="preserve"> Hypocreales</v>
      </c>
      <c r="O1472" t="str">
        <f>VLOOKUP(A1472,tax_all!B:V,14,0)</f>
        <v xml:space="preserve"> Nectriaceae</v>
      </c>
      <c r="P1472" t="str">
        <f>VLOOKUP(A1472,tax_all!B:V,15,0)</f>
        <v>Fusarium</v>
      </c>
      <c r="Q1472" t="str">
        <f>VLOOKUP(A1472,tax_all!B:V,16,0)</f>
        <v xml:space="preserve"> Fusarium oxysporum species complex.</v>
      </c>
      <c r="R1472">
        <f>VLOOKUP(A1472,tax_all!B:V,17,0)</f>
        <v>0</v>
      </c>
    </row>
    <row r="1473" spans="1:18" x14ac:dyDescent="0.25">
      <c r="A1473" s="2" t="s">
        <v>3043</v>
      </c>
      <c r="B1473">
        <v>0</v>
      </c>
      <c r="C1473">
        <v>1</v>
      </c>
      <c r="D1473">
        <f>B1473+C1473</f>
        <v>1</v>
      </c>
      <c r="E1473">
        <f>VLOOKUP(A1473,'PF03067'!B:C,2,0)</f>
        <v>253</v>
      </c>
      <c r="G1473" t="str">
        <f>VLOOKUP(A1473,tax_all!B:V,6,0)</f>
        <v>Eukaryota</v>
      </c>
      <c r="H1473" t="str">
        <f>VLOOKUP(A1473,tax_all!B:V,7,0)</f>
        <v xml:space="preserve"> Fungi</v>
      </c>
      <c r="I1473" t="str">
        <f>VLOOKUP(A1473,tax_all!B:V,8,0)</f>
        <v xml:space="preserve"> Dikarya</v>
      </c>
      <c r="J1473" t="str">
        <f>VLOOKUP(A1473,tax_all!B:V,9,0)</f>
        <v xml:space="preserve"> Ascomycota</v>
      </c>
      <c r="K1473" t="str">
        <f>VLOOKUP(A1473,tax_all!B:V,10,0)</f>
        <v xml:space="preserve"> Pezizomycotina</v>
      </c>
      <c r="L1473" t="str">
        <f>VLOOKUP(A1473,tax_all!B:V,11,0)</f>
        <v>Sordariomycetes</v>
      </c>
      <c r="M1473" t="str">
        <f>VLOOKUP(A1473,tax_all!B:V,12,0)</f>
        <v xml:space="preserve"> Hypocreomycetidae</v>
      </c>
      <c r="N1473" t="str">
        <f>VLOOKUP(A1473,tax_all!B:V,13,0)</f>
        <v xml:space="preserve"> Hypocreales</v>
      </c>
      <c r="O1473" t="str">
        <f>VLOOKUP(A1473,tax_all!B:V,14,0)</f>
        <v xml:space="preserve"> Nectriaceae</v>
      </c>
      <c r="P1473" t="str">
        <f>VLOOKUP(A1473,tax_all!B:V,15,0)</f>
        <v>Fusarium</v>
      </c>
      <c r="Q1473" t="str">
        <f>VLOOKUP(A1473,tax_all!B:V,16,0)</f>
        <v xml:space="preserve"> Fusarium oxysporum species complex.</v>
      </c>
      <c r="R1473">
        <f>VLOOKUP(A1473,tax_all!B:V,17,0)</f>
        <v>0</v>
      </c>
    </row>
    <row r="1474" spans="1:18" x14ac:dyDescent="0.25">
      <c r="A1474" s="2" t="s">
        <v>3045</v>
      </c>
      <c r="B1474">
        <v>0</v>
      </c>
      <c r="C1474">
        <v>1</v>
      </c>
      <c r="D1474">
        <f>B1474+C1474</f>
        <v>1</v>
      </c>
      <c r="E1474">
        <f>VLOOKUP(A1474,'PF03067'!B:C,2,0)</f>
        <v>381</v>
      </c>
      <c r="G1474" t="str">
        <f>VLOOKUP(A1474,tax_all!B:V,6,0)</f>
        <v>Eukaryota</v>
      </c>
      <c r="H1474" t="str">
        <f>VLOOKUP(A1474,tax_all!B:V,7,0)</f>
        <v xml:space="preserve"> Fungi</v>
      </c>
      <c r="I1474" t="str">
        <f>VLOOKUP(A1474,tax_all!B:V,8,0)</f>
        <v xml:space="preserve"> Dikarya</v>
      </c>
      <c r="J1474" t="str">
        <f>VLOOKUP(A1474,tax_all!B:V,9,0)</f>
        <v xml:space="preserve"> Ascomycota</v>
      </c>
      <c r="K1474" t="str">
        <f>VLOOKUP(A1474,tax_all!B:V,10,0)</f>
        <v xml:space="preserve"> Pezizomycotina</v>
      </c>
      <c r="L1474" t="str">
        <f>VLOOKUP(A1474,tax_all!B:V,11,0)</f>
        <v>Sordariomycetes</v>
      </c>
      <c r="M1474" t="str">
        <f>VLOOKUP(A1474,tax_all!B:V,12,0)</f>
        <v xml:space="preserve"> Hypocreomycetidae</v>
      </c>
      <c r="N1474" t="str">
        <f>VLOOKUP(A1474,tax_all!B:V,13,0)</f>
        <v xml:space="preserve"> Glomerellales</v>
      </c>
      <c r="O1474" t="str">
        <f>VLOOKUP(A1474,tax_all!B:V,14,0)</f>
        <v xml:space="preserve"> Glomerellaceae</v>
      </c>
      <c r="P1474" t="str">
        <f>VLOOKUP(A1474,tax_all!B:V,15,0)</f>
        <v>Colletotrichum.</v>
      </c>
      <c r="Q1474">
        <f>VLOOKUP(A1474,tax_all!B:V,16,0)</f>
        <v>0</v>
      </c>
      <c r="R1474">
        <f>VLOOKUP(A1474,tax_all!B:V,17,0)</f>
        <v>0</v>
      </c>
    </row>
    <row r="1475" spans="1:18" x14ac:dyDescent="0.25">
      <c r="A1475" s="2" t="s">
        <v>3047</v>
      </c>
      <c r="B1475">
        <v>0</v>
      </c>
      <c r="C1475">
        <v>1</v>
      </c>
      <c r="D1475">
        <f>B1475+C1475</f>
        <v>1</v>
      </c>
      <c r="E1475">
        <f>VLOOKUP(A1475,'PF03067'!B:C,2,0)</f>
        <v>185</v>
      </c>
      <c r="G1475" t="str">
        <f>VLOOKUP(A1475,tax_all!B:V,6,0)</f>
        <v>Eukaryota</v>
      </c>
      <c r="H1475" t="str">
        <f>VLOOKUP(A1475,tax_all!B:V,7,0)</f>
        <v xml:space="preserve"> Fungi</v>
      </c>
      <c r="I1475" t="str">
        <f>VLOOKUP(A1475,tax_all!B:V,8,0)</f>
        <v xml:space="preserve"> Dikarya</v>
      </c>
      <c r="J1475" t="str">
        <f>VLOOKUP(A1475,tax_all!B:V,9,0)</f>
        <v xml:space="preserve"> Ascomycota</v>
      </c>
      <c r="K1475" t="str">
        <f>VLOOKUP(A1475,tax_all!B:V,10,0)</f>
        <v xml:space="preserve"> Pezizomycotina</v>
      </c>
      <c r="L1475" t="str">
        <f>VLOOKUP(A1475,tax_all!B:V,11,0)</f>
        <v>Sordariomycetes</v>
      </c>
      <c r="M1475" t="str">
        <f>VLOOKUP(A1475,tax_all!B:V,12,0)</f>
        <v xml:space="preserve"> Hypocreomycetidae</v>
      </c>
      <c r="N1475" t="str">
        <f>VLOOKUP(A1475,tax_all!B:V,13,0)</f>
        <v xml:space="preserve"> Glomerellales</v>
      </c>
      <c r="O1475" t="str">
        <f>VLOOKUP(A1475,tax_all!B:V,14,0)</f>
        <v xml:space="preserve"> Glomerellaceae</v>
      </c>
      <c r="P1475" t="str">
        <f>VLOOKUP(A1475,tax_all!B:V,15,0)</f>
        <v>Colletotrichum.</v>
      </c>
      <c r="Q1475">
        <f>VLOOKUP(A1475,tax_all!B:V,16,0)</f>
        <v>0</v>
      </c>
      <c r="R1475">
        <f>VLOOKUP(A1475,tax_all!B:V,17,0)</f>
        <v>0</v>
      </c>
    </row>
    <row r="1476" spans="1:18" x14ac:dyDescent="0.25">
      <c r="A1476" s="2" t="s">
        <v>3049</v>
      </c>
      <c r="B1476">
        <v>0</v>
      </c>
      <c r="C1476">
        <v>1</v>
      </c>
      <c r="D1476">
        <f>B1476+C1476</f>
        <v>1</v>
      </c>
      <c r="E1476">
        <f>VLOOKUP(A1476,'PF03067'!B:C,2,0)</f>
        <v>186</v>
      </c>
      <c r="G1476" t="str">
        <f>VLOOKUP(A1476,tax_all!B:V,6,0)</f>
        <v>Eukaryota</v>
      </c>
      <c r="H1476" t="str">
        <f>VLOOKUP(A1476,tax_all!B:V,7,0)</f>
        <v xml:space="preserve"> Fungi</v>
      </c>
      <c r="I1476" t="str">
        <f>VLOOKUP(A1476,tax_all!B:V,8,0)</f>
        <v xml:space="preserve"> Dikarya</v>
      </c>
      <c r="J1476" t="str">
        <f>VLOOKUP(A1476,tax_all!B:V,9,0)</f>
        <v xml:space="preserve"> Ascomycota</v>
      </c>
      <c r="K1476" t="str">
        <f>VLOOKUP(A1476,tax_all!B:V,10,0)</f>
        <v xml:space="preserve"> Pezizomycotina</v>
      </c>
      <c r="L1476" t="str">
        <f>VLOOKUP(A1476,tax_all!B:V,11,0)</f>
        <v>Sordariomycetes</v>
      </c>
      <c r="M1476" t="str">
        <f>VLOOKUP(A1476,tax_all!B:V,12,0)</f>
        <v xml:space="preserve"> Hypocreomycetidae</v>
      </c>
      <c r="N1476" t="str">
        <f>VLOOKUP(A1476,tax_all!B:V,13,0)</f>
        <v xml:space="preserve"> Glomerellales</v>
      </c>
      <c r="O1476" t="str">
        <f>VLOOKUP(A1476,tax_all!B:V,14,0)</f>
        <v xml:space="preserve"> Glomerellaceae</v>
      </c>
      <c r="P1476" t="str">
        <f>VLOOKUP(A1476,tax_all!B:V,15,0)</f>
        <v>Colletotrichum.</v>
      </c>
      <c r="Q1476">
        <f>VLOOKUP(A1476,tax_all!B:V,16,0)</f>
        <v>0</v>
      </c>
      <c r="R1476">
        <f>VLOOKUP(A1476,tax_all!B:V,17,0)</f>
        <v>0</v>
      </c>
    </row>
    <row r="1477" spans="1:18" x14ac:dyDescent="0.25">
      <c r="A1477" s="2" t="s">
        <v>3051</v>
      </c>
      <c r="B1477">
        <v>0</v>
      </c>
      <c r="C1477">
        <v>1</v>
      </c>
      <c r="D1477">
        <f>B1477+C1477</f>
        <v>1</v>
      </c>
      <c r="E1477">
        <f>VLOOKUP(A1477,'PF03067'!B:C,2,0)</f>
        <v>265</v>
      </c>
      <c r="G1477" t="str">
        <f>VLOOKUP(A1477,tax_all!B:V,6,0)</f>
        <v>Eukaryota</v>
      </c>
      <c r="H1477" t="str">
        <f>VLOOKUP(A1477,tax_all!B:V,7,0)</f>
        <v xml:space="preserve"> Fungi</v>
      </c>
      <c r="I1477" t="str">
        <f>VLOOKUP(A1477,tax_all!B:V,8,0)</f>
        <v xml:space="preserve"> Dikarya</v>
      </c>
      <c r="J1477" t="str">
        <f>VLOOKUP(A1477,tax_all!B:V,9,0)</f>
        <v xml:space="preserve"> Ascomycota</v>
      </c>
      <c r="K1477" t="str">
        <f>VLOOKUP(A1477,tax_all!B:V,10,0)</f>
        <v xml:space="preserve"> Pezizomycotina</v>
      </c>
      <c r="L1477" t="str">
        <f>VLOOKUP(A1477,tax_all!B:V,11,0)</f>
        <v>Sordariomycetes</v>
      </c>
      <c r="M1477" t="str">
        <f>VLOOKUP(A1477,tax_all!B:V,12,0)</f>
        <v xml:space="preserve"> Hypocreomycetidae</v>
      </c>
      <c r="N1477" t="str">
        <f>VLOOKUP(A1477,tax_all!B:V,13,0)</f>
        <v xml:space="preserve"> Glomerellales</v>
      </c>
      <c r="O1477" t="str">
        <f>VLOOKUP(A1477,tax_all!B:V,14,0)</f>
        <v xml:space="preserve"> Glomerellaceae</v>
      </c>
      <c r="P1477" t="str">
        <f>VLOOKUP(A1477,tax_all!B:V,15,0)</f>
        <v>Colletotrichum.</v>
      </c>
      <c r="Q1477">
        <f>VLOOKUP(A1477,tax_all!B:V,16,0)</f>
        <v>0</v>
      </c>
      <c r="R1477">
        <f>VLOOKUP(A1477,tax_all!B:V,17,0)</f>
        <v>0</v>
      </c>
    </row>
    <row r="1478" spans="1:18" x14ac:dyDescent="0.25">
      <c r="A1478" s="2" t="s">
        <v>3053</v>
      </c>
      <c r="B1478">
        <v>0</v>
      </c>
      <c r="C1478">
        <v>1</v>
      </c>
      <c r="D1478">
        <f>B1478+C1478</f>
        <v>1</v>
      </c>
      <c r="E1478">
        <f>VLOOKUP(A1478,'PF03067'!B:C,2,0)</f>
        <v>339</v>
      </c>
      <c r="G1478" t="str">
        <f>VLOOKUP(A1478,tax_all!B:V,6,0)</f>
        <v>Eukaryota</v>
      </c>
      <c r="H1478" t="str">
        <f>VLOOKUP(A1478,tax_all!B:V,7,0)</f>
        <v xml:space="preserve"> Metazoa</v>
      </c>
      <c r="I1478" t="str">
        <f>VLOOKUP(A1478,tax_all!B:V,8,0)</f>
        <v xml:space="preserve"> Ecdysozoa</v>
      </c>
      <c r="J1478" t="str">
        <f>VLOOKUP(A1478,tax_all!B:V,9,0)</f>
        <v xml:space="preserve"> Arthropoda</v>
      </c>
      <c r="K1478" t="str">
        <f>VLOOKUP(A1478,tax_all!B:V,10,0)</f>
        <v xml:space="preserve"> Hexapoda</v>
      </c>
      <c r="L1478" t="str">
        <f>VLOOKUP(A1478,tax_all!B:V,11,0)</f>
        <v xml:space="preserve"> Insecta</v>
      </c>
      <c r="M1478" t="str">
        <f>VLOOKUP(A1478,tax_all!B:V,12,0)</f>
        <v>Pterygota</v>
      </c>
      <c r="N1478" t="str">
        <f>VLOOKUP(A1478,tax_all!B:V,13,0)</f>
        <v xml:space="preserve"> Neoptera</v>
      </c>
      <c r="O1478" t="str">
        <f>VLOOKUP(A1478,tax_all!B:V,14,0)</f>
        <v xml:space="preserve"> Holometabola</v>
      </c>
      <c r="P1478" t="str">
        <f>VLOOKUP(A1478,tax_all!B:V,15,0)</f>
        <v xml:space="preserve"> Coleoptera</v>
      </c>
      <c r="Q1478" t="str">
        <f>VLOOKUP(A1478,tax_all!B:V,16,0)</f>
        <v xml:space="preserve"> Polyphaga</v>
      </c>
      <c r="R1478" t="str">
        <f>VLOOKUP(A1478,tax_all!B:V,17,0)</f>
        <v>Cucujiformia</v>
      </c>
    </row>
    <row r="1479" spans="1:18" x14ac:dyDescent="0.25">
      <c r="A1479" s="2" t="s">
        <v>3055</v>
      </c>
      <c r="B1479">
        <v>0</v>
      </c>
      <c r="C1479">
        <v>1</v>
      </c>
      <c r="D1479">
        <f>B1479+C1479</f>
        <v>1</v>
      </c>
      <c r="E1479">
        <f>VLOOKUP(A1479,'PF03067'!B:C,2,0)</f>
        <v>365</v>
      </c>
      <c r="G1479" t="str">
        <f>VLOOKUP(A1479,tax_all!B:V,6,0)</f>
        <v>Eukaryota</v>
      </c>
      <c r="H1479" t="str">
        <f>VLOOKUP(A1479,tax_all!B:V,7,0)</f>
        <v xml:space="preserve"> Metazoa</v>
      </c>
      <c r="I1479" t="str">
        <f>VLOOKUP(A1479,tax_all!B:V,8,0)</f>
        <v xml:space="preserve"> Ecdysozoa</v>
      </c>
      <c r="J1479" t="str">
        <f>VLOOKUP(A1479,tax_all!B:V,9,0)</f>
        <v xml:space="preserve"> Arthropoda</v>
      </c>
      <c r="K1479" t="str">
        <f>VLOOKUP(A1479,tax_all!B:V,10,0)</f>
        <v xml:space="preserve"> Hexapoda</v>
      </c>
      <c r="L1479" t="str">
        <f>VLOOKUP(A1479,tax_all!B:V,11,0)</f>
        <v xml:space="preserve"> Insecta</v>
      </c>
      <c r="M1479" t="str">
        <f>VLOOKUP(A1479,tax_all!B:V,12,0)</f>
        <v>Pterygota</v>
      </c>
      <c r="N1479" t="str">
        <f>VLOOKUP(A1479,tax_all!B:V,13,0)</f>
        <v xml:space="preserve"> Neoptera</v>
      </c>
      <c r="O1479" t="str">
        <f>VLOOKUP(A1479,tax_all!B:V,14,0)</f>
        <v xml:space="preserve"> Holometabola</v>
      </c>
      <c r="P1479" t="str">
        <f>VLOOKUP(A1479,tax_all!B:V,15,0)</f>
        <v xml:space="preserve"> Coleoptera</v>
      </c>
      <c r="Q1479" t="str">
        <f>VLOOKUP(A1479,tax_all!B:V,16,0)</f>
        <v xml:space="preserve"> Polyphaga</v>
      </c>
      <c r="R1479" t="str">
        <f>VLOOKUP(A1479,tax_all!B:V,17,0)</f>
        <v>Cucujiformia</v>
      </c>
    </row>
    <row r="1480" spans="1:18" x14ac:dyDescent="0.25">
      <c r="A1480" s="2" t="s">
        <v>3057</v>
      </c>
      <c r="B1480">
        <v>0</v>
      </c>
      <c r="C1480">
        <v>1</v>
      </c>
      <c r="D1480">
        <f>B1480+C1480</f>
        <v>1</v>
      </c>
      <c r="E1480">
        <f>VLOOKUP(A1480,'PF03067'!B:C,2,0)</f>
        <v>471</v>
      </c>
      <c r="G1480" t="str">
        <f>VLOOKUP(A1480,tax_all!B:V,6,0)</f>
        <v>Bacteria</v>
      </c>
      <c r="H1480" t="str">
        <f>VLOOKUP(A1480,tax_all!B:V,7,0)</f>
        <v xml:space="preserve"> Proteobacteria</v>
      </c>
      <c r="I1480" t="str">
        <f>VLOOKUP(A1480,tax_all!B:V,8,0)</f>
        <v xml:space="preserve"> Gammaproteobacteria</v>
      </c>
      <c r="J1480" t="str">
        <f>VLOOKUP(A1480,tax_all!B:V,9,0)</f>
        <v xml:space="preserve"> Aeromonadales</v>
      </c>
      <c r="K1480" t="str">
        <f>VLOOKUP(A1480,tax_all!B:V,10,0)</f>
        <v>Aeromonadaceae</v>
      </c>
      <c r="L1480" t="str">
        <f>VLOOKUP(A1480,tax_all!B:V,11,0)</f>
        <v xml:space="preserve"> Aeromonas.</v>
      </c>
      <c r="M1480">
        <f>VLOOKUP(A1480,tax_all!B:V,12,0)</f>
        <v>0</v>
      </c>
      <c r="N1480">
        <f>VLOOKUP(A1480,tax_all!B:V,13,0)</f>
        <v>0</v>
      </c>
      <c r="O1480">
        <f>VLOOKUP(A1480,tax_all!B:V,14,0)</f>
        <v>0</v>
      </c>
      <c r="P1480">
        <f>VLOOKUP(A1480,tax_all!B:V,15,0)</f>
        <v>0</v>
      </c>
      <c r="Q1480">
        <f>VLOOKUP(A1480,tax_all!B:V,16,0)</f>
        <v>0</v>
      </c>
      <c r="R1480">
        <f>VLOOKUP(A1480,tax_all!B:V,17,0)</f>
        <v>0</v>
      </c>
    </row>
    <row r="1481" spans="1:18" x14ac:dyDescent="0.25">
      <c r="A1481" s="2" t="s">
        <v>3059</v>
      </c>
      <c r="B1481">
        <v>0</v>
      </c>
      <c r="C1481">
        <v>1</v>
      </c>
      <c r="D1481">
        <f>B1481+C1481</f>
        <v>1</v>
      </c>
      <c r="E1481">
        <f>VLOOKUP(A1481,'PF03067'!B:C,2,0)</f>
        <v>252</v>
      </c>
      <c r="G1481" t="str">
        <f>VLOOKUP(A1481,tax_all!B:V,6,0)</f>
        <v>Bacteria</v>
      </c>
      <c r="H1481" t="str">
        <f>VLOOKUP(A1481,tax_all!B:V,7,0)</f>
        <v xml:space="preserve"> Actinobacteria</v>
      </c>
      <c r="I1481" t="str">
        <f>VLOOKUP(A1481,tax_all!B:V,8,0)</f>
        <v xml:space="preserve"> Streptomycetales</v>
      </c>
      <c r="J1481" t="str">
        <f>VLOOKUP(A1481,tax_all!B:V,9,0)</f>
        <v xml:space="preserve"> Streptomycetaceae</v>
      </c>
      <c r="K1481" t="str">
        <f>VLOOKUP(A1481,tax_all!B:V,10,0)</f>
        <v>Streptomyces</v>
      </c>
      <c r="L1481" t="str">
        <f>VLOOKUP(A1481,tax_all!B:V,11,0)</f>
        <v xml:space="preserve"> Streptomyces albidoflavus group.</v>
      </c>
      <c r="M1481">
        <f>VLOOKUP(A1481,tax_all!B:V,12,0)</f>
        <v>0</v>
      </c>
      <c r="N1481">
        <f>VLOOKUP(A1481,tax_all!B:V,13,0)</f>
        <v>0</v>
      </c>
      <c r="O1481">
        <f>VLOOKUP(A1481,tax_all!B:V,14,0)</f>
        <v>0</v>
      </c>
      <c r="P1481">
        <f>VLOOKUP(A1481,tax_all!B:V,15,0)</f>
        <v>0</v>
      </c>
      <c r="Q1481">
        <f>VLOOKUP(A1481,tax_all!B:V,16,0)</f>
        <v>0</v>
      </c>
      <c r="R1481">
        <f>VLOOKUP(A1481,tax_all!B:V,17,0)</f>
        <v>0</v>
      </c>
    </row>
    <row r="1482" spans="1:18" x14ac:dyDescent="0.25">
      <c r="A1482" s="2" t="s">
        <v>3061</v>
      </c>
      <c r="B1482">
        <v>0</v>
      </c>
      <c r="C1482">
        <v>1</v>
      </c>
      <c r="D1482">
        <f>B1482+C1482</f>
        <v>1</v>
      </c>
      <c r="E1482">
        <f>VLOOKUP(A1482,'PF03067'!B:C,2,0)</f>
        <v>324</v>
      </c>
      <c r="G1482" t="str">
        <f>VLOOKUP(A1482,tax_all!B:V,6,0)</f>
        <v>Bacteria</v>
      </c>
      <c r="H1482" t="str">
        <f>VLOOKUP(A1482,tax_all!B:V,7,0)</f>
        <v xml:space="preserve"> Proteobacteria</v>
      </c>
      <c r="I1482" t="str">
        <f>VLOOKUP(A1482,tax_all!B:V,8,0)</f>
        <v xml:space="preserve"> Deltaproteobacteria</v>
      </c>
      <c r="J1482" t="str">
        <f>VLOOKUP(A1482,tax_all!B:V,9,0)</f>
        <v xml:space="preserve"> Myxococcales</v>
      </c>
      <c r="K1482" t="str">
        <f>VLOOKUP(A1482,tax_all!B:V,10,0)</f>
        <v>Cystobacterineae</v>
      </c>
      <c r="L1482" t="str">
        <f>VLOOKUP(A1482,tax_all!B:V,11,0)</f>
        <v xml:space="preserve"> Archangiaceae</v>
      </c>
      <c r="M1482" t="str">
        <f>VLOOKUP(A1482,tax_all!B:V,12,0)</f>
        <v xml:space="preserve"> Stigmatella.</v>
      </c>
      <c r="N1482">
        <f>VLOOKUP(A1482,tax_all!B:V,13,0)</f>
        <v>0</v>
      </c>
      <c r="O1482">
        <f>VLOOKUP(A1482,tax_all!B:V,14,0)</f>
        <v>0</v>
      </c>
      <c r="P1482">
        <f>VLOOKUP(A1482,tax_all!B:V,15,0)</f>
        <v>0</v>
      </c>
      <c r="Q1482">
        <f>VLOOKUP(A1482,tax_all!B:V,16,0)</f>
        <v>0</v>
      </c>
      <c r="R1482">
        <f>VLOOKUP(A1482,tax_all!B:V,17,0)</f>
        <v>0</v>
      </c>
    </row>
    <row r="1483" spans="1:18" x14ac:dyDescent="0.25">
      <c r="A1483" s="2" t="s">
        <v>3063</v>
      </c>
      <c r="B1483">
        <v>0</v>
      </c>
      <c r="C1483">
        <v>1</v>
      </c>
      <c r="D1483">
        <f>B1483+C1483</f>
        <v>1</v>
      </c>
      <c r="E1483">
        <f>VLOOKUP(A1483,'PF03067'!B:C,2,0)</f>
        <v>248</v>
      </c>
      <c r="G1483" t="str">
        <f>VLOOKUP(A1483,tax_all!B:V,6,0)</f>
        <v>Eukaryota</v>
      </c>
      <c r="H1483" t="str">
        <f>VLOOKUP(A1483,tax_all!B:V,7,0)</f>
        <v xml:space="preserve"> Fungi</v>
      </c>
      <c r="I1483" t="str">
        <f>VLOOKUP(A1483,tax_all!B:V,8,0)</f>
        <v xml:space="preserve"> Dikarya</v>
      </c>
      <c r="J1483" t="str">
        <f>VLOOKUP(A1483,tax_all!B:V,9,0)</f>
        <v xml:space="preserve"> Ascomycota</v>
      </c>
      <c r="K1483" t="str">
        <f>VLOOKUP(A1483,tax_all!B:V,10,0)</f>
        <v xml:space="preserve"> Pezizomycotina</v>
      </c>
      <c r="L1483" t="str">
        <f>VLOOKUP(A1483,tax_all!B:V,11,0)</f>
        <v xml:space="preserve"> Eurotiomycetes</v>
      </c>
      <c r="M1483" t="str">
        <f>VLOOKUP(A1483,tax_all!B:V,12,0)</f>
        <v>Eurotiomycetidae</v>
      </c>
      <c r="N1483" t="str">
        <f>VLOOKUP(A1483,tax_all!B:V,13,0)</f>
        <v xml:space="preserve"> Eurotiales</v>
      </c>
      <c r="O1483" t="str">
        <f>VLOOKUP(A1483,tax_all!B:V,14,0)</f>
        <v xml:space="preserve"> Aspergillaceae</v>
      </c>
      <c r="P1483" t="str">
        <f>VLOOKUP(A1483,tax_all!B:V,15,0)</f>
        <v xml:space="preserve"> Aspergillus.</v>
      </c>
      <c r="Q1483">
        <f>VLOOKUP(A1483,tax_all!B:V,16,0)</f>
        <v>0</v>
      </c>
      <c r="R1483">
        <f>VLOOKUP(A1483,tax_all!B:V,17,0)</f>
        <v>0</v>
      </c>
    </row>
    <row r="1484" spans="1:18" x14ac:dyDescent="0.25">
      <c r="A1484" s="2" t="s">
        <v>3065</v>
      </c>
      <c r="B1484">
        <v>0</v>
      </c>
      <c r="C1484">
        <v>1</v>
      </c>
      <c r="D1484">
        <f>B1484+C1484</f>
        <v>1</v>
      </c>
      <c r="E1484">
        <f>VLOOKUP(A1484,'PF03067'!B:C,2,0)</f>
        <v>400</v>
      </c>
      <c r="G1484" t="str">
        <f>VLOOKUP(A1484,tax_all!B:V,6,0)</f>
        <v>Eukaryota</v>
      </c>
      <c r="H1484" t="str">
        <f>VLOOKUP(A1484,tax_all!B:V,7,0)</f>
        <v xml:space="preserve"> Fungi</v>
      </c>
      <c r="I1484" t="str">
        <f>VLOOKUP(A1484,tax_all!B:V,8,0)</f>
        <v xml:space="preserve"> Dikarya</v>
      </c>
      <c r="J1484" t="str">
        <f>VLOOKUP(A1484,tax_all!B:V,9,0)</f>
        <v xml:space="preserve"> Ascomycota</v>
      </c>
      <c r="K1484" t="str">
        <f>VLOOKUP(A1484,tax_all!B:V,10,0)</f>
        <v xml:space="preserve"> Pezizomycotina</v>
      </c>
      <c r="L1484" t="str">
        <f>VLOOKUP(A1484,tax_all!B:V,11,0)</f>
        <v xml:space="preserve"> Eurotiomycetes</v>
      </c>
      <c r="M1484" t="str">
        <f>VLOOKUP(A1484,tax_all!B:V,12,0)</f>
        <v>Eurotiomycetidae</v>
      </c>
      <c r="N1484" t="str">
        <f>VLOOKUP(A1484,tax_all!B:V,13,0)</f>
        <v xml:space="preserve"> Eurotiales</v>
      </c>
      <c r="O1484" t="str">
        <f>VLOOKUP(A1484,tax_all!B:V,14,0)</f>
        <v xml:space="preserve"> Aspergillaceae</v>
      </c>
      <c r="P1484" t="str">
        <f>VLOOKUP(A1484,tax_all!B:V,15,0)</f>
        <v xml:space="preserve"> Aspergillus.</v>
      </c>
      <c r="Q1484">
        <f>VLOOKUP(A1484,tax_all!B:V,16,0)</f>
        <v>0</v>
      </c>
      <c r="R1484">
        <f>VLOOKUP(A1484,tax_all!B:V,17,0)</f>
        <v>0</v>
      </c>
    </row>
    <row r="1485" spans="1:18" x14ac:dyDescent="0.25">
      <c r="A1485" s="2" t="s">
        <v>3067</v>
      </c>
      <c r="B1485">
        <v>0</v>
      </c>
      <c r="C1485">
        <v>1</v>
      </c>
      <c r="D1485">
        <f>B1485+C1485</f>
        <v>1</v>
      </c>
      <c r="E1485">
        <f>VLOOKUP(A1485,'PF03067'!B:C,2,0)</f>
        <v>219</v>
      </c>
      <c r="G1485" t="str">
        <f>VLOOKUP(A1485,tax_all!B:V,6,0)</f>
        <v>Eukaryota</v>
      </c>
      <c r="H1485" t="str">
        <f>VLOOKUP(A1485,tax_all!B:V,7,0)</f>
        <v xml:space="preserve"> Fungi</v>
      </c>
      <c r="I1485" t="str">
        <f>VLOOKUP(A1485,tax_all!B:V,8,0)</f>
        <v xml:space="preserve"> Dikarya</v>
      </c>
      <c r="J1485" t="str">
        <f>VLOOKUP(A1485,tax_all!B:V,9,0)</f>
        <v xml:space="preserve"> Ascomycota</v>
      </c>
      <c r="K1485" t="str">
        <f>VLOOKUP(A1485,tax_all!B:V,10,0)</f>
        <v xml:space="preserve"> Pezizomycotina</v>
      </c>
      <c r="L1485" t="str">
        <f>VLOOKUP(A1485,tax_all!B:V,11,0)</f>
        <v xml:space="preserve"> Eurotiomycetes</v>
      </c>
      <c r="M1485" t="str">
        <f>VLOOKUP(A1485,tax_all!B:V,12,0)</f>
        <v>Eurotiomycetidae</v>
      </c>
      <c r="N1485" t="str">
        <f>VLOOKUP(A1485,tax_all!B:V,13,0)</f>
        <v xml:space="preserve"> Eurotiales</v>
      </c>
      <c r="O1485" t="str">
        <f>VLOOKUP(A1485,tax_all!B:V,14,0)</f>
        <v xml:space="preserve"> Aspergillaceae</v>
      </c>
      <c r="P1485" t="str">
        <f>VLOOKUP(A1485,tax_all!B:V,15,0)</f>
        <v xml:space="preserve"> Aspergillus.</v>
      </c>
      <c r="Q1485">
        <f>VLOOKUP(A1485,tax_all!B:V,16,0)</f>
        <v>0</v>
      </c>
      <c r="R1485">
        <f>VLOOKUP(A1485,tax_all!B:V,17,0)</f>
        <v>0</v>
      </c>
    </row>
    <row r="1486" spans="1:18" x14ac:dyDescent="0.25">
      <c r="A1486" s="2" t="s">
        <v>3069</v>
      </c>
      <c r="B1486">
        <v>0</v>
      </c>
      <c r="C1486">
        <v>1</v>
      </c>
      <c r="D1486">
        <f>B1486+C1486</f>
        <v>1</v>
      </c>
      <c r="E1486">
        <f>VLOOKUP(A1486,'PF03067'!B:C,2,0)</f>
        <v>287</v>
      </c>
      <c r="G1486" t="str">
        <f>VLOOKUP(A1486,tax_all!B:V,6,0)</f>
        <v>Eukaryota</v>
      </c>
      <c r="H1486" t="str">
        <f>VLOOKUP(A1486,tax_all!B:V,7,0)</f>
        <v xml:space="preserve"> Fungi</v>
      </c>
      <c r="I1486" t="str">
        <f>VLOOKUP(A1486,tax_all!B:V,8,0)</f>
        <v xml:space="preserve"> Dikarya</v>
      </c>
      <c r="J1486" t="str">
        <f>VLOOKUP(A1486,tax_all!B:V,9,0)</f>
        <v xml:space="preserve"> Ascomycota</v>
      </c>
      <c r="K1486" t="str">
        <f>VLOOKUP(A1486,tax_all!B:V,10,0)</f>
        <v xml:space="preserve"> Pezizomycotina</v>
      </c>
      <c r="L1486" t="str">
        <f>VLOOKUP(A1486,tax_all!B:V,11,0)</f>
        <v xml:space="preserve"> Eurotiomycetes</v>
      </c>
      <c r="M1486" t="str">
        <f>VLOOKUP(A1486,tax_all!B:V,12,0)</f>
        <v>Eurotiomycetidae</v>
      </c>
      <c r="N1486" t="str">
        <f>VLOOKUP(A1486,tax_all!B:V,13,0)</f>
        <v xml:space="preserve"> Eurotiales</v>
      </c>
      <c r="O1486" t="str">
        <f>VLOOKUP(A1486,tax_all!B:V,14,0)</f>
        <v xml:space="preserve"> Aspergillaceae</v>
      </c>
      <c r="P1486" t="str">
        <f>VLOOKUP(A1486,tax_all!B:V,15,0)</f>
        <v xml:space="preserve"> Aspergillus.</v>
      </c>
      <c r="Q1486">
        <f>VLOOKUP(A1486,tax_all!B:V,16,0)</f>
        <v>0</v>
      </c>
      <c r="R1486">
        <f>VLOOKUP(A1486,tax_all!B:V,17,0)</f>
        <v>0</v>
      </c>
    </row>
    <row r="1487" spans="1:18" x14ac:dyDescent="0.25">
      <c r="A1487" s="2" t="s">
        <v>3071</v>
      </c>
      <c r="B1487">
        <v>0</v>
      </c>
      <c r="C1487">
        <v>1</v>
      </c>
      <c r="D1487">
        <f>B1487+C1487</f>
        <v>1</v>
      </c>
      <c r="E1487">
        <f>VLOOKUP(A1487,'PF03067'!B:C,2,0)</f>
        <v>194</v>
      </c>
      <c r="G1487" t="str">
        <f>VLOOKUP(A1487,tax_all!B:V,6,0)</f>
        <v>Bacteria</v>
      </c>
      <c r="H1487" t="str">
        <f>VLOOKUP(A1487,tax_all!B:V,7,0)</f>
        <v xml:space="preserve"> Actinobacteria</v>
      </c>
      <c r="I1487" t="str">
        <f>VLOOKUP(A1487,tax_all!B:V,8,0)</f>
        <v xml:space="preserve"> Frankiales</v>
      </c>
      <c r="J1487" t="str">
        <f>VLOOKUP(A1487,tax_all!B:V,9,0)</f>
        <v xml:space="preserve"> Frankiaceae</v>
      </c>
      <c r="K1487" t="str">
        <f>VLOOKUP(A1487,tax_all!B:V,10,0)</f>
        <v xml:space="preserve"> Frankia.</v>
      </c>
      <c r="L1487">
        <f>VLOOKUP(A1487,tax_all!B:V,11,0)</f>
        <v>0</v>
      </c>
      <c r="M1487">
        <f>VLOOKUP(A1487,tax_all!B:V,12,0)</f>
        <v>0</v>
      </c>
      <c r="N1487">
        <f>VLOOKUP(A1487,tax_all!B:V,13,0)</f>
        <v>0</v>
      </c>
      <c r="O1487">
        <f>VLOOKUP(A1487,tax_all!B:V,14,0)</f>
        <v>0</v>
      </c>
      <c r="P1487">
        <f>VLOOKUP(A1487,tax_all!B:V,15,0)</f>
        <v>0</v>
      </c>
      <c r="Q1487">
        <f>VLOOKUP(A1487,tax_all!B:V,16,0)</f>
        <v>0</v>
      </c>
      <c r="R1487">
        <f>VLOOKUP(A1487,tax_all!B:V,17,0)</f>
        <v>0</v>
      </c>
    </row>
    <row r="1488" spans="1:18" x14ac:dyDescent="0.25">
      <c r="A1488" s="2" t="s">
        <v>3073</v>
      </c>
      <c r="B1488">
        <v>0</v>
      </c>
      <c r="C1488">
        <v>1</v>
      </c>
      <c r="D1488">
        <f>B1488+C1488</f>
        <v>1</v>
      </c>
      <c r="E1488">
        <f>VLOOKUP(A1488,'PF03067'!B:C,2,0)</f>
        <v>206</v>
      </c>
      <c r="G1488" t="str">
        <f>VLOOKUP(A1488,tax_all!B:V,6,0)</f>
        <v>Eukaryota</v>
      </c>
      <c r="H1488" t="str">
        <f>VLOOKUP(A1488,tax_all!B:V,7,0)</f>
        <v xml:space="preserve"> Fungi</v>
      </c>
      <c r="I1488" t="str">
        <f>VLOOKUP(A1488,tax_all!B:V,8,0)</f>
        <v xml:space="preserve"> Dikarya</v>
      </c>
      <c r="J1488" t="str">
        <f>VLOOKUP(A1488,tax_all!B:V,9,0)</f>
        <v xml:space="preserve"> Ascomycota</v>
      </c>
      <c r="K1488" t="str">
        <f>VLOOKUP(A1488,tax_all!B:V,10,0)</f>
        <v xml:space="preserve"> Pezizomycotina</v>
      </c>
      <c r="L1488" t="str">
        <f>VLOOKUP(A1488,tax_all!B:V,11,0)</f>
        <v>Dothideomycetes</v>
      </c>
      <c r="M1488" t="str">
        <f>VLOOKUP(A1488,tax_all!B:V,12,0)</f>
        <v xml:space="preserve"> Pleosporomycetidae</v>
      </c>
      <c r="N1488" t="str">
        <f>VLOOKUP(A1488,tax_all!B:V,13,0)</f>
        <v xml:space="preserve"> Pleosporales</v>
      </c>
      <c r="O1488" t="str">
        <f>VLOOKUP(A1488,tax_all!B:V,14,0)</f>
        <v xml:space="preserve"> Pleosporineae</v>
      </c>
      <c r="P1488" t="str">
        <f>VLOOKUP(A1488,tax_all!B:V,15,0)</f>
        <v>Phaeosphaeriaceae</v>
      </c>
      <c r="Q1488" t="str">
        <f>VLOOKUP(A1488,tax_all!B:V,16,0)</f>
        <v xml:space="preserve"> Parastagonospora.</v>
      </c>
      <c r="R1488">
        <f>VLOOKUP(A1488,tax_all!B:V,17,0)</f>
        <v>0</v>
      </c>
    </row>
    <row r="1489" spans="1:18" x14ac:dyDescent="0.25">
      <c r="A1489" s="2" t="s">
        <v>3075</v>
      </c>
      <c r="B1489">
        <v>0</v>
      </c>
      <c r="C1489">
        <v>1</v>
      </c>
      <c r="D1489">
        <f>B1489+C1489</f>
        <v>1</v>
      </c>
      <c r="E1489">
        <f>VLOOKUP(A1489,'PF03067'!B:C,2,0)</f>
        <v>299</v>
      </c>
      <c r="G1489" t="str">
        <f>VLOOKUP(A1489,tax_all!B:V,6,0)</f>
        <v>Eukaryota</v>
      </c>
      <c r="H1489" t="str">
        <f>VLOOKUP(A1489,tax_all!B:V,7,0)</f>
        <v xml:space="preserve"> Fungi</v>
      </c>
      <c r="I1489" t="str">
        <f>VLOOKUP(A1489,tax_all!B:V,8,0)</f>
        <v xml:space="preserve"> Dikarya</v>
      </c>
      <c r="J1489" t="str">
        <f>VLOOKUP(A1489,tax_all!B:V,9,0)</f>
        <v xml:space="preserve"> Ascomycota</v>
      </c>
      <c r="K1489" t="str">
        <f>VLOOKUP(A1489,tax_all!B:V,10,0)</f>
        <v xml:space="preserve"> Pezizomycotina</v>
      </c>
      <c r="L1489" t="str">
        <f>VLOOKUP(A1489,tax_all!B:V,11,0)</f>
        <v>Dothideomycetes</v>
      </c>
      <c r="M1489" t="str">
        <f>VLOOKUP(A1489,tax_all!B:V,12,0)</f>
        <v xml:space="preserve"> Pleosporomycetidae</v>
      </c>
      <c r="N1489" t="str">
        <f>VLOOKUP(A1489,tax_all!B:V,13,0)</f>
        <v xml:space="preserve"> Pleosporales</v>
      </c>
      <c r="O1489" t="str">
        <f>VLOOKUP(A1489,tax_all!B:V,14,0)</f>
        <v xml:space="preserve"> Pleosporineae</v>
      </c>
      <c r="P1489" t="str">
        <f>VLOOKUP(A1489,tax_all!B:V,15,0)</f>
        <v>Phaeosphaeriaceae</v>
      </c>
      <c r="Q1489" t="str">
        <f>VLOOKUP(A1489,tax_all!B:V,16,0)</f>
        <v xml:space="preserve"> Parastagonospora.</v>
      </c>
      <c r="R1489">
        <f>VLOOKUP(A1489,tax_all!B:V,17,0)</f>
        <v>0</v>
      </c>
    </row>
    <row r="1490" spans="1:18" x14ac:dyDescent="0.25">
      <c r="A1490" s="2" t="s">
        <v>3077</v>
      </c>
      <c r="B1490">
        <v>0</v>
      </c>
      <c r="C1490">
        <v>1</v>
      </c>
      <c r="D1490">
        <f>B1490+C1490</f>
        <v>1</v>
      </c>
      <c r="E1490">
        <f>VLOOKUP(A1490,'PF03067'!B:C,2,0)</f>
        <v>481</v>
      </c>
      <c r="G1490" t="str">
        <f>VLOOKUP(A1490,tax_all!B:V,6,0)</f>
        <v>Bacteria</v>
      </c>
      <c r="H1490" t="str">
        <f>VLOOKUP(A1490,tax_all!B:V,7,0)</f>
        <v xml:space="preserve"> Proteobacteria</v>
      </c>
      <c r="I1490" t="str">
        <f>VLOOKUP(A1490,tax_all!B:V,8,0)</f>
        <v xml:space="preserve"> Gammaproteobacteria</v>
      </c>
      <c r="J1490" t="str">
        <f>VLOOKUP(A1490,tax_all!B:V,9,0)</f>
        <v xml:space="preserve"> Alteromonadales</v>
      </c>
      <c r="K1490" t="str">
        <f>VLOOKUP(A1490,tax_all!B:V,10,0)</f>
        <v>Shewanellaceae</v>
      </c>
      <c r="L1490" t="str">
        <f>VLOOKUP(A1490,tax_all!B:V,11,0)</f>
        <v xml:space="preserve"> Shewanella.</v>
      </c>
      <c r="M1490">
        <f>VLOOKUP(A1490,tax_all!B:V,12,0)</f>
        <v>0</v>
      </c>
      <c r="N1490">
        <f>VLOOKUP(A1490,tax_all!B:V,13,0)</f>
        <v>0</v>
      </c>
      <c r="O1490">
        <f>VLOOKUP(A1490,tax_all!B:V,14,0)</f>
        <v>0</v>
      </c>
      <c r="P1490">
        <f>VLOOKUP(A1490,tax_all!B:V,15,0)</f>
        <v>0</v>
      </c>
      <c r="Q1490">
        <f>VLOOKUP(A1490,tax_all!B:V,16,0)</f>
        <v>0</v>
      </c>
      <c r="R1490">
        <f>VLOOKUP(A1490,tax_all!B:V,17,0)</f>
        <v>0</v>
      </c>
    </row>
    <row r="1491" spans="1:18" x14ac:dyDescent="0.25">
      <c r="A1491" s="2" t="s">
        <v>3079</v>
      </c>
      <c r="B1491">
        <v>0</v>
      </c>
      <c r="C1491">
        <v>1</v>
      </c>
      <c r="D1491">
        <f>B1491+C1491</f>
        <v>1</v>
      </c>
      <c r="E1491">
        <f>VLOOKUP(A1491,'PF03067'!B:C,2,0)</f>
        <v>256</v>
      </c>
      <c r="G1491" t="str">
        <f>VLOOKUP(A1491,tax_all!B:V,6,0)</f>
        <v>Eukaryota</v>
      </c>
      <c r="H1491" t="str">
        <f>VLOOKUP(A1491,tax_all!B:V,7,0)</f>
        <v xml:space="preserve"> Metazoa</v>
      </c>
      <c r="I1491" t="str">
        <f>VLOOKUP(A1491,tax_all!B:V,8,0)</f>
        <v xml:space="preserve"> Ecdysozoa</v>
      </c>
      <c r="J1491" t="str">
        <f>VLOOKUP(A1491,tax_all!B:V,9,0)</f>
        <v xml:space="preserve"> Arthropoda</v>
      </c>
      <c r="K1491" t="str">
        <f>VLOOKUP(A1491,tax_all!B:V,10,0)</f>
        <v xml:space="preserve"> Hexapoda</v>
      </c>
      <c r="L1491" t="str">
        <f>VLOOKUP(A1491,tax_all!B:V,11,0)</f>
        <v xml:space="preserve"> Insecta</v>
      </c>
      <c r="M1491" t="str">
        <f>VLOOKUP(A1491,tax_all!B:V,12,0)</f>
        <v>Pterygota</v>
      </c>
      <c r="N1491" t="str">
        <f>VLOOKUP(A1491,tax_all!B:V,13,0)</f>
        <v xml:space="preserve"> Neoptera</v>
      </c>
      <c r="O1491" t="str">
        <f>VLOOKUP(A1491,tax_all!B:V,14,0)</f>
        <v xml:space="preserve"> Holometabola</v>
      </c>
      <c r="P1491" t="str">
        <f>VLOOKUP(A1491,tax_all!B:V,15,0)</f>
        <v xml:space="preserve"> Diptera</v>
      </c>
      <c r="Q1491" t="str">
        <f>VLOOKUP(A1491,tax_all!B:V,16,0)</f>
        <v xml:space="preserve"> Nematocera</v>
      </c>
      <c r="R1491" t="str">
        <f>VLOOKUP(A1491,tax_all!B:V,17,0)</f>
        <v xml:space="preserve"> Culicoidea</v>
      </c>
    </row>
    <row r="1492" spans="1:18" x14ac:dyDescent="0.25">
      <c r="A1492" s="2" t="s">
        <v>3081</v>
      </c>
      <c r="B1492">
        <v>0</v>
      </c>
      <c r="C1492">
        <v>1</v>
      </c>
      <c r="D1492">
        <f>B1492+C1492</f>
        <v>1</v>
      </c>
      <c r="E1492">
        <f>VLOOKUP(A1492,'PF03067'!B:C,2,0)</f>
        <v>351</v>
      </c>
      <c r="G1492" t="str">
        <f>VLOOKUP(A1492,tax_all!B:V,6,0)</f>
        <v>Eukaryota</v>
      </c>
      <c r="H1492" t="str">
        <f>VLOOKUP(A1492,tax_all!B:V,7,0)</f>
        <v xml:space="preserve"> Metazoa</v>
      </c>
      <c r="I1492" t="str">
        <f>VLOOKUP(A1492,tax_all!B:V,8,0)</f>
        <v xml:space="preserve"> Ecdysozoa</v>
      </c>
      <c r="J1492" t="str">
        <f>VLOOKUP(A1492,tax_all!B:V,9,0)</f>
        <v xml:space="preserve"> Arthropoda</v>
      </c>
      <c r="K1492" t="str">
        <f>VLOOKUP(A1492,tax_all!B:V,10,0)</f>
        <v xml:space="preserve"> Hexapoda</v>
      </c>
      <c r="L1492" t="str">
        <f>VLOOKUP(A1492,tax_all!B:V,11,0)</f>
        <v xml:space="preserve"> Insecta</v>
      </c>
      <c r="M1492" t="str">
        <f>VLOOKUP(A1492,tax_all!B:V,12,0)</f>
        <v>Pterygota</v>
      </c>
      <c r="N1492" t="str">
        <f>VLOOKUP(A1492,tax_all!B:V,13,0)</f>
        <v xml:space="preserve"> Neoptera</v>
      </c>
      <c r="O1492" t="str">
        <f>VLOOKUP(A1492,tax_all!B:V,14,0)</f>
        <v xml:space="preserve"> Holometabola</v>
      </c>
      <c r="P1492" t="str">
        <f>VLOOKUP(A1492,tax_all!B:V,15,0)</f>
        <v xml:space="preserve"> Diptera</v>
      </c>
      <c r="Q1492" t="str">
        <f>VLOOKUP(A1492,tax_all!B:V,16,0)</f>
        <v xml:space="preserve"> Nematocera</v>
      </c>
      <c r="R1492" t="str">
        <f>VLOOKUP(A1492,tax_all!B:V,17,0)</f>
        <v xml:space="preserve"> Culicoidea</v>
      </c>
    </row>
    <row r="1493" spans="1:18" x14ac:dyDescent="0.25">
      <c r="A1493" s="2" t="s">
        <v>3083</v>
      </c>
      <c r="B1493">
        <v>0</v>
      </c>
      <c r="C1493">
        <v>1</v>
      </c>
      <c r="D1493">
        <f>B1493+C1493</f>
        <v>1</v>
      </c>
      <c r="E1493">
        <f>VLOOKUP(A1493,'PF03067'!B:C,2,0)</f>
        <v>263</v>
      </c>
      <c r="G1493" t="str">
        <f>VLOOKUP(A1493,tax_all!B:V,6,0)</f>
        <v>Eukaryota</v>
      </c>
      <c r="H1493" t="str">
        <f>VLOOKUP(A1493,tax_all!B:V,7,0)</f>
        <v xml:space="preserve"> Metazoa</v>
      </c>
      <c r="I1493" t="str">
        <f>VLOOKUP(A1493,tax_all!B:V,8,0)</f>
        <v xml:space="preserve"> Ecdysozoa</v>
      </c>
      <c r="J1493" t="str">
        <f>VLOOKUP(A1493,tax_all!B:V,9,0)</f>
        <v xml:space="preserve"> Arthropoda</v>
      </c>
      <c r="K1493" t="str">
        <f>VLOOKUP(A1493,tax_all!B:V,10,0)</f>
        <v xml:space="preserve"> Hexapoda</v>
      </c>
      <c r="L1493" t="str">
        <f>VLOOKUP(A1493,tax_all!B:V,11,0)</f>
        <v xml:space="preserve"> Insecta</v>
      </c>
      <c r="M1493" t="str">
        <f>VLOOKUP(A1493,tax_all!B:V,12,0)</f>
        <v>Pterygota</v>
      </c>
      <c r="N1493" t="str">
        <f>VLOOKUP(A1493,tax_all!B:V,13,0)</f>
        <v xml:space="preserve"> Neoptera</v>
      </c>
      <c r="O1493" t="str">
        <f>VLOOKUP(A1493,tax_all!B:V,14,0)</f>
        <v xml:space="preserve"> Holometabola</v>
      </c>
      <c r="P1493" t="str">
        <f>VLOOKUP(A1493,tax_all!B:V,15,0)</f>
        <v xml:space="preserve"> Diptera</v>
      </c>
      <c r="Q1493" t="str">
        <f>VLOOKUP(A1493,tax_all!B:V,16,0)</f>
        <v xml:space="preserve"> Nematocera</v>
      </c>
      <c r="R1493" t="str">
        <f>VLOOKUP(A1493,tax_all!B:V,17,0)</f>
        <v xml:space="preserve"> Culicoidea</v>
      </c>
    </row>
    <row r="1494" spans="1:18" x14ac:dyDescent="0.25">
      <c r="A1494" s="2" t="s">
        <v>3085</v>
      </c>
      <c r="B1494">
        <v>0</v>
      </c>
      <c r="C1494">
        <v>1</v>
      </c>
      <c r="D1494">
        <f>B1494+C1494</f>
        <v>1</v>
      </c>
      <c r="E1494">
        <f>VLOOKUP(A1494,'PF03067'!B:C,2,0)</f>
        <v>263</v>
      </c>
      <c r="G1494" t="str">
        <f>VLOOKUP(A1494,tax_all!B:V,6,0)</f>
        <v>Eukaryota</v>
      </c>
      <c r="H1494" t="str">
        <f>VLOOKUP(A1494,tax_all!B:V,7,0)</f>
        <v xml:space="preserve"> Metazoa</v>
      </c>
      <c r="I1494" t="str">
        <f>VLOOKUP(A1494,tax_all!B:V,8,0)</f>
        <v xml:space="preserve"> Ecdysozoa</v>
      </c>
      <c r="J1494" t="str">
        <f>VLOOKUP(A1494,tax_all!B:V,9,0)</f>
        <v xml:space="preserve"> Arthropoda</v>
      </c>
      <c r="K1494" t="str">
        <f>VLOOKUP(A1494,tax_all!B:V,10,0)</f>
        <v xml:space="preserve"> Hexapoda</v>
      </c>
      <c r="L1494" t="str">
        <f>VLOOKUP(A1494,tax_all!B:V,11,0)</f>
        <v xml:space="preserve"> Insecta</v>
      </c>
      <c r="M1494" t="str">
        <f>VLOOKUP(A1494,tax_all!B:V,12,0)</f>
        <v>Pterygota</v>
      </c>
      <c r="N1494" t="str">
        <f>VLOOKUP(A1494,tax_all!B:V,13,0)</f>
        <v xml:space="preserve"> Neoptera</v>
      </c>
      <c r="O1494" t="str">
        <f>VLOOKUP(A1494,tax_all!B:V,14,0)</f>
        <v xml:space="preserve"> Holometabola</v>
      </c>
      <c r="P1494" t="str">
        <f>VLOOKUP(A1494,tax_all!B:V,15,0)</f>
        <v xml:space="preserve"> Diptera</v>
      </c>
      <c r="Q1494" t="str">
        <f>VLOOKUP(A1494,tax_all!B:V,16,0)</f>
        <v xml:space="preserve"> Nematocera</v>
      </c>
      <c r="R1494" t="str">
        <f>VLOOKUP(A1494,tax_all!B:V,17,0)</f>
        <v xml:space="preserve"> Culicoidea</v>
      </c>
    </row>
    <row r="1495" spans="1:18" x14ac:dyDescent="0.25">
      <c r="A1495" s="2" t="s">
        <v>3087</v>
      </c>
      <c r="B1495">
        <v>0</v>
      </c>
      <c r="C1495">
        <v>1</v>
      </c>
      <c r="D1495">
        <f>B1495+C1495</f>
        <v>1</v>
      </c>
      <c r="E1495">
        <f>VLOOKUP(A1495,'PF03067'!B:C,2,0)</f>
        <v>367</v>
      </c>
      <c r="G1495" t="str">
        <f>VLOOKUP(A1495,tax_all!B:V,6,0)</f>
        <v>Bacteria</v>
      </c>
      <c r="H1495" t="str">
        <f>VLOOKUP(A1495,tax_all!B:V,7,0)</f>
        <v xml:space="preserve"> Proteobacteria</v>
      </c>
      <c r="I1495" t="str">
        <f>VLOOKUP(A1495,tax_all!B:V,8,0)</f>
        <v xml:space="preserve"> Deltaproteobacteria</v>
      </c>
      <c r="J1495" t="str">
        <f>VLOOKUP(A1495,tax_all!B:V,9,0)</f>
        <v xml:space="preserve"> Myxococcales</v>
      </c>
      <c r="K1495" t="str">
        <f>VLOOKUP(A1495,tax_all!B:V,10,0)</f>
        <v>Cystobacterineae</v>
      </c>
      <c r="L1495" t="str">
        <f>VLOOKUP(A1495,tax_all!B:V,11,0)</f>
        <v xml:space="preserve"> Myxococcaceae</v>
      </c>
      <c r="M1495" t="str">
        <f>VLOOKUP(A1495,tax_all!B:V,12,0)</f>
        <v xml:space="preserve"> Myxococcus.</v>
      </c>
      <c r="N1495">
        <f>VLOOKUP(A1495,tax_all!B:V,13,0)</f>
        <v>0</v>
      </c>
      <c r="O1495">
        <f>VLOOKUP(A1495,tax_all!B:V,14,0)</f>
        <v>0</v>
      </c>
      <c r="P1495">
        <f>VLOOKUP(A1495,tax_all!B:V,15,0)</f>
        <v>0</v>
      </c>
      <c r="Q1495">
        <f>VLOOKUP(A1495,tax_all!B:V,16,0)</f>
        <v>0</v>
      </c>
      <c r="R1495">
        <f>VLOOKUP(A1495,tax_all!B:V,17,0)</f>
        <v>0</v>
      </c>
    </row>
    <row r="1496" spans="1:18" x14ac:dyDescent="0.25">
      <c r="A1496" s="2" t="s">
        <v>3089</v>
      </c>
      <c r="B1496">
        <v>0</v>
      </c>
      <c r="C1496">
        <v>1</v>
      </c>
      <c r="D1496">
        <f>B1496+C1496</f>
        <v>1</v>
      </c>
      <c r="E1496">
        <f>VLOOKUP(A1496,'PF03067'!B:C,2,0)</f>
        <v>542</v>
      </c>
      <c r="G1496" t="str">
        <f>VLOOKUP(A1496,tax_all!B:V,6,0)</f>
        <v>Bacteria</v>
      </c>
      <c r="H1496" t="str">
        <f>VLOOKUP(A1496,tax_all!B:V,7,0)</f>
        <v xml:space="preserve"> Proteobacteria</v>
      </c>
      <c r="I1496" t="str">
        <f>VLOOKUP(A1496,tax_all!B:V,8,0)</f>
        <v xml:space="preserve"> Gammaproteobacteria</v>
      </c>
      <c r="J1496" t="str">
        <f>VLOOKUP(A1496,tax_all!B:V,9,0)</f>
        <v xml:space="preserve"> Vibrionales</v>
      </c>
      <c r="K1496" t="str">
        <f>VLOOKUP(A1496,tax_all!B:V,10,0)</f>
        <v>Vibrionaceae</v>
      </c>
      <c r="L1496" t="str">
        <f>VLOOKUP(A1496,tax_all!B:V,11,0)</f>
        <v xml:space="preserve"> Photobacterium.</v>
      </c>
      <c r="M1496">
        <f>VLOOKUP(A1496,tax_all!B:V,12,0)</f>
        <v>0</v>
      </c>
      <c r="N1496">
        <f>VLOOKUP(A1496,tax_all!B:V,13,0)</f>
        <v>0</v>
      </c>
      <c r="O1496">
        <f>VLOOKUP(A1496,tax_all!B:V,14,0)</f>
        <v>0</v>
      </c>
      <c r="P1496">
        <f>VLOOKUP(A1496,tax_all!B:V,15,0)</f>
        <v>0</v>
      </c>
      <c r="Q1496">
        <f>VLOOKUP(A1496,tax_all!B:V,16,0)</f>
        <v>0</v>
      </c>
      <c r="R1496">
        <f>VLOOKUP(A1496,tax_all!B:V,17,0)</f>
        <v>0</v>
      </c>
    </row>
    <row r="1497" spans="1:18" x14ac:dyDescent="0.25">
      <c r="A1497" s="2" t="s">
        <v>3091</v>
      </c>
      <c r="B1497">
        <v>0</v>
      </c>
      <c r="C1497">
        <v>1</v>
      </c>
      <c r="D1497">
        <f>B1497+C1497</f>
        <v>1</v>
      </c>
      <c r="E1497">
        <f>VLOOKUP(A1497,'PF03067'!B:C,2,0)</f>
        <v>504</v>
      </c>
      <c r="G1497" t="str">
        <f>VLOOKUP(A1497,tax_all!B:V,6,0)</f>
        <v>Bacteria</v>
      </c>
      <c r="H1497" t="str">
        <f>VLOOKUP(A1497,tax_all!B:V,7,0)</f>
        <v xml:space="preserve"> Proteobacteria</v>
      </c>
      <c r="I1497" t="str">
        <f>VLOOKUP(A1497,tax_all!B:V,8,0)</f>
        <v xml:space="preserve"> Gammaproteobacteria</v>
      </c>
      <c r="J1497" t="str">
        <f>VLOOKUP(A1497,tax_all!B:V,9,0)</f>
        <v xml:space="preserve"> Vibrionales</v>
      </c>
      <c r="K1497" t="str">
        <f>VLOOKUP(A1497,tax_all!B:V,10,0)</f>
        <v>Vibrionaceae</v>
      </c>
      <c r="L1497" t="str">
        <f>VLOOKUP(A1497,tax_all!B:V,11,0)</f>
        <v xml:space="preserve"> Photobacterium.</v>
      </c>
      <c r="M1497">
        <f>VLOOKUP(A1497,tax_all!B:V,12,0)</f>
        <v>0</v>
      </c>
      <c r="N1497">
        <f>VLOOKUP(A1497,tax_all!B:V,13,0)</f>
        <v>0</v>
      </c>
      <c r="O1497">
        <f>VLOOKUP(A1497,tax_all!B:V,14,0)</f>
        <v>0</v>
      </c>
      <c r="P1497">
        <f>VLOOKUP(A1497,tax_all!B:V,15,0)</f>
        <v>0</v>
      </c>
      <c r="Q1497">
        <f>VLOOKUP(A1497,tax_all!B:V,16,0)</f>
        <v>0</v>
      </c>
      <c r="R1497">
        <f>VLOOKUP(A1497,tax_all!B:V,17,0)</f>
        <v>0</v>
      </c>
    </row>
    <row r="1498" spans="1:18" x14ac:dyDescent="0.25">
      <c r="A1498" s="2" t="s">
        <v>3093</v>
      </c>
      <c r="B1498">
        <v>0</v>
      </c>
      <c r="C1498">
        <v>1</v>
      </c>
      <c r="D1498">
        <f>B1498+C1498</f>
        <v>1</v>
      </c>
      <c r="E1498">
        <f>VLOOKUP(A1498,'PF03067'!B:C,2,0)</f>
        <v>457</v>
      </c>
      <c r="G1498" t="str">
        <f>VLOOKUP(A1498,tax_all!B:V,6,0)</f>
        <v>Bacteria</v>
      </c>
      <c r="H1498" t="str">
        <f>VLOOKUP(A1498,tax_all!B:V,7,0)</f>
        <v xml:space="preserve"> Proteobacteria</v>
      </c>
      <c r="I1498" t="str">
        <f>VLOOKUP(A1498,tax_all!B:V,8,0)</f>
        <v xml:space="preserve"> Gammaproteobacteria</v>
      </c>
      <c r="J1498" t="str">
        <f>VLOOKUP(A1498,tax_all!B:V,9,0)</f>
        <v xml:space="preserve"> Vibrionales</v>
      </c>
      <c r="K1498" t="str">
        <f>VLOOKUP(A1498,tax_all!B:V,10,0)</f>
        <v>Vibrionaceae</v>
      </c>
      <c r="L1498" t="str">
        <f>VLOOKUP(A1498,tax_all!B:V,11,0)</f>
        <v xml:space="preserve"> Photobacterium.</v>
      </c>
      <c r="M1498">
        <f>VLOOKUP(A1498,tax_all!B:V,12,0)</f>
        <v>0</v>
      </c>
      <c r="N1498">
        <f>VLOOKUP(A1498,tax_all!B:V,13,0)</f>
        <v>0</v>
      </c>
      <c r="O1498">
        <f>VLOOKUP(A1498,tax_all!B:V,14,0)</f>
        <v>0</v>
      </c>
      <c r="P1498">
        <f>VLOOKUP(A1498,tax_all!B:V,15,0)</f>
        <v>0</v>
      </c>
      <c r="Q1498">
        <f>VLOOKUP(A1498,tax_all!B:V,16,0)</f>
        <v>0</v>
      </c>
      <c r="R1498">
        <f>VLOOKUP(A1498,tax_all!B:V,17,0)</f>
        <v>0</v>
      </c>
    </row>
    <row r="1499" spans="1:18" x14ac:dyDescent="0.25">
      <c r="A1499" s="2" t="s">
        <v>3095</v>
      </c>
      <c r="B1499">
        <v>1</v>
      </c>
      <c r="C1499">
        <v>1</v>
      </c>
      <c r="D1499">
        <f>B1499+C1499</f>
        <v>2</v>
      </c>
      <c r="E1499">
        <f>VLOOKUP(A1499,'PF03067'!B:C,2,0)</f>
        <v>436</v>
      </c>
      <c r="F1499" t="s">
        <v>7039</v>
      </c>
      <c r="G1499" t="str">
        <f>VLOOKUP(A1499,tax_all!B:V,6,0)</f>
        <v>Bacteria</v>
      </c>
      <c r="H1499" t="str">
        <f>VLOOKUP(A1499,tax_all!B:V,7,0)</f>
        <v xml:space="preserve"> Proteobacteria</v>
      </c>
      <c r="I1499" t="str">
        <f>VLOOKUP(A1499,tax_all!B:V,8,0)</f>
        <v xml:space="preserve"> Gammaproteobacteria</v>
      </c>
      <c r="J1499" t="str">
        <f>VLOOKUP(A1499,tax_all!B:V,9,0)</f>
        <v xml:space="preserve"> Cellvibrionales</v>
      </c>
      <c r="K1499" t="str">
        <f>VLOOKUP(A1499,tax_all!B:V,10,0)</f>
        <v>Cellvibrionaceae</v>
      </c>
      <c r="L1499" t="str">
        <f>VLOOKUP(A1499,tax_all!B:V,11,0)</f>
        <v xml:space="preserve"> Saccharophagus.</v>
      </c>
      <c r="M1499">
        <f>VLOOKUP(A1499,tax_all!B:V,12,0)</f>
        <v>0</v>
      </c>
      <c r="N1499">
        <f>VLOOKUP(A1499,tax_all!B:V,13,0)</f>
        <v>0</v>
      </c>
      <c r="O1499">
        <f>VLOOKUP(A1499,tax_all!B:V,14,0)</f>
        <v>0</v>
      </c>
      <c r="P1499">
        <f>VLOOKUP(A1499,tax_all!B:V,15,0)</f>
        <v>0</v>
      </c>
      <c r="Q1499">
        <f>VLOOKUP(A1499,tax_all!B:V,16,0)</f>
        <v>0</v>
      </c>
      <c r="R1499">
        <f>VLOOKUP(A1499,tax_all!B:V,17,0)</f>
        <v>0</v>
      </c>
    </row>
    <row r="1500" spans="1:18" x14ac:dyDescent="0.25">
      <c r="A1500" s="2" t="s">
        <v>3097</v>
      </c>
      <c r="B1500">
        <v>0</v>
      </c>
      <c r="C1500">
        <v>1</v>
      </c>
      <c r="D1500">
        <f>B1500+C1500</f>
        <v>1</v>
      </c>
      <c r="E1500">
        <f>VLOOKUP(A1500,'PF03067'!B:C,2,0)</f>
        <v>229</v>
      </c>
      <c r="G1500" t="str">
        <f>VLOOKUP(A1500,tax_all!B:V,6,0)</f>
        <v>Eukaryota</v>
      </c>
      <c r="H1500" t="str">
        <f>VLOOKUP(A1500,tax_all!B:V,7,0)</f>
        <v xml:space="preserve"> Metazoa</v>
      </c>
      <c r="I1500" t="str">
        <f>VLOOKUP(A1500,tax_all!B:V,8,0)</f>
        <v xml:space="preserve"> Ecdysozoa</v>
      </c>
      <c r="J1500" t="str">
        <f>VLOOKUP(A1500,tax_all!B:V,9,0)</f>
        <v xml:space="preserve"> Arthropoda</v>
      </c>
      <c r="K1500" t="str">
        <f>VLOOKUP(A1500,tax_all!B:V,10,0)</f>
        <v xml:space="preserve"> Hexapoda</v>
      </c>
      <c r="L1500" t="str">
        <f>VLOOKUP(A1500,tax_all!B:V,11,0)</f>
        <v xml:space="preserve"> Insecta</v>
      </c>
      <c r="M1500" t="str">
        <f>VLOOKUP(A1500,tax_all!B:V,12,0)</f>
        <v>Pterygota</v>
      </c>
      <c r="N1500" t="str">
        <f>VLOOKUP(A1500,tax_all!B:V,13,0)</f>
        <v xml:space="preserve"> Neoptera</v>
      </c>
      <c r="O1500" t="str">
        <f>VLOOKUP(A1500,tax_all!B:V,14,0)</f>
        <v xml:space="preserve"> Holometabola</v>
      </c>
      <c r="P1500" t="str">
        <f>VLOOKUP(A1500,tax_all!B:V,15,0)</f>
        <v xml:space="preserve"> Diptera</v>
      </c>
      <c r="Q1500" t="str">
        <f>VLOOKUP(A1500,tax_all!B:V,16,0)</f>
        <v xml:space="preserve"> Brachycera</v>
      </c>
      <c r="R1500" t="str">
        <f>VLOOKUP(A1500,tax_all!B:V,17,0)</f>
        <v xml:space="preserve"> Muscomorpha</v>
      </c>
    </row>
    <row r="1501" spans="1:18" x14ac:dyDescent="0.25">
      <c r="A1501" s="2" t="s">
        <v>3099</v>
      </c>
      <c r="B1501">
        <v>0</v>
      </c>
      <c r="C1501">
        <v>1</v>
      </c>
      <c r="D1501">
        <f>B1501+C1501</f>
        <v>1</v>
      </c>
      <c r="E1501">
        <f>VLOOKUP(A1501,'PF03067'!B:C,2,0)</f>
        <v>235</v>
      </c>
      <c r="G1501" t="str">
        <f>VLOOKUP(A1501,tax_all!B:V,6,0)</f>
        <v>Eukaryota</v>
      </c>
      <c r="H1501" t="str">
        <f>VLOOKUP(A1501,tax_all!B:V,7,0)</f>
        <v xml:space="preserve"> Metazoa</v>
      </c>
      <c r="I1501" t="str">
        <f>VLOOKUP(A1501,tax_all!B:V,8,0)</f>
        <v xml:space="preserve"> Ecdysozoa</v>
      </c>
      <c r="J1501" t="str">
        <f>VLOOKUP(A1501,tax_all!B:V,9,0)</f>
        <v xml:space="preserve"> Arthropoda</v>
      </c>
      <c r="K1501" t="str">
        <f>VLOOKUP(A1501,tax_all!B:V,10,0)</f>
        <v xml:space="preserve"> Hexapoda</v>
      </c>
      <c r="L1501" t="str">
        <f>VLOOKUP(A1501,tax_all!B:V,11,0)</f>
        <v xml:space="preserve"> Insecta</v>
      </c>
      <c r="M1501" t="str">
        <f>VLOOKUP(A1501,tax_all!B:V,12,0)</f>
        <v>Pterygota</v>
      </c>
      <c r="N1501" t="str">
        <f>VLOOKUP(A1501,tax_all!B:V,13,0)</f>
        <v xml:space="preserve"> Neoptera</v>
      </c>
      <c r="O1501" t="str">
        <f>VLOOKUP(A1501,tax_all!B:V,14,0)</f>
        <v xml:space="preserve"> Holometabola</v>
      </c>
      <c r="P1501" t="str">
        <f>VLOOKUP(A1501,tax_all!B:V,15,0)</f>
        <v xml:space="preserve"> Diptera</v>
      </c>
      <c r="Q1501" t="str">
        <f>VLOOKUP(A1501,tax_all!B:V,16,0)</f>
        <v xml:space="preserve"> Brachycera</v>
      </c>
      <c r="R1501" t="str">
        <f>VLOOKUP(A1501,tax_all!B:V,17,0)</f>
        <v xml:space="preserve"> Muscomorpha</v>
      </c>
    </row>
    <row r="1502" spans="1:18" x14ac:dyDescent="0.25">
      <c r="A1502" s="2" t="s">
        <v>3101</v>
      </c>
      <c r="B1502">
        <v>0</v>
      </c>
      <c r="C1502">
        <v>1</v>
      </c>
      <c r="D1502">
        <f>B1502+C1502</f>
        <v>1</v>
      </c>
      <c r="E1502">
        <f>VLOOKUP(A1502,'PF03067'!B:C,2,0)</f>
        <v>277</v>
      </c>
      <c r="G1502" t="str">
        <f>VLOOKUP(A1502,tax_all!B:V,6,0)</f>
        <v>Eukaryota</v>
      </c>
      <c r="H1502" t="str">
        <f>VLOOKUP(A1502,tax_all!B:V,7,0)</f>
        <v xml:space="preserve"> Metazoa</v>
      </c>
      <c r="I1502" t="str">
        <f>VLOOKUP(A1502,tax_all!B:V,8,0)</f>
        <v xml:space="preserve"> Ecdysozoa</v>
      </c>
      <c r="J1502" t="str">
        <f>VLOOKUP(A1502,tax_all!B:V,9,0)</f>
        <v xml:space="preserve"> Arthropoda</v>
      </c>
      <c r="K1502" t="str">
        <f>VLOOKUP(A1502,tax_all!B:V,10,0)</f>
        <v xml:space="preserve"> Hexapoda</v>
      </c>
      <c r="L1502" t="str">
        <f>VLOOKUP(A1502,tax_all!B:V,11,0)</f>
        <v xml:space="preserve"> Insecta</v>
      </c>
      <c r="M1502" t="str">
        <f>VLOOKUP(A1502,tax_all!B:V,12,0)</f>
        <v>Pterygota</v>
      </c>
      <c r="N1502" t="str">
        <f>VLOOKUP(A1502,tax_all!B:V,13,0)</f>
        <v xml:space="preserve"> Neoptera</v>
      </c>
      <c r="O1502" t="str">
        <f>VLOOKUP(A1502,tax_all!B:V,14,0)</f>
        <v xml:space="preserve"> Holometabola</v>
      </c>
      <c r="P1502" t="str">
        <f>VLOOKUP(A1502,tax_all!B:V,15,0)</f>
        <v xml:space="preserve"> Diptera</v>
      </c>
      <c r="Q1502" t="str">
        <f>VLOOKUP(A1502,tax_all!B:V,16,0)</f>
        <v xml:space="preserve"> Brachycera</v>
      </c>
      <c r="R1502" t="str">
        <f>VLOOKUP(A1502,tax_all!B:V,17,0)</f>
        <v xml:space="preserve"> Muscomorpha</v>
      </c>
    </row>
    <row r="1503" spans="1:18" x14ac:dyDescent="0.25">
      <c r="A1503" s="2" t="s">
        <v>3103</v>
      </c>
      <c r="B1503">
        <v>0</v>
      </c>
      <c r="C1503">
        <v>1</v>
      </c>
      <c r="D1503">
        <f>B1503+C1503</f>
        <v>1</v>
      </c>
      <c r="E1503">
        <f>VLOOKUP(A1503,'PF03067'!B:C,2,0)</f>
        <v>338</v>
      </c>
      <c r="G1503" t="str">
        <f>VLOOKUP(A1503,tax_all!B:V,6,0)</f>
        <v>Eukaryota</v>
      </c>
      <c r="H1503" t="str">
        <f>VLOOKUP(A1503,tax_all!B:V,7,0)</f>
        <v xml:space="preserve"> Fungi</v>
      </c>
      <c r="I1503" t="str">
        <f>VLOOKUP(A1503,tax_all!B:V,8,0)</f>
        <v xml:space="preserve"> Dikarya</v>
      </c>
      <c r="J1503" t="str">
        <f>VLOOKUP(A1503,tax_all!B:V,9,0)</f>
        <v xml:space="preserve"> Ascomycota</v>
      </c>
      <c r="K1503" t="str">
        <f>VLOOKUP(A1503,tax_all!B:V,10,0)</f>
        <v xml:space="preserve"> Pezizomycotina</v>
      </c>
      <c r="L1503" t="str">
        <f>VLOOKUP(A1503,tax_all!B:V,11,0)</f>
        <v>Sordariomycetes</v>
      </c>
      <c r="M1503" t="str">
        <f>VLOOKUP(A1503,tax_all!B:V,12,0)</f>
        <v xml:space="preserve"> Sordariomycetidae</v>
      </c>
      <c r="N1503" t="str">
        <f>VLOOKUP(A1503,tax_all!B:V,13,0)</f>
        <v xml:space="preserve"> Sordariales</v>
      </c>
      <c r="O1503" t="str">
        <f>VLOOKUP(A1503,tax_all!B:V,14,0)</f>
        <v xml:space="preserve"> Chaetomiaceae</v>
      </c>
      <c r="P1503" t="str">
        <f>VLOOKUP(A1503,tax_all!B:V,15,0)</f>
        <v>Chaetomium.</v>
      </c>
      <c r="Q1503">
        <f>VLOOKUP(A1503,tax_all!B:V,16,0)</f>
        <v>0</v>
      </c>
      <c r="R1503">
        <f>VLOOKUP(A1503,tax_all!B:V,17,0)</f>
        <v>0</v>
      </c>
    </row>
    <row r="1504" spans="1:18" x14ac:dyDescent="0.25">
      <c r="A1504" s="2" t="s">
        <v>3105</v>
      </c>
      <c r="B1504">
        <v>0</v>
      </c>
      <c r="C1504">
        <v>1</v>
      </c>
      <c r="D1504">
        <f>B1504+C1504</f>
        <v>1</v>
      </c>
      <c r="E1504">
        <f>VLOOKUP(A1504,'PF03067'!B:C,2,0)</f>
        <v>212</v>
      </c>
      <c r="G1504" t="str">
        <f>VLOOKUP(A1504,tax_all!B:V,6,0)</f>
        <v>Eukaryota</v>
      </c>
      <c r="H1504" t="str">
        <f>VLOOKUP(A1504,tax_all!B:V,7,0)</f>
        <v xml:space="preserve"> Fungi</v>
      </c>
      <c r="I1504" t="str">
        <f>VLOOKUP(A1504,tax_all!B:V,8,0)</f>
        <v xml:space="preserve"> Dikarya</v>
      </c>
      <c r="J1504" t="str">
        <f>VLOOKUP(A1504,tax_all!B:V,9,0)</f>
        <v xml:space="preserve"> Ascomycota</v>
      </c>
      <c r="K1504" t="str">
        <f>VLOOKUP(A1504,tax_all!B:V,10,0)</f>
        <v xml:space="preserve"> Pezizomycotina</v>
      </c>
      <c r="L1504" t="str">
        <f>VLOOKUP(A1504,tax_all!B:V,11,0)</f>
        <v>Sordariomycetes</v>
      </c>
      <c r="M1504" t="str">
        <f>VLOOKUP(A1504,tax_all!B:V,12,0)</f>
        <v xml:space="preserve"> Sordariomycetidae</v>
      </c>
      <c r="N1504" t="str">
        <f>VLOOKUP(A1504,tax_all!B:V,13,0)</f>
        <v xml:space="preserve"> Sordariales</v>
      </c>
      <c r="O1504" t="str">
        <f>VLOOKUP(A1504,tax_all!B:V,14,0)</f>
        <v xml:space="preserve"> Chaetomiaceae</v>
      </c>
      <c r="P1504" t="str">
        <f>VLOOKUP(A1504,tax_all!B:V,15,0)</f>
        <v>Chaetomium.</v>
      </c>
      <c r="Q1504">
        <f>VLOOKUP(A1504,tax_all!B:V,16,0)</f>
        <v>0</v>
      </c>
      <c r="R1504">
        <f>VLOOKUP(A1504,tax_all!B:V,17,0)</f>
        <v>0</v>
      </c>
    </row>
    <row r="1505" spans="1:18" x14ac:dyDescent="0.25">
      <c r="A1505" s="2" t="s">
        <v>3107</v>
      </c>
      <c r="B1505">
        <v>0</v>
      </c>
      <c r="C1505">
        <v>1</v>
      </c>
      <c r="D1505">
        <f>B1505+C1505</f>
        <v>1</v>
      </c>
      <c r="E1505">
        <f>VLOOKUP(A1505,'PF03067'!B:C,2,0)</f>
        <v>261</v>
      </c>
      <c r="G1505" t="str">
        <f>VLOOKUP(A1505,tax_all!B:V,6,0)</f>
        <v>Eukaryota</v>
      </c>
      <c r="H1505" t="str">
        <f>VLOOKUP(A1505,tax_all!B:V,7,0)</f>
        <v xml:space="preserve"> Fungi</v>
      </c>
      <c r="I1505" t="str">
        <f>VLOOKUP(A1505,tax_all!B:V,8,0)</f>
        <v xml:space="preserve"> Dikarya</v>
      </c>
      <c r="J1505" t="str">
        <f>VLOOKUP(A1505,tax_all!B:V,9,0)</f>
        <v xml:space="preserve"> Ascomycota</v>
      </c>
      <c r="K1505" t="str">
        <f>VLOOKUP(A1505,tax_all!B:V,10,0)</f>
        <v xml:space="preserve"> Pezizomycotina</v>
      </c>
      <c r="L1505" t="str">
        <f>VLOOKUP(A1505,tax_all!B:V,11,0)</f>
        <v>Sordariomycetes</v>
      </c>
      <c r="M1505" t="str">
        <f>VLOOKUP(A1505,tax_all!B:V,12,0)</f>
        <v xml:space="preserve"> Sordariomycetidae</v>
      </c>
      <c r="N1505" t="str">
        <f>VLOOKUP(A1505,tax_all!B:V,13,0)</f>
        <v xml:space="preserve"> Sordariales</v>
      </c>
      <c r="O1505" t="str">
        <f>VLOOKUP(A1505,tax_all!B:V,14,0)</f>
        <v xml:space="preserve"> Chaetomiaceae</v>
      </c>
      <c r="P1505" t="str">
        <f>VLOOKUP(A1505,tax_all!B:V,15,0)</f>
        <v>Chaetomium.</v>
      </c>
      <c r="Q1505">
        <f>VLOOKUP(A1505,tax_all!B:V,16,0)</f>
        <v>0</v>
      </c>
      <c r="R1505">
        <f>VLOOKUP(A1505,tax_all!B:V,17,0)</f>
        <v>0</v>
      </c>
    </row>
    <row r="1506" spans="1:18" x14ac:dyDescent="0.25">
      <c r="A1506" s="2" t="s">
        <v>3109</v>
      </c>
      <c r="B1506">
        <v>0</v>
      </c>
      <c r="C1506">
        <v>1</v>
      </c>
      <c r="D1506">
        <f>B1506+C1506</f>
        <v>1</v>
      </c>
      <c r="E1506">
        <f>VLOOKUP(A1506,'PF03067'!B:C,2,0)</f>
        <v>340</v>
      </c>
      <c r="G1506" t="str">
        <f>VLOOKUP(A1506,tax_all!B:V,6,0)</f>
        <v>Eukaryota</v>
      </c>
      <c r="H1506" t="str">
        <f>VLOOKUP(A1506,tax_all!B:V,7,0)</f>
        <v xml:space="preserve"> Fungi</v>
      </c>
      <c r="I1506" t="str">
        <f>VLOOKUP(A1506,tax_all!B:V,8,0)</f>
        <v xml:space="preserve"> Dikarya</v>
      </c>
      <c r="J1506" t="str">
        <f>VLOOKUP(A1506,tax_all!B:V,9,0)</f>
        <v xml:space="preserve"> Ascomycota</v>
      </c>
      <c r="K1506" t="str">
        <f>VLOOKUP(A1506,tax_all!B:V,10,0)</f>
        <v xml:space="preserve"> Pezizomycotina</v>
      </c>
      <c r="L1506" t="str">
        <f>VLOOKUP(A1506,tax_all!B:V,11,0)</f>
        <v>Sordariomycetes</v>
      </c>
      <c r="M1506" t="str">
        <f>VLOOKUP(A1506,tax_all!B:V,12,0)</f>
        <v xml:space="preserve"> Sordariomycetidae</v>
      </c>
      <c r="N1506" t="str">
        <f>VLOOKUP(A1506,tax_all!B:V,13,0)</f>
        <v xml:space="preserve"> Sordariales</v>
      </c>
      <c r="O1506" t="str">
        <f>VLOOKUP(A1506,tax_all!B:V,14,0)</f>
        <v xml:space="preserve"> Chaetomiaceae</v>
      </c>
      <c r="P1506" t="str">
        <f>VLOOKUP(A1506,tax_all!B:V,15,0)</f>
        <v>Chaetomium.</v>
      </c>
      <c r="Q1506">
        <f>VLOOKUP(A1506,tax_all!B:V,16,0)</f>
        <v>0</v>
      </c>
      <c r="R1506">
        <f>VLOOKUP(A1506,tax_all!B:V,17,0)</f>
        <v>0</v>
      </c>
    </row>
    <row r="1507" spans="1:18" x14ac:dyDescent="0.25">
      <c r="A1507" s="2" t="s">
        <v>3111</v>
      </c>
      <c r="B1507">
        <v>0</v>
      </c>
      <c r="C1507">
        <v>1</v>
      </c>
      <c r="D1507">
        <f>B1507+C1507</f>
        <v>1</v>
      </c>
      <c r="E1507">
        <f>VLOOKUP(A1507,'PF03067'!B:C,2,0)</f>
        <v>187</v>
      </c>
      <c r="G1507" t="str">
        <f>VLOOKUP(A1507,tax_all!B:V,6,0)</f>
        <v>Eukaryota</v>
      </c>
      <c r="H1507" t="str">
        <f>VLOOKUP(A1507,tax_all!B:V,7,0)</f>
        <v xml:space="preserve"> Fungi</v>
      </c>
      <c r="I1507" t="str">
        <f>VLOOKUP(A1507,tax_all!B:V,8,0)</f>
        <v xml:space="preserve"> Dikarya</v>
      </c>
      <c r="J1507" t="str">
        <f>VLOOKUP(A1507,tax_all!B:V,9,0)</f>
        <v xml:space="preserve"> Ascomycota</v>
      </c>
      <c r="K1507" t="str">
        <f>VLOOKUP(A1507,tax_all!B:V,10,0)</f>
        <v xml:space="preserve"> Pezizomycotina</v>
      </c>
      <c r="L1507" t="str">
        <f>VLOOKUP(A1507,tax_all!B:V,11,0)</f>
        <v>Sordariomycetes</v>
      </c>
      <c r="M1507" t="str">
        <f>VLOOKUP(A1507,tax_all!B:V,12,0)</f>
        <v xml:space="preserve"> Sordariomycetidae</v>
      </c>
      <c r="N1507" t="str">
        <f>VLOOKUP(A1507,tax_all!B:V,13,0)</f>
        <v xml:space="preserve"> Sordariales</v>
      </c>
      <c r="O1507" t="str">
        <f>VLOOKUP(A1507,tax_all!B:V,14,0)</f>
        <v xml:space="preserve"> Chaetomiaceae</v>
      </c>
      <c r="P1507" t="str">
        <f>VLOOKUP(A1507,tax_all!B:V,15,0)</f>
        <v>Chaetomium.</v>
      </c>
      <c r="Q1507">
        <f>VLOOKUP(A1507,tax_all!B:V,16,0)</f>
        <v>0</v>
      </c>
      <c r="R1507">
        <f>VLOOKUP(A1507,tax_all!B:V,17,0)</f>
        <v>0</v>
      </c>
    </row>
    <row r="1508" spans="1:18" x14ac:dyDescent="0.25">
      <c r="A1508" s="2" t="s">
        <v>3113</v>
      </c>
      <c r="B1508">
        <v>0</v>
      </c>
      <c r="C1508">
        <v>1</v>
      </c>
      <c r="D1508">
        <f>B1508+C1508</f>
        <v>1</v>
      </c>
      <c r="E1508">
        <f>VLOOKUP(A1508,'PF03067'!B:C,2,0)</f>
        <v>150</v>
      </c>
      <c r="G1508" t="str">
        <f>VLOOKUP(A1508,tax_all!B:V,6,0)</f>
        <v>Bacteria</v>
      </c>
      <c r="H1508" t="str">
        <f>VLOOKUP(A1508,tax_all!B:V,7,0)</f>
        <v xml:space="preserve"> Proteobacteria</v>
      </c>
      <c r="I1508" t="str">
        <f>VLOOKUP(A1508,tax_all!B:V,8,0)</f>
        <v xml:space="preserve"> Gammaproteobacteria</v>
      </c>
      <c r="J1508" t="str">
        <f>VLOOKUP(A1508,tax_all!B:V,9,0)</f>
        <v xml:space="preserve"> Enterobacterales</v>
      </c>
      <c r="K1508" t="str">
        <f>VLOOKUP(A1508,tax_all!B:V,10,0)</f>
        <v>Pectobacteriaceae</v>
      </c>
      <c r="L1508" t="str">
        <f>VLOOKUP(A1508,tax_all!B:V,11,0)</f>
        <v xml:space="preserve"> Sodalis.</v>
      </c>
      <c r="M1508">
        <f>VLOOKUP(A1508,tax_all!B:V,12,0)</f>
        <v>0</v>
      </c>
      <c r="N1508">
        <f>VLOOKUP(A1508,tax_all!B:V,13,0)</f>
        <v>0</v>
      </c>
      <c r="O1508">
        <f>VLOOKUP(A1508,tax_all!B:V,14,0)</f>
        <v>0</v>
      </c>
      <c r="P1508">
        <f>VLOOKUP(A1508,tax_all!B:V,15,0)</f>
        <v>0</v>
      </c>
      <c r="Q1508">
        <f>VLOOKUP(A1508,tax_all!B:V,16,0)</f>
        <v>0</v>
      </c>
      <c r="R1508">
        <f>VLOOKUP(A1508,tax_all!B:V,17,0)</f>
        <v>0</v>
      </c>
    </row>
    <row r="1509" spans="1:18" x14ac:dyDescent="0.25">
      <c r="A1509" s="2" t="s">
        <v>3115</v>
      </c>
      <c r="B1509">
        <v>0</v>
      </c>
      <c r="C1509">
        <v>1</v>
      </c>
      <c r="D1509">
        <f>B1509+C1509</f>
        <v>1</v>
      </c>
      <c r="E1509">
        <f>VLOOKUP(A1509,'PF03067'!B:C,2,0)</f>
        <v>482</v>
      </c>
      <c r="G1509" t="str">
        <f>VLOOKUP(A1509,tax_all!B:V,6,0)</f>
        <v>Bacteria</v>
      </c>
      <c r="H1509" t="str">
        <f>VLOOKUP(A1509,tax_all!B:V,7,0)</f>
        <v xml:space="preserve"> Proteobacteria</v>
      </c>
      <c r="I1509" t="str">
        <f>VLOOKUP(A1509,tax_all!B:V,8,0)</f>
        <v xml:space="preserve"> Gammaproteobacteria</v>
      </c>
      <c r="J1509" t="str">
        <f>VLOOKUP(A1509,tax_all!B:V,9,0)</f>
        <v xml:space="preserve"> Oceanospirillales</v>
      </c>
      <c r="K1509" t="str">
        <f>VLOOKUP(A1509,tax_all!B:V,10,0)</f>
        <v>Hahellaceae</v>
      </c>
      <c r="L1509" t="str">
        <f>VLOOKUP(A1509,tax_all!B:V,11,0)</f>
        <v xml:space="preserve"> Hahella.</v>
      </c>
      <c r="M1509">
        <f>VLOOKUP(A1509,tax_all!B:V,12,0)</f>
        <v>0</v>
      </c>
      <c r="N1509">
        <f>VLOOKUP(A1509,tax_all!B:V,13,0)</f>
        <v>0</v>
      </c>
      <c r="O1509">
        <f>VLOOKUP(A1509,tax_all!B:V,14,0)</f>
        <v>0</v>
      </c>
      <c r="P1509">
        <f>VLOOKUP(A1509,tax_all!B:V,15,0)</f>
        <v>0</v>
      </c>
      <c r="Q1509">
        <f>VLOOKUP(A1509,tax_all!B:V,16,0)</f>
        <v>0</v>
      </c>
      <c r="R1509">
        <f>VLOOKUP(A1509,tax_all!B:V,17,0)</f>
        <v>0</v>
      </c>
    </row>
    <row r="1510" spans="1:18" x14ac:dyDescent="0.25">
      <c r="A1510" s="2" t="s">
        <v>3117</v>
      </c>
      <c r="B1510">
        <v>1</v>
      </c>
      <c r="C1510">
        <v>1</v>
      </c>
      <c r="D1510">
        <f>B1510+C1510</f>
        <v>2</v>
      </c>
      <c r="E1510">
        <f>VLOOKUP(A1510,'PF03067'!B:C,2,0)</f>
        <v>555</v>
      </c>
      <c r="F1510" t="s">
        <v>7039</v>
      </c>
      <c r="G1510" t="str">
        <f>VLOOKUP(A1510,tax_all!B:V,6,0)</f>
        <v>Bacteria</v>
      </c>
      <c r="H1510" t="str">
        <f>VLOOKUP(A1510,tax_all!B:V,7,0)</f>
        <v xml:space="preserve"> Proteobacteria</v>
      </c>
      <c r="I1510" t="str">
        <f>VLOOKUP(A1510,tax_all!B:V,8,0)</f>
        <v xml:space="preserve"> Gammaproteobacteria</v>
      </c>
      <c r="J1510" t="str">
        <f>VLOOKUP(A1510,tax_all!B:V,9,0)</f>
        <v xml:space="preserve"> Oceanospirillales</v>
      </c>
      <c r="K1510" t="str">
        <f>VLOOKUP(A1510,tax_all!B:V,10,0)</f>
        <v>Hahellaceae</v>
      </c>
      <c r="L1510" t="str">
        <f>VLOOKUP(A1510,tax_all!B:V,11,0)</f>
        <v xml:space="preserve"> Hahella.</v>
      </c>
      <c r="M1510">
        <f>VLOOKUP(A1510,tax_all!B:V,12,0)</f>
        <v>0</v>
      </c>
      <c r="N1510">
        <f>VLOOKUP(A1510,tax_all!B:V,13,0)</f>
        <v>0</v>
      </c>
      <c r="O1510">
        <f>VLOOKUP(A1510,tax_all!B:V,14,0)</f>
        <v>0</v>
      </c>
      <c r="P1510">
        <f>VLOOKUP(A1510,tax_all!B:V,15,0)</f>
        <v>0</v>
      </c>
      <c r="Q1510">
        <f>VLOOKUP(A1510,tax_all!B:V,16,0)</f>
        <v>0</v>
      </c>
      <c r="R1510">
        <f>VLOOKUP(A1510,tax_all!B:V,17,0)</f>
        <v>0</v>
      </c>
    </row>
    <row r="1511" spans="1:18" x14ac:dyDescent="0.25">
      <c r="A1511" s="2" t="s">
        <v>3119</v>
      </c>
      <c r="B1511">
        <v>0</v>
      </c>
      <c r="C1511">
        <v>1</v>
      </c>
      <c r="D1511">
        <f>B1511+C1511</f>
        <v>1</v>
      </c>
      <c r="E1511">
        <f>VLOOKUP(A1511,'PF03067'!B:C,2,0)</f>
        <v>288</v>
      </c>
      <c r="G1511" t="str">
        <f>VLOOKUP(A1511,tax_all!B:V,6,0)</f>
        <v>Eukaryota</v>
      </c>
      <c r="H1511" t="str">
        <f>VLOOKUP(A1511,tax_all!B:V,7,0)</f>
        <v xml:space="preserve"> Fungi</v>
      </c>
      <c r="I1511" t="str">
        <f>VLOOKUP(A1511,tax_all!B:V,8,0)</f>
        <v xml:space="preserve"> Dikarya</v>
      </c>
      <c r="J1511" t="str">
        <f>VLOOKUP(A1511,tax_all!B:V,9,0)</f>
        <v xml:space="preserve"> Ascomycota</v>
      </c>
      <c r="K1511" t="str">
        <f>VLOOKUP(A1511,tax_all!B:V,10,0)</f>
        <v xml:space="preserve"> Pezizomycotina</v>
      </c>
      <c r="L1511" t="str">
        <f>VLOOKUP(A1511,tax_all!B:V,11,0)</f>
        <v xml:space="preserve"> Eurotiomycetes</v>
      </c>
      <c r="M1511" t="str">
        <f>VLOOKUP(A1511,tax_all!B:V,12,0)</f>
        <v>Eurotiomycetidae</v>
      </c>
      <c r="N1511" t="str">
        <f>VLOOKUP(A1511,tax_all!B:V,13,0)</f>
        <v xml:space="preserve"> Eurotiales</v>
      </c>
      <c r="O1511" t="str">
        <f>VLOOKUP(A1511,tax_all!B:V,14,0)</f>
        <v xml:space="preserve"> Aspergillaceae</v>
      </c>
      <c r="P1511" t="str">
        <f>VLOOKUP(A1511,tax_all!B:V,15,0)</f>
        <v xml:space="preserve"> Aspergillus.</v>
      </c>
      <c r="Q1511">
        <f>VLOOKUP(A1511,tax_all!B:V,16,0)</f>
        <v>0</v>
      </c>
      <c r="R1511">
        <f>VLOOKUP(A1511,tax_all!B:V,17,0)</f>
        <v>0</v>
      </c>
    </row>
    <row r="1512" spans="1:18" x14ac:dyDescent="0.25">
      <c r="A1512" s="2" t="s">
        <v>3121</v>
      </c>
      <c r="B1512">
        <v>0</v>
      </c>
      <c r="C1512">
        <v>1</v>
      </c>
      <c r="D1512">
        <f>B1512+C1512</f>
        <v>1</v>
      </c>
      <c r="E1512">
        <f>VLOOKUP(A1512,'PF03067'!B:C,2,0)</f>
        <v>279</v>
      </c>
      <c r="G1512" t="str">
        <f>VLOOKUP(A1512,tax_all!B:V,6,0)</f>
        <v>Eukaryota</v>
      </c>
      <c r="H1512" t="str">
        <f>VLOOKUP(A1512,tax_all!B:V,7,0)</f>
        <v xml:space="preserve"> Fungi</v>
      </c>
      <c r="I1512" t="str">
        <f>VLOOKUP(A1512,tax_all!B:V,8,0)</f>
        <v xml:space="preserve"> Dikarya</v>
      </c>
      <c r="J1512" t="str">
        <f>VLOOKUP(A1512,tax_all!B:V,9,0)</f>
        <v xml:space="preserve"> Ascomycota</v>
      </c>
      <c r="K1512" t="str">
        <f>VLOOKUP(A1512,tax_all!B:V,10,0)</f>
        <v xml:space="preserve"> Pezizomycotina</v>
      </c>
      <c r="L1512" t="str">
        <f>VLOOKUP(A1512,tax_all!B:V,11,0)</f>
        <v xml:space="preserve"> Eurotiomycetes</v>
      </c>
      <c r="M1512" t="str">
        <f>VLOOKUP(A1512,tax_all!B:V,12,0)</f>
        <v>Eurotiomycetidae</v>
      </c>
      <c r="N1512" t="str">
        <f>VLOOKUP(A1512,tax_all!B:V,13,0)</f>
        <v xml:space="preserve"> Eurotiales</v>
      </c>
      <c r="O1512" t="str">
        <f>VLOOKUP(A1512,tax_all!B:V,14,0)</f>
        <v xml:space="preserve"> Aspergillaceae</v>
      </c>
      <c r="P1512" t="str">
        <f>VLOOKUP(A1512,tax_all!B:V,15,0)</f>
        <v xml:space="preserve"> Aspergillus.</v>
      </c>
      <c r="Q1512">
        <f>VLOOKUP(A1512,tax_all!B:V,16,0)</f>
        <v>0</v>
      </c>
      <c r="R1512">
        <f>VLOOKUP(A1512,tax_all!B:V,17,0)</f>
        <v>0</v>
      </c>
    </row>
    <row r="1513" spans="1:18" x14ac:dyDescent="0.25">
      <c r="A1513" s="2" t="s">
        <v>3123</v>
      </c>
      <c r="B1513">
        <v>0</v>
      </c>
      <c r="C1513">
        <v>1</v>
      </c>
      <c r="D1513">
        <f>B1513+C1513</f>
        <v>1</v>
      </c>
      <c r="E1513">
        <f>VLOOKUP(A1513,'PF03067'!B:C,2,0)</f>
        <v>202</v>
      </c>
      <c r="G1513" t="str">
        <f>VLOOKUP(A1513,tax_all!B:V,6,0)</f>
        <v>Bacteria</v>
      </c>
      <c r="H1513" t="str">
        <f>VLOOKUP(A1513,tax_all!B:V,7,0)</f>
        <v xml:space="preserve"> Firmicutes</v>
      </c>
      <c r="I1513" t="str">
        <f>VLOOKUP(A1513,tax_all!B:V,8,0)</f>
        <v xml:space="preserve"> Bacilli</v>
      </c>
      <c r="J1513" t="str">
        <f>VLOOKUP(A1513,tax_all!B:V,9,0)</f>
        <v xml:space="preserve"> Lactobacillales</v>
      </c>
      <c r="K1513" t="str">
        <f>VLOOKUP(A1513,tax_all!B:V,10,0)</f>
        <v xml:space="preserve"> Lactobacillaceae</v>
      </c>
      <c r="L1513" t="str">
        <f>VLOOKUP(A1513,tax_all!B:V,11,0)</f>
        <v>Lactobacillus.</v>
      </c>
      <c r="M1513">
        <f>VLOOKUP(A1513,tax_all!B:V,12,0)</f>
        <v>0</v>
      </c>
      <c r="N1513">
        <f>VLOOKUP(A1513,tax_all!B:V,13,0)</f>
        <v>0</v>
      </c>
      <c r="O1513">
        <f>VLOOKUP(A1513,tax_all!B:V,14,0)</f>
        <v>0</v>
      </c>
      <c r="P1513">
        <f>VLOOKUP(A1513,tax_all!B:V,15,0)</f>
        <v>0</v>
      </c>
      <c r="Q1513">
        <f>VLOOKUP(A1513,tax_all!B:V,16,0)</f>
        <v>0</v>
      </c>
      <c r="R1513">
        <f>VLOOKUP(A1513,tax_all!B:V,17,0)</f>
        <v>0</v>
      </c>
    </row>
    <row r="1514" spans="1:18" x14ac:dyDescent="0.25">
      <c r="A1514" s="2" t="s">
        <v>3125</v>
      </c>
      <c r="B1514">
        <v>1</v>
      </c>
      <c r="C1514">
        <v>1</v>
      </c>
      <c r="D1514">
        <f>B1514+C1514</f>
        <v>2</v>
      </c>
      <c r="E1514">
        <f>VLOOKUP(A1514,'PF03067'!B:C,2,0)</f>
        <v>438</v>
      </c>
      <c r="G1514" t="str">
        <f>VLOOKUP(A1514,tax_all!B:V,6,0)</f>
        <v>Bacteria</v>
      </c>
      <c r="H1514" t="str">
        <f>VLOOKUP(A1514,tax_all!B:V,7,0)</f>
        <v xml:space="preserve"> Actinobacteria</v>
      </c>
      <c r="I1514" t="str">
        <f>VLOOKUP(A1514,tax_all!B:V,8,0)</f>
        <v xml:space="preserve"> Streptosporangiales</v>
      </c>
      <c r="J1514" t="str">
        <f>VLOOKUP(A1514,tax_all!B:V,9,0)</f>
        <v xml:space="preserve"> Nocardiopsaceae</v>
      </c>
      <c r="K1514" t="str">
        <f>VLOOKUP(A1514,tax_all!B:V,10,0)</f>
        <v>Thermobifida.</v>
      </c>
      <c r="L1514">
        <f>VLOOKUP(A1514,tax_all!B:V,11,0)</f>
        <v>0</v>
      </c>
      <c r="M1514">
        <f>VLOOKUP(A1514,tax_all!B:V,12,0)</f>
        <v>0</v>
      </c>
      <c r="N1514">
        <f>VLOOKUP(A1514,tax_all!B:V,13,0)</f>
        <v>0</v>
      </c>
      <c r="O1514">
        <f>VLOOKUP(A1514,tax_all!B:V,14,0)</f>
        <v>0</v>
      </c>
      <c r="P1514">
        <f>VLOOKUP(A1514,tax_all!B:V,15,0)</f>
        <v>0</v>
      </c>
      <c r="Q1514">
        <f>VLOOKUP(A1514,tax_all!B:V,16,0)</f>
        <v>0</v>
      </c>
      <c r="R1514">
        <f>VLOOKUP(A1514,tax_all!B:V,17,0)</f>
        <v>0</v>
      </c>
    </row>
    <row r="1515" spans="1:18" x14ac:dyDescent="0.25">
      <c r="A1515" s="2" t="s">
        <v>3127</v>
      </c>
      <c r="B1515">
        <v>0</v>
      </c>
      <c r="C1515">
        <v>1</v>
      </c>
      <c r="D1515">
        <f>B1515+C1515</f>
        <v>1</v>
      </c>
      <c r="E1515">
        <f>VLOOKUP(A1515,'PF03067'!B:C,2,0)</f>
        <v>222</v>
      </c>
      <c r="G1515" t="str">
        <f>VLOOKUP(A1515,tax_all!B:V,6,0)</f>
        <v>Bacteria</v>
      </c>
      <c r="H1515" t="str">
        <f>VLOOKUP(A1515,tax_all!B:V,7,0)</f>
        <v xml:space="preserve"> Actinobacteria</v>
      </c>
      <c r="I1515" t="str">
        <f>VLOOKUP(A1515,tax_all!B:V,8,0)</f>
        <v xml:space="preserve"> Streptosporangiales</v>
      </c>
      <c r="J1515" t="str">
        <f>VLOOKUP(A1515,tax_all!B:V,9,0)</f>
        <v xml:space="preserve"> Nocardiopsaceae</v>
      </c>
      <c r="K1515" t="str">
        <f>VLOOKUP(A1515,tax_all!B:V,10,0)</f>
        <v>Thermobifida.</v>
      </c>
      <c r="L1515">
        <f>VLOOKUP(A1515,tax_all!B:V,11,0)</f>
        <v>0</v>
      </c>
      <c r="M1515">
        <f>VLOOKUP(A1515,tax_all!B:V,12,0)</f>
        <v>0</v>
      </c>
      <c r="N1515">
        <f>VLOOKUP(A1515,tax_all!B:V,13,0)</f>
        <v>0</v>
      </c>
      <c r="O1515">
        <f>VLOOKUP(A1515,tax_all!B:V,14,0)</f>
        <v>0</v>
      </c>
      <c r="P1515">
        <f>VLOOKUP(A1515,tax_all!B:V,15,0)</f>
        <v>0</v>
      </c>
      <c r="Q1515">
        <f>VLOOKUP(A1515,tax_all!B:V,16,0)</f>
        <v>0</v>
      </c>
      <c r="R1515">
        <f>VLOOKUP(A1515,tax_all!B:V,17,0)</f>
        <v>0</v>
      </c>
    </row>
    <row r="1516" spans="1:18" x14ac:dyDescent="0.25">
      <c r="A1516" s="2" t="s">
        <v>3129</v>
      </c>
      <c r="B1516">
        <v>0</v>
      </c>
      <c r="C1516">
        <v>1</v>
      </c>
      <c r="D1516">
        <f>B1516+C1516</f>
        <v>1</v>
      </c>
      <c r="E1516">
        <f>VLOOKUP(A1516,'PF03067'!B:C,2,0)</f>
        <v>209</v>
      </c>
      <c r="G1516" t="str">
        <f>VLOOKUP(A1516,tax_all!B:V,6,0)</f>
        <v>Bacteria</v>
      </c>
      <c r="H1516" t="str">
        <f>VLOOKUP(A1516,tax_all!B:V,7,0)</f>
        <v xml:space="preserve"> Proteobacteria</v>
      </c>
      <c r="I1516" t="str">
        <f>VLOOKUP(A1516,tax_all!B:V,8,0)</f>
        <v xml:space="preserve"> Gammaproteobacteria</v>
      </c>
      <c r="J1516" t="str">
        <f>VLOOKUP(A1516,tax_all!B:V,9,0)</f>
        <v xml:space="preserve"> Pseudomonadales</v>
      </c>
      <c r="K1516" t="str">
        <f>VLOOKUP(A1516,tax_all!B:V,10,0)</f>
        <v>Pseudomonadaceae</v>
      </c>
      <c r="L1516" t="str">
        <f>VLOOKUP(A1516,tax_all!B:V,11,0)</f>
        <v xml:space="preserve"> Pseudomonas.</v>
      </c>
      <c r="M1516">
        <f>VLOOKUP(A1516,tax_all!B:V,12,0)</f>
        <v>0</v>
      </c>
      <c r="N1516">
        <f>VLOOKUP(A1516,tax_all!B:V,13,0)</f>
        <v>0</v>
      </c>
      <c r="O1516">
        <f>VLOOKUP(A1516,tax_all!B:V,14,0)</f>
        <v>0</v>
      </c>
      <c r="P1516">
        <f>VLOOKUP(A1516,tax_all!B:V,15,0)</f>
        <v>0</v>
      </c>
      <c r="Q1516">
        <f>VLOOKUP(A1516,tax_all!B:V,16,0)</f>
        <v>0</v>
      </c>
      <c r="R1516">
        <f>VLOOKUP(A1516,tax_all!B:V,17,0)</f>
        <v>0</v>
      </c>
    </row>
    <row r="1517" spans="1:18" x14ac:dyDescent="0.25">
      <c r="A1517" s="2" t="s">
        <v>3131</v>
      </c>
      <c r="B1517">
        <v>0</v>
      </c>
      <c r="C1517">
        <v>1</v>
      </c>
      <c r="D1517">
        <f>B1517+C1517</f>
        <v>1</v>
      </c>
      <c r="E1517">
        <f>VLOOKUP(A1517,'PF03067'!B:C,2,0)</f>
        <v>219</v>
      </c>
      <c r="G1517" t="str">
        <f>VLOOKUP(A1517,tax_all!B:V,6,0)</f>
        <v>Eukaryota</v>
      </c>
      <c r="H1517" t="str">
        <f>VLOOKUP(A1517,tax_all!B:V,7,0)</f>
        <v xml:space="preserve"> Fungi</v>
      </c>
      <c r="I1517" t="str">
        <f>VLOOKUP(A1517,tax_all!B:V,8,0)</f>
        <v xml:space="preserve"> Dikarya</v>
      </c>
      <c r="J1517" t="str">
        <f>VLOOKUP(A1517,tax_all!B:V,9,0)</f>
        <v xml:space="preserve"> Ascomycota</v>
      </c>
      <c r="K1517" t="str">
        <f>VLOOKUP(A1517,tax_all!B:V,10,0)</f>
        <v xml:space="preserve"> Pezizomycotina</v>
      </c>
      <c r="L1517" t="str">
        <f>VLOOKUP(A1517,tax_all!B:V,11,0)</f>
        <v xml:space="preserve"> Eurotiomycetes</v>
      </c>
      <c r="M1517" t="str">
        <f>VLOOKUP(A1517,tax_all!B:V,12,0)</f>
        <v>Eurotiomycetidae</v>
      </c>
      <c r="N1517" t="str">
        <f>VLOOKUP(A1517,tax_all!B:V,13,0)</f>
        <v xml:space="preserve"> Eurotiales</v>
      </c>
      <c r="O1517" t="str">
        <f>VLOOKUP(A1517,tax_all!B:V,14,0)</f>
        <v xml:space="preserve"> Aspergillaceae</v>
      </c>
      <c r="P1517" t="str">
        <f>VLOOKUP(A1517,tax_all!B:V,15,0)</f>
        <v xml:space="preserve"> Aspergillus.</v>
      </c>
      <c r="Q1517">
        <f>VLOOKUP(A1517,tax_all!B:V,16,0)</f>
        <v>0</v>
      </c>
      <c r="R1517">
        <f>VLOOKUP(A1517,tax_all!B:V,17,0)</f>
        <v>0</v>
      </c>
    </row>
    <row r="1518" spans="1:18" x14ac:dyDescent="0.25">
      <c r="A1518" s="2" t="s">
        <v>3133</v>
      </c>
      <c r="B1518">
        <v>0</v>
      </c>
      <c r="C1518">
        <v>1</v>
      </c>
      <c r="D1518">
        <f>B1518+C1518</f>
        <v>1</v>
      </c>
      <c r="E1518">
        <f>VLOOKUP(A1518,'PF03067'!B:C,2,0)</f>
        <v>238</v>
      </c>
      <c r="G1518" t="str">
        <f>VLOOKUP(A1518,tax_all!B:V,6,0)</f>
        <v>Eukaryota</v>
      </c>
      <c r="H1518" t="str">
        <f>VLOOKUP(A1518,tax_all!B:V,7,0)</f>
        <v xml:space="preserve"> Amoebozoa</v>
      </c>
      <c r="I1518" t="str">
        <f>VLOOKUP(A1518,tax_all!B:V,8,0)</f>
        <v xml:space="preserve"> Mycetozoa</v>
      </c>
      <c r="J1518" t="str">
        <f>VLOOKUP(A1518,tax_all!B:V,9,0)</f>
        <v xml:space="preserve"> Dictyostelids</v>
      </c>
      <c r="K1518" t="str">
        <f>VLOOKUP(A1518,tax_all!B:V,10,0)</f>
        <v xml:space="preserve"> Dictyosteliales</v>
      </c>
      <c r="L1518" t="str">
        <f>VLOOKUP(A1518,tax_all!B:V,11,0)</f>
        <v>Dictyosteliaceae</v>
      </c>
      <c r="M1518" t="str">
        <f>VLOOKUP(A1518,tax_all!B:V,12,0)</f>
        <v xml:space="preserve"> Dictyostelium.</v>
      </c>
      <c r="N1518">
        <f>VLOOKUP(A1518,tax_all!B:V,13,0)</f>
        <v>0</v>
      </c>
      <c r="O1518">
        <f>VLOOKUP(A1518,tax_all!B:V,14,0)</f>
        <v>0</v>
      </c>
      <c r="P1518">
        <f>VLOOKUP(A1518,tax_all!B:V,15,0)</f>
        <v>0</v>
      </c>
      <c r="Q1518">
        <f>VLOOKUP(A1518,tax_all!B:V,16,0)</f>
        <v>0</v>
      </c>
      <c r="R1518">
        <f>VLOOKUP(A1518,tax_all!B:V,17,0)</f>
        <v>0</v>
      </c>
    </row>
    <row r="1519" spans="1:18" x14ac:dyDescent="0.25">
      <c r="A1519" s="2" t="s">
        <v>3135</v>
      </c>
      <c r="B1519">
        <v>0</v>
      </c>
      <c r="C1519">
        <v>1</v>
      </c>
      <c r="D1519">
        <f>B1519+C1519</f>
        <v>1</v>
      </c>
      <c r="E1519">
        <f>VLOOKUP(A1519,'PF03067'!B:C,2,0)</f>
        <v>328</v>
      </c>
      <c r="G1519" t="str">
        <f>VLOOKUP(A1519,tax_all!B:V,6,0)</f>
        <v>Eukaryota</v>
      </c>
      <c r="H1519" t="str">
        <f>VLOOKUP(A1519,tax_all!B:V,7,0)</f>
        <v xml:space="preserve"> Fungi</v>
      </c>
      <c r="I1519" t="str">
        <f>VLOOKUP(A1519,tax_all!B:V,8,0)</f>
        <v xml:space="preserve"> Dikarya</v>
      </c>
      <c r="J1519" t="str">
        <f>VLOOKUP(A1519,tax_all!B:V,9,0)</f>
        <v xml:space="preserve"> Ascomycota</v>
      </c>
      <c r="K1519" t="str">
        <f>VLOOKUP(A1519,tax_all!B:V,10,0)</f>
        <v xml:space="preserve"> Pezizomycotina</v>
      </c>
      <c r="L1519" t="str">
        <f>VLOOKUP(A1519,tax_all!B:V,11,0)</f>
        <v xml:space="preserve"> Eurotiomycetes</v>
      </c>
      <c r="M1519" t="str">
        <f>VLOOKUP(A1519,tax_all!B:V,12,0)</f>
        <v>Eurotiomycetidae</v>
      </c>
      <c r="N1519" t="str">
        <f>VLOOKUP(A1519,tax_all!B:V,13,0)</f>
        <v xml:space="preserve"> Eurotiales</v>
      </c>
      <c r="O1519" t="str">
        <f>VLOOKUP(A1519,tax_all!B:V,14,0)</f>
        <v xml:space="preserve"> Aspergillaceae</v>
      </c>
      <c r="P1519" t="str">
        <f>VLOOKUP(A1519,tax_all!B:V,15,0)</f>
        <v xml:space="preserve"> Aspergillus.</v>
      </c>
      <c r="Q1519">
        <f>VLOOKUP(A1519,tax_all!B:V,16,0)</f>
        <v>0</v>
      </c>
      <c r="R1519">
        <f>VLOOKUP(A1519,tax_all!B:V,17,0)</f>
        <v>0</v>
      </c>
    </row>
    <row r="1520" spans="1:18" x14ac:dyDescent="0.25">
      <c r="A1520" s="2" t="s">
        <v>3137</v>
      </c>
      <c r="B1520">
        <v>0</v>
      </c>
      <c r="C1520">
        <v>1</v>
      </c>
      <c r="D1520">
        <f>B1520+C1520</f>
        <v>1</v>
      </c>
      <c r="E1520">
        <f>VLOOKUP(A1520,'PF03067'!B:C,2,0)</f>
        <v>385</v>
      </c>
      <c r="G1520" t="str">
        <f>VLOOKUP(A1520,tax_all!B:V,6,0)</f>
        <v>Eukaryota</v>
      </c>
      <c r="H1520" t="str">
        <f>VLOOKUP(A1520,tax_all!B:V,7,0)</f>
        <v xml:space="preserve"> Fungi</v>
      </c>
      <c r="I1520" t="str">
        <f>VLOOKUP(A1520,tax_all!B:V,8,0)</f>
        <v xml:space="preserve"> Dikarya</v>
      </c>
      <c r="J1520" t="str">
        <f>VLOOKUP(A1520,tax_all!B:V,9,0)</f>
        <v xml:space="preserve"> Ascomycota</v>
      </c>
      <c r="K1520" t="str">
        <f>VLOOKUP(A1520,tax_all!B:V,10,0)</f>
        <v xml:space="preserve"> Pezizomycotina</v>
      </c>
      <c r="L1520" t="str">
        <f>VLOOKUP(A1520,tax_all!B:V,11,0)</f>
        <v xml:space="preserve"> Eurotiomycetes</v>
      </c>
      <c r="M1520" t="str">
        <f>VLOOKUP(A1520,tax_all!B:V,12,0)</f>
        <v>Eurotiomycetidae</v>
      </c>
      <c r="N1520" t="str">
        <f>VLOOKUP(A1520,tax_all!B:V,13,0)</f>
        <v xml:space="preserve"> Eurotiales</v>
      </c>
      <c r="O1520" t="str">
        <f>VLOOKUP(A1520,tax_all!B:V,14,0)</f>
        <v xml:space="preserve"> Aspergillaceae</v>
      </c>
      <c r="P1520" t="str">
        <f>VLOOKUP(A1520,tax_all!B:V,15,0)</f>
        <v xml:space="preserve"> Aspergillus.</v>
      </c>
      <c r="Q1520">
        <f>VLOOKUP(A1520,tax_all!B:V,16,0)</f>
        <v>0</v>
      </c>
      <c r="R1520">
        <f>VLOOKUP(A1520,tax_all!B:V,17,0)</f>
        <v>0</v>
      </c>
    </row>
    <row r="1521" spans="1:18" x14ac:dyDescent="0.25">
      <c r="A1521" s="2" t="s">
        <v>3139</v>
      </c>
      <c r="B1521">
        <v>0</v>
      </c>
      <c r="C1521">
        <v>1</v>
      </c>
      <c r="D1521">
        <f>B1521+C1521</f>
        <v>1</v>
      </c>
      <c r="E1521">
        <f>VLOOKUP(A1521,'PF03067'!B:C,2,0)</f>
        <v>306</v>
      </c>
      <c r="G1521" t="str">
        <f>VLOOKUP(A1521,tax_all!B:V,6,0)</f>
        <v>Eukaryota</v>
      </c>
      <c r="H1521" t="str">
        <f>VLOOKUP(A1521,tax_all!B:V,7,0)</f>
        <v xml:space="preserve"> Fungi</v>
      </c>
      <c r="I1521" t="str">
        <f>VLOOKUP(A1521,tax_all!B:V,8,0)</f>
        <v xml:space="preserve"> Dikarya</v>
      </c>
      <c r="J1521" t="str">
        <f>VLOOKUP(A1521,tax_all!B:V,9,0)</f>
        <v xml:space="preserve"> Ascomycota</v>
      </c>
      <c r="K1521" t="str">
        <f>VLOOKUP(A1521,tax_all!B:V,10,0)</f>
        <v xml:space="preserve"> Pezizomycotina</v>
      </c>
      <c r="L1521" t="str">
        <f>VLOOKUP(A1521,tax_all!B:V,11,0)</f>
        <v xml:space="preserve"> Eurotiomycetes</v>
      </c>
      <c r="M1521" t="str">
        <f>VLOOKUP(A1521,tax_all!B:V,12,0)</f>
        <v>Eurotiomycetidae</v>
      </c>
      <c r="N1521" t="str">
        <f>VLOOKUP(A1521,tax_all!B:V,13,0)</f>
        <v xml:space="preserve"> Eurotiales</v>
      </c>
      <c r="O1521" t="str">
        <f>VLOOKUP(A1521,tax_all!B:V,14,0)</f>
        <v xml:space="preserve"> Aspergillaceae</v>
      </c>
      <c r="P1521" t="str">
        <f>VLOOKUP(A1521,tax_all!B:V,15,0)</f>
        <v xml:space="preserve"> Aspergillus.</v>
      </c>
      <c r="Q1521">
        <f>VLOOKUP(A1521,tax_all!B:V,16,0)</f>
        <v>0</v>
      </c>
      <c r="R1521">
        <f>VLOOKUP(A1521,tax_all!B:V,17,0)</f>
        <v>0</v>
      </c>
    </row>
    <row r="1522" spans="1:18" x14ac:dyDescent="0.25">
      <c r="A1522" s="2" t="s">
        <v>2627</v>
      </c>
      <c r="B1522">
        <v>0</v>
      </c>
      <c r="C1522">
        <v>1</v>
      </c>
      <c r="D1522">
        <f>B1522+C1522</f>
        <v>1</v>
      </c>
      <c r="E1522">
        <f>VLOOKUP(A1522,'PF03067'!B:C,2,0)</f>
        <v>492</v>
      </c>
      <c r="G1522" t="str">
        <f>VLOOKUP(A1522,tax_all!B:V,6,0)</f>
        <v>Bacteria</v>
      </c>
      <c r="H1522" t="str">
        <f>VLOOKUP(A1522,tax_all!B:V,7,0)</f>
        <v xml:space="preserve"> Proteobacteria</v>
      </c>
      <c r="I1522" t="str">
        <f>VLOOKUP(A1522,tax_all!B:V,8,0)</f>
        <v xml:space="preserve"> Gammaproteobacteria</v>
      </c>
      <c r="J1522" t="str">
        <f>VLOOKUP(A1522,tax_all!B:V,9,0)</f>
        <v xml:space="preserve"> Vibrionales</v>
      </c>
      <c r="K1522" t="str">
        <f>VLOOKUP(A1522,tax_all!B:V,10,0)</f>
        <v>Vibrionaceae</v>
      </c>
      <c r="L1522" t="str">
        <f>VLOOKUP(A1522,tax_all!B:V,11,0)</f>
        <v xml:space="preserve"> Aliivibrio.</v>
      </c>
      <c r="M1522">
        <f>VLOOKUP(A1522,tax_all!B:V,12,0)</f>
        <v>0</v>
      </c>
      <c r="N1522">
        <f>VLOOKUP(A1522,tax_all!B:V,13,0)</f>
        <v>0</v>
      </c>
      <c r="O1522">
        <f>VLOOKUP(A1522,tax_all!B:V,14,0)</f>
        <v>0</v>
      </c>
      <c r="P1522">
        <f>VLOOKUP(A1522,tax_all!B:V,15,0)</f>
        <v>0</v>
      </c>
      <c r="Q1522">
        <f>VLOOKUP(A1522,tax_all!B:V,16,0)</f>
        <v>0</v>
      </c>
      <c r="R1522">
        <f>VLOOKUP(A1522,tax_all!B:V,17,0)</f>
        <v>0</v>
      </c>
    </row>
    <row r="1523" spans="1:18" x14ac:dyDescent="0.25">
      <c r="A1523" s="2" t="s">
        <v>3141</v>
      </c>
      <c r="B1523">
        <v>0</v>
      </c>
      <c r="C1523">
        <v>1</v>
      </c>
      <c r="D1523">
        <f>B1523+C1523</f>
        <v>1</v>
      </c>
      <c r="E1523">
        <f>VLOOKUP(A1523,'PF03067'!B:C,2,0)</f>
        <v>392</v>
      </c>
      <c r="G1523" t="str">
        <f>VLOOKUP(A1523,tax_all!B:V,6,0)</f>
        <v>Bacteria</v>
      </c>
      <c r="H1523" t="str">
        <f>VLOOKUP(A1523,tax_all!B:V,7,0)</f>
        <v xml:space="preserve"> Proteobacteria</v>
      </c>
      <c r="I1523" t="str">
        <f>VLOOKUP(A1523,tax_all!B:V,8,0)</f>
        <v xml:space="preserve"> Gammaproteobacteria</v>
      </c>
      <c r="J1523" t="str">
        <f>VLOOKUP(A1523,tax_all!B:V,9,0)</f>
        <v xml:space="preserve"> Vibrionales</v>
      </c>
      <c r="K1523" t="str">
        <f>VLOOKUP(A1523,tax_all!B:V,10,0)</f>
        <v>Vibrionaceae</v>
      </c>
      <c r="L1523" t="str">
        <f>VLOOKUP(A1523,tax_all!B:V,11,0)</f>
        <v xml:space="preserve"> Aliivibrio.</v>
      </c>
      <c r="M1523">
        <f>VLOOKUP(A1523,tax_all!B:V,12,0)</f>
        <v>0</v>
      </c>
      <c r="N1523">
        <f>VLOOKUP(A1523,tax_all!B:V,13,0)</f>
        <v>0</v>
      </c>
      <c r="O1523">
        <f>VLOOKUP(A1523,tax_all!B:V,14,0)</f>
        <v>0</v>
      </c>
      <c r="P1523">
        <f>VLOOKUP(A1523,tax_all!B:V,15,0)</f>
        <v>0</v>
      </c>
      <c r="Q1523">
        <f>VLOOKUP(A1523,tax_all!B:V,16,0)</f>
        <v>0</v>
      </c>
      <c r="R1523">
        <f>VLOOKUP(A1523,tax_all!B:V,17,0)</f>
        <v>0</v>
      </c>
    </row>
    <row r="1524" spans="1:18" x14ac:dyDescent="0.25">
      <c r="A1524" s="2" t="s">
        <v>3143</v>
      </c>
      <c r="B1524">
        <v>0</v>
      </c>
      <c r="C1524">
        <v>1</v>
      </c>
      <c r="D1524">
        <f>B1524+C1524</f>
        <v>1</v>
      </c>
      <c r="E1524">
        <f>VLOOKUP(A1524,'PF03067'!B:C,2,0)</f>
        <v>297</v>
      </c>
      <c r="G1524" t="str">
        <f>VLOOKUP(A1524,tax_all!B:V,6,0)</f>
        <v>Bacteria</v>
      </c>
      <c r="H1524" t="str">
        <f>VLOOKUP(A1524,tax_all!B:V,7,0)</f>
        <v xml:space="preserve"> Proteobacteria</v>
      </c>
      <c r="I1524" t="str">
        <f>VLOOKUP(A1524,tax_all!B:V,8,0)</f>
        <v xml:space="preserve"> Gammaproteobacteria</v>
      </c>
      <c r="J1524" t="str">
        <f>VLOOKUP(A1524,tax_all!B:V,9,0)</f>
        <v xml:space="preserve"> Thiotrichales</v>
      </c>
      <c r="K1524" t="str">
        <f>VLOOKUP(A1524,tax_all!B:V,10,0)</f>
        <v>Francisellaceae</v>
      </c>
      <c r="L1524" t="str">
        <f>VLOOKUP(A1524,tax_all!B:V,11,0)</f>
        <v xml:space="preserve"> Francisella.</v>
      </c>
      <c r="M1524">
        <f>VLOOKUP(A1524,tax_all!B:V,12,0)</f>
        <v>0</v>
      </c>
      <c r="N1524">
        <f>VLOOKUP(A1524,tax_all!B:V,13,0)</f>
        <v>0</v>
      </c>
      <c r="O1524">
        <f>VLOOKUP(A1524,tax_all!B:V,14,0)</f>
        <v>0</v>
      </c>
      <c r="P1524">
        <f>VLOOKUP(A1524,tax_all!B:V,15,0)</f>
        <v>0</v>
      </c>
      <c r="Q1524">
        <f>VLOOKUP(A1524,tax_all!B:V,16,0)</f>
        <v>0</v>
      </c>
      <c r="R1524">
        <f>VLOOKUP(A1524,tax_all!B:V,17,0)</f>
        <v>0</v>
      </c>
    </row>
    <row r="1525" spans="1:18" x14ac:dyDescent="0.25">
      <c r="A1525" s="2" t="s">
        <v>3145</v>
      </c>
      <c r="B1525">
        <v>0</v>
      </c>
      <c r="C1525">
        <v>1</v>
      </c>
      <c r="D1525">
        <f>B1525+C1525</f>
        <v>1</v>
      </c>
      <c r="E1525">
        <f>VLOOKUP(A1525,'PF03067'!B:C,2,0)</f>
        <v>261</v>
      </c>
      <c r="G1525" t="str">
        <f>VLOOKUP(A1525,tax_all!B:V,6,0)</f>
        <v>Bacteria</v>
      </c>
      <c r="H1525" t="str">
        <f>VLOOKUP(A1525,tax_all!B:V,7,0)</f>
        <v xml:space="preserve"> Firmicutes</v>
      </c>
      <c r="I1525" t="str">
        <f>VLOOKUP(A1525,tax_all!B:V,8,0)</f>
        <v xml:space="preserve"> Bacilli</v>
      </c>
      <c r="J1525" t="str">
        <f>VLOOKUP(A1525,tax_all!B:V,9,0)</f>
        <v xml:space="preserve"> Bacillales</v>
      </c>
      <c r="K1525" t="str">
        <f>VLOOKUP(A1525,tax_all!B:V,10,0)</f>
        <v xml:space="preserve"> Bacillaceae</v>
      </c>
      <c r="L1525" t="str">
        <f>VLOOKUP(A1525,tax_all!B:V,11,0)</f>
        <v xml:space="preserve"> Bacillus.</v>
      </c>
      <c r="M1525">
        <f>VLOOKUP(A1525,tax_all!B:V,12,0)</f>
        <v>0</v>
      </c>
      <c r="N1525">
        <f>VLOOKUP(A1525,tax_all!B:V,13,0)</f>
        <v>0</v>
      </c>
      <c r="O1525">
        <f>VLOOKUP(A1525,tax_all!B:V,14,0)</f>
        <v>0</v>
      </c>
      <c r="P1525">
        <f>VLOOKUP(A1525,tax_all!B:V,15,0)</f>
        <v>0</v>
      </c>
      <c r="Q1525">
        <f>VLOOKUP(A1525,tax_all!B:V,16,0)</f>
        <v>0</v>
      </c>
      <c r="R1525">
        <f>VLOOKUP(A1525,tax_all!B:V,17,0)</f>
        <v>0</v>
      </c>
    </row>
    <row r="1526" spans="1:18" x14ac:dyDescent="0.25">
      <c r="A1526" s="2" t="s">
        <v>3147</v>
      </c>
      <c r="B1526">
        <v>0</v>
      </c>
      <c r="C1526">
        <v>1</v>
      </c>
      <c r="D1526">
        <f>B1526+C1526</f>
        <v>1</v>
      </c>
      <c r="E1526">
        <f>VLOOKUP(A1526,'PF03067'!B:C,2,0)</f>
        <v>203</v>
      </c>
      <c r="G1526" t="str">
        <f>VLOOKUP(A1526,tax_all!B:V,6,0)</f>
        <v>Bacteria</v>
      </c>
      <c r="H1526" t="str">
        <f>VLOOKUP(A1526,tax_all!B:V,7,0)</f>
        <v xml:space="preserve"> Firmicutes</v>
      </c>
      <c r="I1526" t="str">
        <f>VLOOKUP(A1526,tax_all!B:V,8,0)</f>
        <v xml:space="preserve"> Bacilli</v>
      </c>
      <c r="J1526" t="str">
        <f>VLOOKUP(A1526,tax_all!B:V,9,0)</f>
        <v xml:space="preserve"> Bacillales</v>
      </c>
      <c r="K1526" t="str">
        <f>VLOOKUP(A1526,tax_all!B:V,10,0)</f>
        <v xml:space="preserve"> Bacillaceae</v>
      </c>
      <c r="L1526" t="str">
        <f>VLOOKUP(A1526,tax_all!B:V,11,0)</f>
        <v xml:space="preserve"> Bacillus.</v>
      </c>
      <c r="M1526">
        <f>VLOOKUP(A1526,tax_all!B:V,12,0)</f>
        <v>0</v>
      </c>
      <c r="N1526">
        <f>VLOOKUP(A1526,tax_all!B:V,13,0)</f>
        <v>0</v>
      </c>
      <c r="O1526">
        <f>VLOOKUP(A1526,tax_all!B:V,14,0)</f>
        <v>0</v>
      </c>
      <c r="P1526">
        <f>VLOOKUP(A1526,tax_all!B:V,15,0)</f>
        <v>0</v>
      </c>
      <c r="Q1526">
        <f>VLOOKUP(A1526,tax_all!B:V,16,0)</f>
        <v>0</v>
      </c>
      <c r="R1526">
        <f>VLOOKUP(A1526,tax_all!B:V,17,0)</f>
        <v>0</v>
      </c>
    </row>
    <row r="1527" spans="1:18" x14ac:dyDescent="0.25">
      <c r="A1527" s="2" t="s">
        <v>3149</v>
      </c>
      <c r="B1527">
        <v>0</v>
      </c>
      <c r="C1527">
        <v>1</v>
      </c>
      <c r="D1527">
        <f>B1527+C1527</f>
        <v>1</v>
      </c>
      <c r="E1527">
        <f>VLOOKUP(A1527,'PF03067'!B:C,2,0)</f>
        <v>365</v>
      </c>
      <c r="G1527" t="str">
        <f>VLOOKUP(A1527,tax_all!B:V,6,0)</f>
        <v>Bacteria</v>
      </c>
      <c r="H1527" t="str">
        <f>VLOOKUP(A1527,tax_all!B:V,7,0)</f>
        <v xml:space="preserve"> Proteobacteria</v>
      </c>
      <c r="I1527" t="str">
        <f>VLOOKUP(A1527,tax_all!B:V,8,0)</f>
        <v xml:space="preserve"> Betaproteobacteria</v>
      </c>
      <c r="J1527" t="str">
        <f>VLOOKUP(A1527,tax_all!B:V,9,0)</f>
        <v xml:space="preserve"> Burkholderiales</v>
      </c>
      <c r="K1527" t="str">
        <f>VLOOKUP(A1527,tax_all!B:V,10,0)</f>
        <v>Burkholderiaceae</v>
      </c>
      <c r="L1527" t="str">
        <f>VLOOKUP(A1527,tax_all!B:V,11,0)</f>
        <v xml:space="preserve"> Burkholderia</v>
      </c>
      <c r="M1527" t="str">
        <f>VLOOKUP(A1527,tax_all!B:V,12,0)</f>
        <v xml:space="preserve"> pseudomallei group.</v>
      </c>
      <c r="N1527">
        <f>VLOOKUP(A1527,tax_all!B:V,13,0)</f>
        <v>0</v>
      </c>
      <c r="O1527">
        <f>VLOOKUP(A1527,tax_all!B:V,14,0)</f>
        <v>0</v>
      </c>
      <c r="P1527">
        <f>VLOOKUP(A1527,tax_all!B:V,15,0)</f>
        <v>0</v>
      </c>
      <c r="Q1527">
        <f>VLOOKUP(A1527,tax_all!B:V,16,0)</f>
        <v>0</v>
      </c>
      <c r="R1527">
        <f>VLOOKUP(A1527,tax_all!B:V,17,0)</f>
        <v>0</v>
      </c>
    </row>
    <row r="1528" spans="1:18" x14ac:dyDescent="0.25">
      <c r="A1528" s="2" t="s">
        <v>3151</v>
      </c>
      <c r="B1528">
        <v>0</v>
      </c>
      <c r="C1528">
        <v>1</v>
      </c>
      <c r="D1528">
        <f>B1528+C1528</f>
        <v>1</v>
      </c>
      <c r="E1528">
        <f>VLOOKUP(A1528,'PF03067'!B:C,2,0)</f>
        <v>233</v>
      </c>
      <c r="G1528" t="str">
        <f>VLOOKUP(A1528,tax_all!B:V,6,0)</f>
        <v>Bacteria</v>
      </c>
      <c r="H1528" t="str">
        <f>VLOOKUP(A1528,tax_all!B:V,7,0)</f>
        <v xml:space="preserve"> Proteobacteria</v>
      </c>
      <c r="I1528" t="str">
        <f>VLOOKUP(A1528,tax_all!B:V,8,0)</f>
        <v xml:space="preserve"> Betaproteobacteria</v>
      </c>
      <c r="J1528" t="str">
        <f>VLOOKUP(A1528,tax_all!B:V,9,0)</f>
        <v xml:space="preserve"> Burkholderiales</v>
      </c>
      <c r="K1528" t="str">
        <f>VLOOKUP(A1528,tax_all!B:V,10,0)</f>
        <v>Burkholderiaceae</v>
      </c>
      <c r="L1528" t="str">
        <f>VLOOKUP(A1528,tax_all!B:V,11,0)</f>
        <v xml:space="preserve"> Burkholderia</v>
      </c>
      <c r="M1528" t="str">
        <f>VLOOKUP(A1528,tax_all!B:V,12,0)</f>
        <v xml:space="preserve"> pseudomallei group.</v>
      </c>
      <c r="N1528">
        <f>VLOOKUP(A1528,tax_all!B:V,13,0)</f>
        <v>0</v>
      </c>
      <c r="O1528">
        <f>VLOOKUP(A1528,tax_all!B:V,14,0)</f>
        <v>0</v>
      </c>
      <c r="P1528">
        <f>VLOOKUP(A1528,tax_all!B:V,15,0)</f>
        <v>0</v>
      </c>
      <c r="Q1528">
        <f>VLOOKUP(A1528,tax_all!B:V,16,0)</f>
        <v>0</v>
      </c>
      <c r="R1528">
        <f>VLOOKUP(A1528,tax_all!B:V,17,0)</f>
        <v>0</v>
      </c>
    </row>
    <row r="1529" spans="1:18" x14ac:dyDescent="0.25">
      <c r="A1529" s="2" t="s">
        <v>2621</v>
      </c>
      <c r="B1529">
        <v>0</v>
      </c>
      <c r="C1529">
        <v>1</v>
      </c>
      <c r="D1529">
        <f>B1529+C1529</f>
        <v>1</v>
      </c>
      <c r="E1529">
        <f>VLOOKUP(A1529,'PF03067'!B:C,2,0)</f>
        <v>488</v>
      </c>
      <c r="G1529" t="str">
        <f>VLOOKUP(A1529,tax_all!B:V,6,0)</f>
        <v>Bacteria</v>
      </c>
      <c r="H1529" t="str">
        <f>VLOOKUP(A1529,tax_all!B:V,7,0)</f>
        <v xml:space="preserve"> Proteobacteria</v>
      </c>
      <c r="I1529" t="str">
        <f>VLOOKUP(A1529,tax_all!B:V,8,0)</f>
        <v xml:space="preserve"> Gammaproteobacteria</v>
      </c>
      <c r="J1529" t="str">
        <f>VLOOKUP(A1529,tax_all!B:V,9,0)</f>
        <v xml:space="preserve"> Vibrionales</v>
      </c>
      <c r="K1529" t="str">
        <f>VLOOKUP(A1529,tax_all!B:V,10,0)</f>
        <v>Vibrionaceae</v>
      </c>
      <c r="L1529" t="str">
        <f>VLOOKUP(A1529,tax_all!B:V,11,0)</f>
        <v xml:space="preserve"> Photobacterium.</v>
      </c>
      <c r="M1529">
        <f>VLOOKUP(A1529,tax_all!B:V,12,0)</f>
        <v>0</v>
      </c>
      <c r="N1529">
        <f>VLOOKUP(A1529,tax_all!B:V,13,0)</f>
        <v>0</v>
      </c>
      <c r="O1529">
        <f>VLOOKUP(A1529,tax_all!B:V,14,0)</f>
        <v>0</v>
      </c>
      <c r="P1529">
        <f>VLOOKUP(A1529,tax_all!B:V,15,0)</f>
        <v>0</v>
      </c>
      <c r="Q1529">
        <f>VLOOKUP(A1529,tax_all!B:V,16,0)</f>
        <v>0</v>
      </c>
      <c r="R1529">
        <f>VLOOKUP(A1529,tax_all!B:V,17,0)</f>
        <v>0</v>
      </c>
    </row>
    <row r="1530" spans="1:18" x14ac:dyDescent="0.25">
      <c r="A1530" s="2" t="s">
        <v>3153</v>
      </c>
      <c r="B1530">
        <v>0</v>
      </c>
      <c r="C1530">
        <v>1</v>
      </c>
      <c r="D1530">
        <f>B1530+C1530</f>
        <v>1</v>
      </c>
      <c r="E1530">
        <f>VLOOKUP(A1530,'PF03067'!B:C,2,0)</f>
        <v>534</v>
      </c>
      <c r="G1530" t="str">
        <f>VLOOKUP(A1530,tax_all!B:V,6,0)</f>
        <v>Bacteria</v>
      </c>
      <c r="H1530" t="str">
        <f>VLOOKUP(A1530,tax_all!B:V,7,0)</f>
        <v xml:space="preserve"> Proteobacteria</v>
      </c>
      <c r="I1530" t="str">
        <f>VLOOKUP(A1530,tax_all!B:V,8,0)</f>
        <v xml:space="preserve"> Gammaproteobacteria</v>
      </c>
      <c r="J1530" t="str">
        <f>VLOOKUP(A1530,tax_all!B:V,9,0)</f>
        <v xml:space="preserve"> Enterobacterales</v>
      </c>
      <c r="K1530" t="str">
        <f>VLOOKUP(A1530,tax_all!B:V,10,0)</f>
        <v>Yersiniaceae</v>
      </c>
      <c r="L1530" t="str">
        <f>VLOOKUP(A1530,tax_all!B:V,11,0)</f>
        <v xml:space="preserve"> Yersinia.</v>
      </c>
      <c r="M1530">
        <f>VLOOKUP(A1530,tax_all!B:V,12,0)</f>
        <v>0</v>
      </c>
      <c r="N1530">
        <f>VLOOKUP(A1530,tax_all!B:V,13,0)</f>
        <v>0</v>
      </c>
      <c r="O1530">
        <f>VLOOKUP(A1530,tax_all!B:V,14,0)</f>
        <v>0</v>
      </c>
      <c r="P1530">
        <f>VLOOKUP(A1530,tax_all!B:V,15,0)</f>
        <v>0</v>
      </c>
      <c r="Q1530">
        <f>VLOOKUP(A1530,tax_all!B:V,16,0)</f>
        <v>0</v>
      </c>
      <c r="R1530">
        <f>VLOOKUP(A1530,tax_all!B:V,17,0)</f>
        <v>0</v>
      </c>
    </row>
    <row r="1531" spans="1:18" x14ac:dyDescent="0.25">
      <c r="A1531" s="2" t="s">
        <v>2631</v>
      </c>
      <c r="B1531">
        <v>0</v>
      </c>
      <c r="C1531">
        <v>1</v>
      </c>
      <c r="D1531">
        <f>B1531+C1531</f>
        <v>1</v>
      </c>
      <c r="E1531">
        <f>VLOOKUP(A1531,'PF03067'!B:C,2,0)</f>
        <v>485</v>
      </c>
      <c r="G1531" t="str">
        <f>VLOOKUP(A1531,tax_all!B:V,6,0)</f>
        <v>Bacteria</v>
      </c>
      <c r="H1531" t="str">
        <f>VLOOKUP(A1531,tax_all!B:V,7,0)</f>
        <v xml:space="preserve"> Proteobacteria</v>
      </c>
      <c r="I1531" t="str">
        <f>VLOOKUP(A1531,tax_all!B:V,8,0)</f>
        <v xml:space="preserve"> Gammaproteobacteria</v>
      </c>
      <c r="J1531" t="str">
        <f>VLOOKUP(A1531,tax_all!B:V,9,0)</f>
        <v xml:space="preserve"> Vibrionales</v>
      </c>
      <c r="K1531" t="str">
        <f>VLOOKUP(A1531,tax_all!B:V,10,0)</f>
        <v>Vibrionaceae</v>
      </c>
      <c r="L1531" t="str">
        <f>VLOOKUP(A1531,tax_all!B:V,11,0)</f>
        <v xml:space="preserve"> Vibrio.</v>
      </c>
      <c r="M1531">
        <f>VLOOKUP(A1531,tax_all!B:V,12,0)</f>
        <v>0</v>
      </c>
      <c r="N1531">
        <f>VLOOKUP(A1531,tax_all!B:V,13,0)</f>
        <v>0</v>
      </c>
      <c r="O1531">
        <f>VLOOKUP(A1531,tax_all!B:V,14,0)</f>
        <v>0</v>
      </c>
      <c r="P1531">
        <f>VLOOKUP(A1531,tax_all!B:V,15,0)</f>
        <v>0</v>
      </c>
      <c r="Q1531">
        <f>VLOOKUP(A1531,tax_all!B:V,16,0)</f>
        <v>0</v>
      </c>
      <c r="R1531">
        <f>VLOOKUP(A1531,tax_all!B:V,17,0)</f>
        <v>0</v>
      </c>
    </row>
    <row r="1532" spans="1:18" x14ac:dyDescent="0.25">
      <c r="A1532" s="2" t="s">
        <v>3155</v>
      </c>
      <c r="B1532">
        <v>0</v>
      </c>
      <c r="C1532">
        <v>1</v>
      </c>
      <c r="D1532">
        <f>B1532+C1532</f>
        <v>1</v>
      </c>
      <c r="E1532">
        <f>VLOOKUP(A1532,'PF03067'!B:C,2,0)</f>
        <v>401</v>
      </c>
      <c r="G1532" t="str">
        <f>VLOOKUP(A1532,tax_all!B:V,6,0)</f>
        <v>Bacteria</v>
      </c>
      <c r="H1532" t="str">
        <f>VLOOKUP(A1532,tax_all!B:V,7,0)</f>
        <v xml:space="preserve"> Proteobacteria</v>
      </c>
      <c r="I1532" t="str">
        <f>VLOOKUP(A1532,tax_all!B:V,8,0)</f>
        <v xml:space="preserve"> Gammaproteobacteria</v>
      </c>
      <c r="J1532" t="str">
        <f>VLOOKUP(A1532,tax_all!B:V,9,0)</f>
        <v xml:space="preserve"> Vibrionales</v>
      </c>
      <c r="K1532" t="str">
        <f>VLOOKUP(A1532,tax_all!B:V,10,0)</f>
        <v>Vibrionaceae</v>
      </c>
      <c r="L1532" t="str">
        <f>VLOOKUP(A1532,tax_all!B:V,11,0)</f>
        <v xml:space="preserve"> Vibrio.</v>
      </c>
      <c r="M1532">
        <f>VLOOKUP(A1532,tax_all!B:V,12,0)</f>
        <v>0</v>
      </c>
      <c r="N1532">
        <f>VLOOKUP(A1532,tax_all!B:V,13,0)</f>
        <v>0</v>
      </c>
      <c r="O1532">
        <f>VLOOKUP(A1532,tax_all!B:V,14,0)</f>
        <v>0</v>
      </c>
      <c r="P1532">
        <f>VLOOKUP(A1532,tax_all!B:V,15,0)</f>
        <v>0</v>
      </c>
      <c r="Q1532">
        <f>VLOOKUP(A1532,tax_all!B:V,16,0)</f>
        <v>0</v>
      </c>
      <c r="R1532">
        <f>VLOOKUP(A1532,tax_all!B:V,17,0)</f>
        <v>0</v>
      </c>
    </row>
    <row r="1533" spans="1:18" x14ac:dyDescent="0.25">
      <c r="A1533" s="2" t="s">
        <v>3157</v>
      </c>
      <c r="B1533">
        <v>0</v>
      </c>
      <c r="C1533">
        <v>1</v>
      </c>
      <c r="D1533">
        <f>B1533+C1533</f>
        <v>1</v>
      </c>
      <c r="E1533">
        <f>VLOOKUP(A1533,'PF03067'!B:C,2,0)</f>
        <v>199</v>
      </c>
      <c r="G1533" t="str">
        <f>VLOOKUP(A1533,tax_all!B:V,6,0)</f>
        <v>Bacteria</v>
      </c>
      <c r="H1533" t="str">
        <f>VLOOKUP(A1533,tax_all!B:V,7,0)</f>
        <v xml:space="preserve"> Proteobacteria</v>
      </c>
      <c r="I1533" t="str">
        <f>VLOOKUP(A1533,tax_all!B:V,8,0)</f>
        <v xml:space="preserve"> Gammaproteobacteria</v>
      </c>
      <c r="J1533" t="str">
        <f>VLOOKUP(A1533,tax_all!B:V,9,0)</f>
        <v xml:space="preserve"> Enterobacterales</v>
      </c>
      <c r="K1533" t="str">
        <f>VLOOKUP(A1533,tax_all!B:V,10,0)</f>
        <v>Morganellaceae</v>
      </c>
      <c r="L1533" t="str">
        <f>VLOOKUP(A1533,tax_all!B:V,11,0)</f>
        <v xml:space="preserve"> Photorhabdus.</v>
      </c>
      <c r="M1533">
        <f>VLOOKUP(A1533,tax_all!B:V,12,0)</f>
        <v>0</v>
      </c>
      <c r="N1533">
        <f>VLOOKUP(A1533,tax_all!B:V,13,0)</f>
        <v>0</v>
      </c>
      <c r="O1533">
        <f>VLOOKUP(A1533,tax_all!B:V,14,0)</f>
        <v>0</v>
      </c>
      <c r="P1533">
        <f>VLOOKUP(A1533,tax_all!B:V,15,0)</f>
        <v>0</v>
      </c>
      <c r="Q1533">
        <f>VLOOKUP(A1533,tax_all!B:V,16,0)</f>
        <v>0</v>
      </c>
      <c r="R1533">
        <f>VLOOKUP(A1533,tax_all!B:V,17,0)</f>
        <v>0</v>
      </c>
    </row>
    <row r="1534" spans="1:18" x14ac:dyDescent="0.25">
      <c r="A1534" s="2" t="s">
        <v>3159</v>
      </c>
      <c r="B1534">
        <v>0</v>
      </c>
      <c r="C1534">
        <v>1</v>
      </c>
      <c r="D1534">
        <f>B1534+C1534</f>
        <v>1</v>
      </c>
      <c r="E1534">
        <f>VLOOKUP(A1534,'PF03067'!B:C,2,0)</f>
        <v>192</v>
      </c>
      <c r="G1534" t="str">
        <f>VLOOKUP(A1534,tax_all!B:V,6,0)</f>
        <v>Bacteria</v>
      </c>
      <c r="H1534" t="str">
        <f>VLOOKUP(A1534,tax_all!B:V,7,0)</f>
        <v xml:space="preserve"> Proteobacteria</v>
      </c>
      <c r="I1534" t="str">
        <f>VLOOKUP(A1534,tax_all!B:V,8,0)</f>
        <v xml:space="preserve"> Betaproteobacteria</v>
      </c>
      <c r="J1534" t="str">
        <f>VLOOKUP(A1534,tax_all!B:V,9,0)</f>
        <v xml:space="preserve"> Neisseriales</v>
      </c>
      <c r="K1534" t="str">
        <f>VLOOKUP(A1534,tax_all!B:V,10,0)</f>
        <v>Chromobacteriaceae</v>
      </c>
      <c r="L1534" t="str">
        <f>VLOOKUP(A1534,tax_all!B:V,11,0)</f>
        <v xml:space="preserve"> Chromobacterium.</v>
      </c>
      <c r="M1534">
        <f>VLOOKUP(A1534,tax_all!B:V,12,0)</f>
        <v>0</v>
      </c>
      <c r="N1534">
        <f>VLOOKUP(A1534,tax_all!B:V,13,0)</f>
        <v>0</v>
      </c>
      <c r="O1534">
        <f>VLOOKUP(A1534,tax_all!B:V,14,0)</f>
        <v>0</v>
      </c>
      <c r="P1534">
        <f>VLOOKUP(A1534,tax_all!B:V,15,0)</f>
        <v>0</v>
      </c>
      <c r="Q1534">
        <f>VLOOKUP(A1534,tax_all!B:V,16,0)</f>
        <v>0</v>
      </c>
      <c r="R1534">
        <f>VLOOKUP(A1534,tax_all!B:V,17,0)</f>
        <v>0</v>
      </c>
    </row>
    <row r="1535" spans="1:18" x14ac:dyDescent="0.25">
      <c r="A1535" s="2" t="s">
        <v>3161</v>
      </c>
      <c r="B1535">
        <v>0</v>
      </c>
      <c r="C1535">
        <v>1</v>
      </c>
      <c r="D1535">
        <f>B1535+C1535</f>
        <v>1</v>
      </c>
      <c r="E1535">
        <f>VLOOKUP(A1535,'PF03067'!B:C,2,0)</f>
        <v>382</v>
      </c>
      <c r="G1535" t="str">
        <f>VLOOKUP(A1535,tax_all!B:V,6,0)</f>
        <v>Bacteria</v>
      </c>
      <c r="H1535" t="str">
        <f>VLOOKUP(A1535,tax_all!B:V,7,0)</f>
        <v xml:space="preserve"> Proteobacteria</v>
      </c>
      <c r="I1535" t="str">
        <f>VLOOKUP(A1535,tax_all!B:V,8,0)</f>
        <v xml:space="preserve"> Betaproteobacteria</v>
      </c>
      <c r="J1535" t="str">
        <f>VLOOKUP(A1535,tax_all!B:V,9,0)</f>
        <v xml:space="preserve"> Neisseriales</v>
      </c>
      <c r="K1535" t="str">
        <f>VLOOKUP(A1535,tax_all!B:V,10,0)</f>
        <v>Chromobacteriaceae</v>
      </c>
      <c r="L1535" t="str">
        <f>VLOOKUP(A1535,tax_all!B:V,11,0)</f>
        <v xml:space="preserve"> Chromobacterium.</v>
      </c>
      <c r="M1535">
        <f>VLOOKUP(A1535,tax_all!B:V,12,0)</f>
        <v>0</v>
      </c>
      <c r="N1535">
        <f>VLOOKUP(A1535,tax_all!B:V,13,0)</f>
        <v>0</v>
      </c>
      <c r="O1535">
        <f>VLOOKUP(A1535,tax_all!B:V,14,0)</f>
        <v>0</v>
      </c>
      <c r="P1535">
        <f>VLOOKUP(A1535,tax_all!B:V,15,0)</f>
        <v>0</v>
      </c>
      <c r="Q1535">
        <f>VLOOKUP(A1535,tax_all!B:V,16,0)</f>
        <v>0</v>
      </c>
      <c r="R1535">
        <f>VLOOKUP(A1535,tax_all!B:V,17,0)</f>
        <v>0</v>
      </c>
    </row>
    <row r="1536" spans="1:18" x14ac:dyDescent="0.25">
      <c r="A1536" s="2" t="s">
        <v>3163</v>
      </c>
      <c r="B1536">
        <v>0</v>
      </c>
      <c r="C1536">
        <v>1</v>
      </c>
      <c r="D1536">
        <f>B1536+C1536</f>
        <v>1</v>
      </c>
      <c r="E1536">
        <f>VLOOKUP(A1536,'PF03067'!B:C,2,0)</f>
        <v>386</v>
      </c>
      <c r="G1536" t="str">
        <f>VLOOKUP(A1536,tax_all!B:V,6,0)</f>
        <v>Bacteria</v>
      </c>
      <c r="H1536" t="str">
        <f>VLOOKUP(A1536,tax_all!B:V,7,0)</f>
        <v xml:space="preserve"> Proteobacteria</v>
      </c>
      <c r="I1536" t="str">
        <f>VLOOKUP(A1536,tax_all!B:V,8,0)</f>
        <v xml:space="preserve"> Betaproteobacteria</v>
      </c>
      <c r="J1536" t="str">
        <f>VLOOKUP(A1536,tax_all!B:V,9,0)</f>
        <v xml:space="preserve"> Neisseriales</v>
      </c>
      <c r="K1536" t="str">
        <f>VLOOKUP(A1536,tax_all!B:V,10,0)</f>
        <v>Chromobacteriaceae</v>
      </c>
      <c r="L1536" t="str">
        <f>VLOOKUP(A1536,tax_all!B:V,11,0)</f>
        <v xml:space="preserve"> Chromobacterium.</v>
      </c>
      <c r="M1536">
        <f>VLOOKUP(A1536,tax_all!B:V,12,0)</f>
        <v>0</v>
      </c>
      <c r="N1536">
        <f>VLOOKUP(A1536,tax_all!B:V,13,0)</f>
        <v>0</v>
      </c>
      <c r="O1536">
        <f>VLOOKUP(A1536,tax_all!B:V,14,0)</f>
        <v>0</v>
      </c>
      <c r="P1536">
        <f>VLOOKUP(A1536,tax_all!B:V,15,0)</f>
        <v>0</v>
      </c>
      <c r="Q1536">
        <f>VLOOKUP(A1536,tax_all!B:V,16,0)</f>
        <v>0</v>
      </c>
      <c r="R1536">
        <f>VLOOKUP(A1536,tax_all!B:V,17,0)</f>
        <v>0</v>
      </c>
    </row>
    <row r="1537" spans="1:18" x14ac:dyDescent="0.25">
      <c r="A1537" s="2" t="s">
        <v>3165</v>
      </c>
      <c r="B1537">
        <v>0</v>
      </c>
      <c r="C1537">
        <v>1</v>
      </c>
      <c r="D1537">
        <f>B1537+C1537</f>
        <v>1</v>
      </c>
      <c r="E1537">
        <f>VLOOKUP(A1537,'PF03067'!B:C,2,0)</f>
        <v>381</v>
      </c>
      <c r="G1537" t="str">
        <f>VLOOKUP(A1537,tax_all!B:V,6,0)</f>
        <v>Bacteria</v>
      </c>
      <c r="H1537" t="str">
        <f>VLOOKUP(A1537,tax_all!B:V,7,0)</f>
        <v xml:space="preserve"> Proteobacteria</v>
      </c>
      <c r="I1537" t="str">
        <f>VLOOKUP(A1537,tax_all!B:V,8,0)</f>
        <v xml:space="preserve"> Betaproteobacteria</v>
      </c>
      <c r="J1537" t="str">
        <f>VLOOKUP(A1537,tax_all!B:V,9,0)</f>
        <v xml:space="preserve"> Neisseriales</v>
      </c>
      <c r="K1537" t="str">
        <f>VLOOKUP(A1537,tax_all!B:V,10,0)</f>
        <v>Chromobacteriaceae</v>
      </c>
      <c r="L1537" t="str">
        <f>VLOOKUP(A1537,tax_all!B:V,11,0)</f>
        <v xml:space="preserve"> Chromobacterium.</v>
      </c>
      <c r="M1537">
        <f>VLOOKUP(A1537,tax_all!B:V,12,0)</f>
        <v>0</v>
      </c>
      <c r="N1537">
        <f>VLOOKUP(A1537,tax_all!B:V,13,0)</f>
        <v>0</v>
      </c>
      <c r="O1537">
        <f>VLOOKUP(A1537,tax_all!B:V,14,0)</f>
        <v>0</v>
      </c>
      <c r="P1537">
        <f>VLOOKUP(A1537,tax_all!B:V,15,0)</f>
        <v>0</v>
      </c>
      <c r="Q1537">
        <f>VLOOKUP(A1537,tax_all!B:V,16,0)</f>
        <v>0</v>
      </c>
      <c r="R1537">
        <f>VLOOKUP(A1537,tax_all!B:V,17,0)</f>
        <v>0</v>
      </c>
    </row>
    <row r="1538" spans="1:18" x14ac:dyDescent="0.25">
      <c r="A1538" s="2" t="s">
        <v>3167</v>
      </c>
      <c r="B1538">
        <v>0</v>
      </c>
      <c r="C1538">
        <v>1</v>
      </c>
      <c r="D1538">
        <f>B1538+C1538</f>
        <v>1</v>
      </c>
      <c r="E1538">
        <f>VLOOKUP(A1538,'PF03067'!B:C,2,0)</f>
        <v>323</v>
      </c>
      <c r="G1538" t="str">
        <f>VLOOKUP(A1538,tax_all!B:V,6,0)</f>
        <v>Bacteria</v>
      </c>
      <c r="H1538" t="str">
        <f>VLOOKUP(A1538,tax_all!B:V,7,0)</f>
        <v xml:space="preserve"> Proteobacteria</v>
      </c>
      <c r="I1538" t="str">
        <f>VLOOKUP(A1538,tax_all!B:V,8,0)</f>
        <v xml:space="preserve"> Betaproteobacteria</v>
      </c>
      <c r="J1538" t="str">
        <f>VLOOKUP(A1538,tax_all!B:V,9,0)</f>
        <v xml:space="preserve"> Neisseriales</v>
      </c>
      <c r="K1538" t="str">
        <f>VLOOKUP(A1538,tax_all!B:V,10,0)</f>
        <v>Chromobacteriaceae</v>
      </c>
      <c r="L1538" t="str">
        <f>VLOOKUP(A1538,tax_all!B:V,11,0)</f>
        <v xml:space="preserve"> Chromobacterium.</v>
      </c>
      <c r="M1538">
        <f>VLOOKUP(A1538,tax_all!B:V,12,0)</f>
        <v>0</v>
      </c>
      <c r="N1538">
        <f>VLOOKUP(A1538,tax_all!B:V,13,0)</f>
        <v>0</v>
      </c>
      <c r="O1538">
        <f>VLOOKUP(A1538,tax_all!B:V,14,0)</f>
        <v>0</v>
      </c>
      <c r="P1538">
        <f>VLOOKUP(A1538,tax_all!B:V,15,0)</f>
        <v>0</v>
      </c>
      <c r="Q1538">
        <f>VLOOKUP(A1538,tax_all!B:V,16,0)</f>
        <v>0</v>
      </c>
      <c r="R1538">
        <f>VLOOKUP(A1538,tax_all!B:V,17,0)</f>
        <v>0</v>
      </c>
    </row>
    <row r="1539" spans="1:18" x14ac:dyDescent="0.25">
      <c r="A1539" s="2" t="s">
        <v>3169</v>
      </c>
      <c r="B1539">
        <v>0</v>
      </c>
      <c r="C1539">
        <v>1</v>
      </c>
      <c r="D1539">
        <f>B1539+C1539</f>
        <v>1</v>
      </c>
      <c r="E1539">
        <f>VLOOKUP(A1539,'PF03067'!B:C,2,0)</f>
        <v>1330</v>
      </c>
      <c r="G1539" t="str">
        <f>VLOOKUP(A1539,tax_all!B:V,6,0)</f>
        <v>Eukaryota</v>
      </c>
      <c r="H1539" t="str">
        <f>VLOOKUP(A1539,tax_all!B:V,7,0)</f>
        <v xml:space="preserve"> Metazoa</v>
      </c>
      <c r="I1539" t="str">
        <f>VLOOKUP(A1539,tax_all!B:V,8,0)</f>
        <v xml:space="preserve"> Ecdysozoa</v>
      </c>
      <c r="J1539" t="str">
        <f>VLOOKUP(A1539,tax_all!B:V,9,0)</f>
        <v xml:space="preserve"> Arthropoda</v>
      </c>
      <c r="K1539" t="str">
        <f>VLOOKUP(A1539,tax_all!B:V,10,0)</f>
        <v xml:space="preserve"> Hexapoda</v>
      </c>
      <c r="L1539" t="str">
        <f>VLOOKUP(A1539,tax_all!B:V,11,0)</f>
        <v xml:space="preserve"> Insecta</v>
      </c>
      <c r="M1539" t="str">
        <f>VLOOKUP(A1539,tax_all!B:V,12,0)</f>
        <v>Pterygota</v>
      </c>
      <c r="N1539" t="str">
        <f>VLOOKUP(A1539,tax_all!B:V,13,0)</f>
        <v xml:space="preserve"> Neoptera</v>
      </c>
      <c r="O1539" t="str">
        <f>VLOOKUP(A1539,tax_all!B:V,14,0)</f>
        <v xml:space="preserve"> Holometabola</v>
      </c>
      <c r="P1539" t="str">
        <f>VLOOKUP(A1539,tax_all!B:V,15,0)</f>
        <v xml:space="preserve"> Diptera</v>
      </c>
      <c r="Q1539" t="str">
        <f>VLOOKUP(A1539,tax_all!B:V,16,0)</f>
        <v xml:space="preserve"> Nematocera</v>
      </c>
      <c r="R1539" t="str">
        <f>VLOOKUP(A1539,tax_all!B:V,17,0)</f>
        <v xml:space="preserve"> Culicoidea</v>
      </c>
    </row>
    <row r="1540" spans="1:18" x14ac:dyDescent="0.25">
      <c r="A1540" s="2" t="s">
        <v>3171</v>
      </c>
      <c r="B1540">
        <v>0</v>
      </c>
      <c r="C1540">
        <v>1</v>
      </c>
      <c r="D1540">
        <f>B1540+C1540</f>
        <v>1</v>
      </c>
      <c r="E1540">
        <f>VLOOKUP(A1540,'PF03067'!B:C,2,0)</f>
        <v>388</v>
      </c>
      <c r="G1540" t="str">
        <f>VLOOKUP(A1540,tax_all!B:V,6,0)</f>
        <v>Eukaryota</v>
      </c>
      <c r="H1540" t="str">
        <f>VLOOKUP(A1540,tax_all!B:V,7,0)</f>
        <v xml:space="preserve"> Metazoa</v>
      </c>
      <c r="I1540" t="str">
        <f>VLOOKUP(A1540,tax_all!B:V,8,0)</f>
        <v xml:space="preserve"> Ecdysozoa</v>
      </c>
      <c r="J1540" t="str">
        <f>VLOOKUP(A1540,tax_all!B:V,9,0)</f>
        <v xml:space="preserve"> Arthropoda</v>
      </c>
      <c r="K1540" t="str">
        <f>VLOOKUP(A1540,tax_all!B:V,10,0)</f>
        <v xml:space="preserve"> Hexapoda</v>
      </c>
      <c r="L1540" t="str">
        <f>VLOOKUP(A1540,tax_all!B:V,11,0)</f>
        <v xml:space="preserve"> Insecta</v>
      </c>
      <c r="M1540" t="str">
        <f>VLOOKUP(A1540,tax_all!B:V,12,0)</f>
        <v>Pterygota</v>
      </c>
      <c r="N1540" t="str">
        <f>VLOOKUP(A1540,tax_all!B:V,13,0)</f>
        <v xml:space="preserve"> Neoptera</v>
      </c>
      <c r="O1540" t="str">
        <f>VLOOKUP(A1540,tax_all!B:V,14,0)</f>
        <v xml:space="preserve"> Holometabola</v>
      </c>
      <c r="P1540" t="str">
        <f>VLOOKUP(A1540,tax_all!B:V,15,0)</f>
        <v xml:space="preserve"> Diptera</v>
      </c>
      <c r="Q1540" t="str">
        <f>VLOOKUP(A1540,tax_all!B:V,16,0)</f>
        <v xml:space="preserve"> Nematocera</v>
      </c>
      <c r="R1540" t="str">
        <f>VLOOKUP(A1540,tax_all!B:V,17,0)</f>
        <v xml:space="preserve"> Culicoidea</v>
      </c>
    </row>
    <row r="1541" spans="1:18" x14ac:dyDescent="0.25">
      <c r="A1541" s="2" t="s">
        <v>3173</v>
      </c>
      <c r="B1541">
        <v>0</v>
      </c>
      <c r="C1541">
        <v>1</v>
      </c>
      <c r="D1541">
        <f>B1541+C1541</f>
        <v>1</v>
      </c>
      <c r="E1541">
        <f>VLOOKUP(A1541,'PF03067'!B:C,2,0)</f>
        <v>231</v>
      </c>
      <c r="G1541" t="str">
        <f>VLOOKUP(A1541,tax_all!B:V,6,0)</f>
        <v>Eukaryota</v>
      </c>
      <c r="H1541" t="str">
        <f>VLOOKUP(A1541,tax_all!B:V,7,0)</f>
        <v xml:space="preserve"> Metazoa</v>
      </c>
      <c r="I1541" t="str">
        <f>VLOOKUP(A1541,tax_all!B:V,8,0)</f>
        <v xml:space="preserve"> Ecdysozoa</v>
      </c>
      <c r="J1541" t="str">
        <f>VLOOKUP(A1541,tax_all!B:V,9,0)</f>
        <v xml:space="preserve"> Arthropoda</v>
      </c>
      <c r="K1541" t="str">
        <f>VLOOKUP(A1541,tax_all!B:V,10,0)</f>
        <v xml:space="preserve"> Hexapoda</v>
      </c>
      <c r="L1541" t="str">
        <f>VLOOKUP(A1541,tax_all!B:V,11,0)</f>
        <v xml:space="preserve"> Insecta</v>
      </c>
      <c r="M1541" t="str">
        <f>VLOOKUP(A1541,tax_all!B:V,12,0)</f>
        <v>Pterygota</v>
      </c>
      <c r="N1541" t="str">
        <f>VLOOKUP(A1541,tax_all!B:V,13,0)</f>
        <v xml:space="preserve"> Neoptera</v>
      </c>
      <c r="O1541" t="str">
        <f>VLOOKUP(A1541,tax_all!B:V,14,0)</f>
        <v xml:space="preserve"> Holometabola</v>
      </c>
      <c r="P1541" t="str">
        <f>VLOOKUP(A1541,tax_all!B:V,15,0)</f>
        <v xml:space="preserve"> Diptera</v>
      </c>
      <c r="Q1541" t="str">
        <f>VLOOKUP(A1541,tax_all!B:V,16,0)</f>
        <v xml:space="preserve"> Nematocera</v>
      </c>
      <c r="R1541" t="str">
        <f>VLOOKUP(A1541,tax_all!B:V,17,0)</f>
        <v xml:space="preserve"> Culicoidea</v>
      </c>
    </row>
    <row r="1542" spans="1:18" x14ac:dyDescent="0.25">
      <c r="A1542" s="2" t="s">
        <v>3175</v>
      </c>
      <c r="B1542">
        <v>0</v>
      </c>
      <c r="C1542">
        <v>1</v>
      </c>
      <c r="D1542">
        <f>B1542+C1542</f>
        <v>1</v>
      </c>
      <c r="E1542">
        <f>VLOOKUP(A1542,'PF03067'!B:C,2,0)</f>
        <v>340</v>
      </c>
      <c r="G1542" t="str">
        <f>VLOOKUP(A1542,tax_all!B:V,6,0)</f>
        <v>Eukaryota</v>
      </c>
      <c r="H1542" t="str">
        <f>VLOOKUP(A1542,tax_all!B:V,7,0)</f>
        <v xml:space="preserve"> Metazoa</v>
      </c>
      <c r="I1542" t="str">
        <f>VLOOKUP(A1542,tax_all!B:V,8,0)</f>
        <v xml:space="preserve"> Ecdysozoa</v>
      </c>
      <c r="J1542" t="str">
        <f>VLOOKUP(A1542,tax_all!B:V,9,0)</f>
        <v xml:space="preserve"> Arthropoda</v>
      </c>
      <c r="K1542" t="str">
        <f>VLOOKUP(A1542,tax_all!B:V,10,0)</f>
        <v xml:space="preserve"> Hexapoda</v>
      </c>
      <c r="L1542" t="str">
        <f>VLOOKUP(A1542,tax_all!B:V,11,0)</f>
        <v xml:space="preserve"> Insecta</v>
      </c>
      <c r="M1542" t="str">
        <f>VLOOKUP(A1542,tax_all!B:V,12,0)</f>
        <v>Pterygota</v>
      </c>
      <c r="N1542" t="str">
        <f>VLOOKUP(A1542,tax_all!B:V,13,0)</f>
        <v xml:space="preserve"> Neoptera</v>
      </c>
      <c r="O1542" t="str">
        <f>VLOOKUP(A1542,tax_all!B:V,14,0)</f>
        <v xml:space="preserve"> Holometabola</v>
      </c>
      <c r="P1542" t="str">
        <f>VLOOKUP(A1542,tax_all!B:V,15,0)</f>
        <v xml:space="preserve"> Diptera</v>
      </c>
      <c r="Q1542" t="str">
        <f>VLOOKUP(A1542,tax_all!B:V,16,0)</f>
        <v xml:space="preserve"> Nematocera</v>
      </c>
      <c r="R1542" t="str">
        <f>VLOOKUP(A1542,tax_all!B:V,17,0)</f>
        <v xml:space="preserve"> Culicoidea</v>
      </c>
    </row>
    <row r="1543" spans="1:18" x14ac:dyDescent="0.25">
      <c r="A1543" s="2" t="s">
        <v>3177</v>
      </c>
      <c r="B1543">
        <v>0</v>
      </c>
      <c r="C1543">
        <v>1</v>
      </c>
      <c r="D1543">
        <f>B1543+C1543</f>
        <v>1</v>
      </c>
      <c r="E1543">
        <f>VLOOKUP(A1543,'PF03067'!B:C,2,0)</f>
        <v>385</v>
      </c>
      <c r="G1543" t="str">
        <f>VLOOKUP(A1543,tax_all!B:V,6,0)</f>
        <v>Eukaryota</v>
      </c>
      <c r="H1543" t="str">
        <f>VLOOKUP(A1543,tax_all!B:V,7,0)</f>
        <v xml:space="preserve"> Fungi</v>
      </c>
      <c r="I1543" t="str">
        <f>VLOOKUP(A1543,tax_all!B:V,8,0)</f>
        <v xml:space="preserve"> Dikarya</v>
      </c>
      <c r="J1543" t="str">
        <f>VLOOKUP(A1543,tax_all!B:V,9,0)</f>
        <v xml:space="preserve"> Ascomycota</v>
      </c>
      <c r="K1543" t="str">
        <f>VLOOKUP(A1543,tax_all!B:V,10,0)</f>
        <v xml:space="preserve"> Pezizomycotina</v>
      </c>
      <c r="L1543" t="str">
        <f>VLOOKUP(A1543,tax_all!B:V,11,0)</f>
        <v>Sordariomycetes</v>
      </c>
      <c r="M1543" t="str">
        <f>VLOOKUP(A1543,tax_all!B:V,12,0)</f>
        <v xml:space="preserve"> Sordariomycetidae</v>
      </c>
      <c r="N1543" t="str">
        <f>VLOOKUP(A1543,tax_all!B:V,13,0)</f>
        <v xml:space="preserve"> Sordariales</v>
      </c>
      <c r="O1543" t="str">
        <f>VLOOKUP(A1543,tax_all!B:V,14,0)</f>
        <v xml:space="preserve"> Sordariaceae</v>
      </c>
      <c r="P1543" t="str">
        <f>VLOOKUP(A1543,tax_all!B:V,15,0)</f>
        <v>Neurospora.</v>
      </c>
      <c r="Q1543">
        <f>VLOOKUP(A1543,tax_all!B:V,16,0)</f>
        <v>0</v>
      </c>
      <c r="R1543">
        <f>VLOOKUP(A1543,tax_all!B:V,17,0)</f>
        <v>0</v>
      </c>
    </row>
    <row r="1544" spans="1:18" x14ac:dyDescent="0.25">
      <c r="A1544" s="2" t="s">
        <v>3179</v>
      </c>
      <c r="B1544">
        <v>0</v>
      </c>
      <c r="C1544">
        <v>1</v>
      </c>
      <c r="D1544">
        <f>B1544+C1544</f>
        <v>1</v>
      </c>
      <c r="E1544">
        <f>VLOOKUP(A1544,'PF03067'!B:C,2,0)</f>
        <v>221</v>
      </c>
      <c r="G1544" t="str">
        <f>VLOOKUP(A1544,tax_all!B:V,6,0)</f>
        <v>Bacteria</v>
      </c>
      <c r="H1544" t="str">
        <f>VLOOKUP(A1544,tax_all!B:V,7,0)</f>
        <v xml:space="preserve"> Firmicutes</v>
      </c>
      <c r="I1544" t="str">
        <f>VLOOKUP(A1544,tax_all!B:V,8,0)</f>
        <v xml:space="preserve"> Bacilli</v>
      </c>
      <c r="J1544" t="str">
        <f>VLOOKUP(A1544,tax_all!B:V,9,0)</f>
        <v xml:space="preserve"> Bacillales</v>
      </c>
      <c r="K1544" t="str">
        <f>VLOOKUP(A1544,tax_all!B:V,10,0)</f>
        <v xml:space="preserve"> Bacillaceae</v>
      </c>
      <c r="L1544" t="str">
        <f>VLOOKUP(A1544,tax_all!B:V,11,0)</f>
        <v xml:space="preserve"> Bacillus</v>
      </c>
      <c r="M1544" t="str">
        <f>VLOOKUP(A1544,tax_all!B:V,12,0)</f>
        <v>Bacillus cereus group.</v>
      </c>
      <c r="N1544">
        <f>VLOOKUP(A1544,tax_all!B:V,13,0)</f>
        <v>0</v>
      </c>
      <c r="O1544">
        <f>VLOOKUP(A1544,tax_all!B:V,14,0)</f>
        <v>0</v>
      </c>
      <c r="P1544">
        <f>VLOOKUP(A1544,tax_all!B:V,15,0)</f>
        <v>0</v>
      </c>
      <c r="Q1544">
        <f>VLOOKUP(A1544,tax_all!B:V,16,0)</f>
        <v>0</v>
      </c>
      <c r="R1544">
        <f>VLOOKUP(A1544,tax_all!B:V,17,0)</f>
        <v>0</v>
      </c>
    </row>
    <row r="1545" spans="1:18" x14ac:dyDescent="0.25">
      <c r="A1545" s="2" t="s">
        <v>3181</v>
      </c>
      <c r="B1545">
        <v>0</v>
      </c>
      <c r="C1545">
        <v>1</v>
      </c>
      <c r="D1545">
        <f>B1545+C1545</f>
        <v>1</v>
      </c>
      <c r="E1545">
        <f>VLOOKUP(A1545,'PF03067'!B:C,2,0)</f>
        <v>455</v>
      </c>
      <c r="G1545" t="str">
        <f>VLOOKUP(A1545,tax_all!B:V,6,0)</f>
        <v>Bacteria</v>
      </c>
      <c r="H1545" t="str">
        <f>VLOOKUP(A1545,tax_all!B:V,7,0)</f>
        <v xml:space="preserve"> Firmicutes</v>
      </c>
      <c r="I1545" t="str">
        <f>VLOOKUP(A1545,tax_all!B:V,8,0)</f>
        <v xml:space="preserve"> Bacilli</v>
      </c>
      <c r="J1545" t="str">
        <f>VLOOKUP(A1545,tax_all!B:V,9,0)</f>
        <v xml:space="preserve"> Bacillales</v>
      </c>
      <c r="K1545" t="str">
        <f>VLOOKUP(A1545,tax_all!B:V,10,0)</f>
        <v xml:space="preserve"> Bacillaceae</v>
      </c>
      <c r="L1545" t="str">
        <f>VLOOKUP(A1545,tax_all!B:V,11,0)</f>
        <v xml:space="preserve"> Bacillus</v>
      </c>
      <c r="M1545" t="str">
        <f>VLOOKUP(A1545,tax_all!B:V,12,0)</f>
        <v>Bacillus cereus group.</v>
      </c>
      <c r="N1545">
        <f>VLOOKUP(A1545,tax_all!B:V,13,0)</f>
        <v>0</v>
      </c>
      <c r="O1545">
        <f>VLOOKUP(A1545,tax_all!B:V,14,0)</f>
        <v>0</v>
      </c>
      <c r="P1545">
        <f>VLOOKUP(A1545,tax_all!B:V,15,0)</f>
        <v>0</v>
      </c>
      <c r="Q1545">
        <f>VLOOKUP(A1545,tax_all!B:V,16,0)</f>
        <v>0</v>
      </c>
      <c r="R1545">
        <f>VLOOKUP(A1545,tax_all!B:V,17,0)</f>
        <v>0</v>
      </c>
    </row>
    <row r="1546" spans="1:18" x14ac:dyDescent="0.25">
      <c r="A1546" s="2" t="s">
        <v>3183</v>
      </c>
      <c r="B1546">
        <v>0</v>
      </c>
      <c r="C1546">
        <v>1</v>
      </c>
      <c r="D1546">
        <f>B1546+C1546</f>
        <v>1</v>
      </c>
      <c r="E1546">
        <f>VLOOKUP(A1546,'PF03067'!B:C,2,0)</f>
        <v>221</v>
      </c>
      <c r="G1546" t="str">
        <f>VLOOKUP(A1546,tax_all!B:V,6,0)</f>
        <v>Bacteria</v>
      </c>
      <c r="H1546" t="str">
        <f>VLOOKUP(A1546,tax_all!B:V,7,0)</f>
        <v xml:space="preserve"> Firmicutes</v>
      </c>
      <c r="I1546" t="str">
        <f>VLOOKUP(A1546,tax_all!B:V,8,0)</f>
        <v xml:space="preserve"> Bacilli</v>
      </c>
      <c r="J1546" t="str">
        <f>VLOOKUP(A1546,tax_all!B:V,9,0)</f>
        <v xml:space="preserve"> Bacillales</v>
      </c>
      <c r="K1546" t="str">
        <f>VLOOKUP(A1546,tax_all!B:V,10,0)</f>
        <v xml:space="preserve"> Bacillaceae</v>
      </c>
      <c r="L1546" t="str">
        <f>VLOOKUP(A1546,tax_all!B:V,11,0)</f>
        <v xml:space="preserve"> Bacillus</v>
      </c>
      <c r="M1546" t="str">
        <f>VLOOKUP(A1546,tax_all!B:V,12,0)</f>
        <v>Bacillus cereus group.</v>
      </c>
      <c r="N1546">
        <f>VLOOKUP(A1546,tax_all!B:V,13,0)</f>
        <v>0</v>
      </c>
      <c r="O1546">
        <f>VLOOKUP(A1546,tax_all!B:V,14,0)</f>
        <v>0</v>
      </c>
      <c r="P1546">
        <f>VLOOKUP(A1546,tax_all!B:V,15,0)</f>
        <v>0</v>
      </c>
      <c r="Q1546">
        <f>VLOOKUP(A1546,tax_all!B:V,16,0)</f>
        <v>0</v>
      </c>
      <c r="R1546">
        <f>VLOOKUP(A1546,tax_all!B:V,17,0)</f>
        <v>0</v>
      </c>
    </row>
    <row r="1547" spans="1:18" x14ac:dyDescent="0.25">
      <c r="A1547" s="2" t="s">
        <v>3185</v>
      </c>
      <c r="B1547">
        <v>0</v>
      </c>
      <c r="C1547">
        <v>1</v>
      </c>
      <c r="D1547">
        <f>B1547+C1547</f>
        <v>1</v>
      </c>
      <c r="E1547">
        <f>VLOOKUP(A1547,'PF03067'!B:C,2,0)</f>
        <v>455</v>
      </c>
      <c r="G1547" t="str">
        <f>VLOOKUP(A1547,tax_all!B:V,6,0)</f>
        <v>Bacteria</v>
      </c>
      <c r="H1547" t="str">
        <f>VLOOKUP(A1547,tax_all!B:V,7,0)</f>
        <v xml:space="preserve"> Firmicutes</v>
      </c>
      <c r="I1547" t="str">
        <f>VLOOKUP(A1547,tax_all!B:V,8,0)</f>
        <v xml:space="preserve"> Bacilli</v>
      </c>
      <c r="J1547" t="str">
        <f>VLOOKUP(A1547,tax_all!B:V,9,0)</f>
        <v xml:space="preserve"> Bacillales</v>
      </c>
      <c r="K1547" t="str">
        <f>VLOOKUP(A1547,tax_all!B:V,10,0)</f>
        <v xml:space="preserve"> Bacillaceae</v>
      </c>
      <c r="L1547" t="str">
        <f>VLOOKUP(A1547,tax_all!B:V,11,0)</f>
        <v xml:space="preserve"> Bacillus</v>
      </c>
      <c r="M1547" t="str">
        <f>VLOOKUP(A1547,tax_all!B:V,12,0)</f>
        <v>Bacillus cereus group.</v>
      </c>
      <c r="N1547">
        <f>VLOOKUP(A1547,tax_all!B:V,13,0)</f>
        <v>0</v>
      </c>
      <c r="O1547">
        <f>VLOOKUP(A1547,tax_all!B:V,14,0)</f>
        <v>0</v>
      </c>
      <c r="P1547">
        <f>VLOOKUP(A1547,tax_all!B:V,15,0)</f>
        <v>0</v>
      </c>
      <c r="Q1547">
        <f>VLOOKUP(A1547,tax_all!B:V,16,0)</f>
        <v>0</v>
      </c>
      <c r="R1547">
        <f>VLOOKUP(A1547,tax_all!B:V,17,0)</f>
        <v>0</v>
      </c>
    </row>
    <row r="1548" spans="1:18" x14ac:dyDescent="0.25">
      <c r="A1548" s="2" t="s">
        <v>3187</v>
      </c>
      <c r="B1548">
        <v>0</v>
      </c>
      <c r="C1548">
        <v>1</v>
      </c>
      <c r="D1548">
        <f>B1548+C1548</f>
        <v>1</v>
      </c>
      <c r="E1548">
        <f>VLOOKUP(A1548,'PF03067'!B:C,2,0)</f>
        <v>343</v>
      </c>
      <c r="G1548" t="str">
        <f>VLOOKUP(A1548,tax_all!B:V,6,0)</f>
        <v>Bacteria</v>
      </c>
      <c r="H1548" t="str">
        <f>VLOOKUP(A1548,tax_all!B:V,7,0)</f>
        <v xml:space="preserve"> Actinobacteria</v>
      </c>
      <c r="I1548" t="str">
        <f>VLOOKUP(A1548,tax_all!B:V,8,0)</f>
        <v xml:space="preserve"> Streptomycetales</v>
      </c>
      <c r="J1548" t="str">
        <f>VLOOKUP(A1548,tax_all!B:V,9,0)</f>
        <v xml:space="preserve"> Streptomycetaceae</v>
      </c>
      <c r="K1548" t="str">
        <f>VLOOKUP(A1548,tax_all!B:V,10,0)</f>
        <v>Streptomyces.</v>
      </c>
      <c r="L1548">
        <f>VLOOKUP(A1548,tax_all!B:V,11,0)</f>
        <v>0</v>
      </c>
      <c r="M1548">
        <f>VLOOKUP(A1548,tax_all!B:V,12,0)</f>
        <v>0</v>
      </c>
      <c r="N1548">
        <f>VLOOKUP(A1548,tax_all!B:V,13,0)</f>
        <v>0</v>
      </c>
      <c r="O1548">
        <f>VLOOKUP(A1548,tax_all!B:V,14,0)</f>
        <v>0</v>
      </c>
      <c r="P1548">
        <f>VLOOKUP(A1548,tax_all!B:V,15,0)</f>
        <v>0</v>
      </c>
      <c r="Q1548">
        <f>VLOOKUP(A1548,tax_all!B:V,16,0)</f>
        <v>0</v>
      </c>
      <c r="R1548">
        <f>VLOOKUP(A1548,tax_all!B:V,17,0)</f>
        <v>0</v>
      </c>
    </row>
    <row r="1549" spans="1:18" x14ac:dyDescent="0.25">
      <c r="A1549" s="2" t="s">
        <v>3189</v>
      </c>
      <c r="B1549">
        <v>0</v>
      </c>
      <c r="C1549">
        <v>1</v>
      </c>
      <c r="D1549">
        <f>B1549+C1549</f>
        <v>1</v>
      </c>
      <c r="E1549">
        <f>VLOOKUP(A1549,'PF03067'!B:C,2,0)</f>
        <v>218</v>
      </c>
      <c r="G1549" t="str">
        <f>VLOOKUP(A1549,tax_all!B:V,6,0)</f>
        <v>Bacteria</v>
      </c>
      <c r="H1549" t="str">
        <f>VLOOKUP(A1549,tax_all!B:V,7,0)</f>
        <v xml:space="preserve"> Actinobacteria</v>
      </c>
      <c r="I1549" t="str">
        <f>VLOOKUP(A1549,tax_all!B:V,8,0)</f>
        <v xml:space="preserve"> Streptomycetales</v>
      </c>
      <c r="J1549" t="str">
        <f>VLOOKUP(A1549,tax_all!B:V,9,0)</f>
        <v xml:space="preserve"> Streptomycetaceae</v>
      </c>
      <c r="K1549" t="str">
        <f>VLOOKUP(A1549,tax_all!B:V,10,0)</f>
        <v>Streptomyces.</v>
      </c>
      <c r="L1549">
        <f>VLOOKUP(A1549,tax_all!B:V,11,0)</f>
        <v>0</v>
      </c>
      <c r="M1549">
        <f>VLOOKUP(A1549,tax_all!B:V,12,0)</f>
        <v>0</v>
      </c>
      <c r="N1549">
        <f>VLOOKUP(A1549,tax_all!B:V,13,0)</f>
        <v>0</v>
      </c>
      <c r="O1549">
        <f>VLOOKUP(A1549,tax_all!B:V,14,0)</f>
        <v>0</v>
      </c>
      <c r="P1549">
        <f>VLOOKUP(A1549,tax_all!B:V,15,0)</f>
        <v>0</v>
      </c>
      <c r="Q1549">
        <f>VLOOKUP(A1549,tax_all!B:V,16,0)</f>
        <v>0</v>
      </c>
      <c r="R1549">
        <f>VLOOKUP(A1549,tax_all!B:V,17,0)</f>
        <v>0</v>
      </c>
    </row>
    <row r="1550" spans="1:18" x14ac:dyDescent="0.25">
      <c r="A1550" s="2" t="s">
        <v>3191</v>
      </c>
      <c r="B1550">
        <v>1</v>
      </c>
      <c r="C1550">
        <v>1</v>
      </c>
      <c r="D1550">
        <f>B1550+C1550</f>
        <v>2</v>
      </c>
      <c r="E1550">
        <f>VLOOKUP(A1550,'PF03067'!B:C,2,0)</f>
        <v>391</v>
      </c>
      <c r="G1550" t="str">
        <f>VLOOKUP(A1550,tax_all!B:V,6,0)</f>
        <v>Bacteria</v>
      </c>
      <c r="H1550" t="str">
        <f>VLOOKUP(A1550,tax_all!B:V,7,0)</f>
        <v xml:space="preserve"> Actinobacteria</v>
      </c>
      <c r="I1550" t="str">
        <f>VLOOKUP(A1550,tax_all!B:V,8,0)</f>
        <v xml:space="preserve"> Streptomycetales</v>
      </c>
      <c r="J1550" t="str">
        <f>VLOOKUP(A1550,tax_all!B:V,9,0)</f>
        <v xml:space="preserve"> Streptomycetaceae</v>
      </c>
      <c r="K1550" t="str">
        <f>VLOOKUP(A1550,tax_all!B:V,10,0)</f>
        <v>Streptomyces.</v>
      </c>
      <c r="L1550">
        <f>VLOOKUP(A1550,tax_all!B:V,11,0)</f>
        <v>0</v>
      </c>
      <c r="M1550">
        <f>VLOOKUP(A1550,tax_all!B:V,12,0)</f>
        <v>0</v>
      </c>
      <c r="N1550">
        <f>VLOOKUP(A1550,tax_all!B:V,13,0)</f>
        <v>0</v>
      </c>
      <c r="O1550">
        <f>VLOOKUP(A1550,tax_all!B:V,14,0)</f>
        <v>0</v>
      </c>
      <c r="P1550">
        <f>VLOOKUP(A1550,tax_all!B:V,15,0)</f>
        <v>0</v>
      </c>
      <c r="Q1550">
        <f>VLOOKUP(A1550,tax_all!B:V,16,0)</f>
        <v>0</v>
      </c>
      <c r="R1550">
        <f>VLOOKUP(A1550,tax_all!B:V,17,0)</f>
        <v>0</v>
      </c>
    </row>
    <row r="1551" spans="1:18" x14ac:dyDescent="0.25">
      <c r="A1551" s="2" t="s">
        <v>3193</v>
      </c>
      <c r="B1551">
        <v>0</v>
      </c>
      <c r="C1551">
        <v>1</v>
      </c>
      <c r="D1551">
        <f>B1551+C1551</f>
        <v>1</v>
      </c>
      <c r="E1551">
        <f>VLOOKUP(A1551,'PF03067'!B:C,2,0)</f>
        <v>311</v>
      </c>
      <c r="G1551" t="str">
        <f>VLOOKUP(A1551,tax_all!B:V,6,0)</f>
        <v>Bacteria</v>
      </c>
      <c r="H1551" t="str">
        <f>VLOOKUP(A1551,tax_all!B:V,7,0)</f>
        <v xml:space="preserve"> Actinobacteria</v>
      </c>
      <c r="I1551" t="str">
        <f>VLOOKUP(A1551,tax_all!B:V,8,0)</f>
        <v xml:space="preserve"> Streptomycetales</v>
      </c>
      <c r="J1551" t="str">
        <f>VLOOKUP(A1551,tax_all!B:V,9,0)</f>
        <v xml:space="preserve"> Streptomycetaceae</v>
      </c>
      <c r="K1551" t="str">
        <f>VLOOKUP(A1551,tax_all!B:V,10,0)</f>
        <v>Streptomyces.</v>
      </c>
      <c r="L1551">
        <f>VLOOKUP(A1551,tax_all!B:V,11,0)</f>
        <v>0</v>
      </c>
      <c r="M1551">
        <f>VLOOKUP(A1551,tax_all!B:V,12,0)</f>
        <v>0</v>
      </c>
      <c r="N1551">
        <f>VLOOKUP(A1551,tax_all!B:V,13,0)</f>
        <v>0</v>
      </c>
      <c r="O1551">
        <f>VLOOKUP(A1551,tax_all!B:V,14,0)</f>
        <v>0</v>
      </c>
      <c r="P1551">
        <f>VLOOKUP(A1551,tax_all!B:V,15,0)</f>
        <v>0</v>
      </c>
      <c r="Q1551">
        <f>VLOOKUP(A1551,tax_all!B:V,16,0)</f>
        <v>0</v>
      </c>
      <c r="R1551">
        <f>VLOOKUP(A1551,tax_all!B:V,17,0)</f>
        <v>0</v>
      </c>
    </row>
    <row r="1552" spans="1:18" x14ac:dyDescent="0.25">
      <c r="A1552" s="2" t="s">
        <v>3195</v>
      </c>
      <c r="B1552">
        <v>0</v>
      </c>
      <c r="C1552">
        <v>1</v>
      </c>
      <c r="D1552">
        <f>B1552+C1552</f>
        <v>1</v>
      </c>
      <c r="E1552">
        <f>VLOOKUP(A1552,'PF03067'!B:C,2,0)</f>
        <v>194</v>
      </c>
      <c r="G1552" t="str">
        <f>VLOOKUP(A1552,tax_all!B:V,6,0)</f>
        <v>Bacteria</v>
      </c>
      <c r="H1552" t="str">
        <f>VLOOKUP(A1552,tax_all!B:V,7,0)</f>
        <v xml:space="preserve"> Firmicutes</v>
      </c>
      <c r="I1552" t="str">
        <f>VLOOKUP(A1552,tax_all!B:V,8,0)</f>
        <v xml:space="preserve"> Bacilli</v>
      </c>
      <c r="J1552" t="str">
        <f>VLOOKUP(A1552,tax_all!B:V,9,0)</f>
        <v xml:space="preserve"> Lactobacillales</v>
      </c>
      <c r="K1552" t="str">
        <f>VLOOKUP(A1552,tax_all!B:V,10,0)</f>
        <v xml:space="preserve"> Enterococcaceae</v>
      </c>
      <c r="L1552" t="str">
        <f>VLOOKUP(A1552,tax_all!B:V,11,0)</f>
        <v>Enterococcus.</v>
      </c>
      <c r="M1552">
        <f>VLOOKUP(A1552,tax_all!B:V,12,0)</f>
        <v>0</v>
      </c>
      <c r="N1552">
        <f>VLOOKUP(A1552,tax_all!B:V,13,0)</f>
        <v>0</v>
      </c>
      <c r="O1552">
        <f>VLOOKUP(A1552,tax_all!B:V,14,0)</f>
        <v>0</v>
      </c>
      <c r="P1552">
        <f>VLOOKUP(A1552,tax_all!B:V,15,0)</f>
        <v>0</v>
      </c>
      <c r="Q1552">
        <f>VLOOKUP(A1552,tax_all!B:V,16,0)</f>
        <v>0</v>
      </c>
      <c r="R1552">
        <f>VLOOKUP(A1552,tax_all!B:V,17,0)</f>
        <v>0</v>
      </c>
    </row>
    <row r="1553" spans="1:18" x14ac:dyDescent="0.25">
      <c r="A1553" s="2" t="s">
        <v>3197</v>
      </c>
      <c r="B1553">
        <v>0</v>
      </c>
      <c r="C1553">
        <v>1</v>
      </c>
      <c r="D1553">
        <f>B1553+C1553</f>
        <v>1</v>
      </c>
      <c r="E1553">
        <f>VLOOKUP(A1553,'PF03067'!B:C,2,0)</f>
        <v>390</v>
      </c>
      <c r="G1553" t="str">
        <f>VLOOKUP(A1553,tax_all!B:V,6,0)</f>
        <v>Viruses</v>
      </c>
      <c r="H1553" t="str">
        <f>VLOOKUP(A1553,tax_all!B:V,7,0)</f>
        <v xml:space="preserve"> dsDNA viruses, no RNA stage</v>
      </c>
      <c r="I1553" t="str">
        <f>VLOOKUP(A1553,tax_all!B:V,8,0)</f>
        <v xml:space="preserve"> Phycodnaviridae</v>
      </c>
      <c r="J1553" t="str">
        <f>VLOOKUP(A1553,tax_all!B:V,9,0)</f>
        <v xml:space="preserve"> Chlorovirus.</v>
      </c>
      <c r="K1553">
        <f>VLOOKUP(A1553,tax_all!B:V,10,0)</f>
        <v>0</v>
      </c>
      <c r="L1553">
        <f>VLOOKUP(A1553,tax_all!B:V,11,0)</f>
        <v>0</v>
      </c>
      <c r="M1553">
        <f>VLOOKUP(A1553,tax_all!B:V,12,0)</f>
        <v>0</v>
      </c>
      <c r="N1553">
        <f>VLOOKUP(A1553,tax_all!B:V,13,0)</f>
        <v>0</v>
      </c>
      <c r="O1553">
        <f>VLOOKUP(A1553,tax_all!B:V,14,0)</f>
        <v>0</v>
      </c>
      <c r="P1553">
        <f>VLOOKUP(A1553,tax_all!B:V,15,0)</f>
        <v>0</v>
      </c>
      <c r="Q1553">
        <f>VLOOKUP(A1553,tax_all!B:V,16,0)</f>
        <v>0</v>
      </c>
      <c r="R1553">
        <f>VLOOKUP(A1553,tax_all!B:V,17,0)</f>
        <v>0</v>
      </c>
    </row>
    <row r="1554" spans="1:18" x14ac:dyDescent="0.25">
      <c r="A1554" s="2" t="s">
        <v>3199</v>
      </c>
      <c r="B1554">
        <v>0</v>
      </c>
      <c r="C1554">
        <v>1</v>
      </c>
      <c r="D1554">
        <f>B1554+C1554</f>
        <v>1</v>
      </c>
      <c r="E1554">
        <f>VLOOKUP(A1554,'PF03067'!B:C,2,0)</f>
        <v>165</v>
      </c>
      <c r="G1554" t="str">
        <f>VLOOKUP(A1554,tax_all!B:V,6,0)</f>
        <v>Eukaryota</v>
      </c>
      <c r="H1554" t="str">
        <f>VLOOKUP(A1554,tax_all!B:V,7,0)</f>
        <v xml:space="preserve"> Amoebozoa</v>
      </c>
      <c r="I1554" t="str">
        <f>VLOOKUP(A1554,tax_all!B:V,8,0)</f>
        <v xml:space="preserve"> Mycetozoa</v>
      </c>
      <c r="J1554" t="str">
        <f>VLOOKUP(A1554,tax_all!B:V,9,0)</f>
        <v xml:space="preserve"> Dictyostelids</v>
      </c>
      <c r="K1554" t="str">
        <f>VLOOKUP(A1554,tax_all!B:V,10,0)</f>
        <v xml:space="preserve"> Dictyosteliales</v>
      </c>
      <c r="L1554" t="str">
        <f>VLOOKUP(A1554,tax_all!B:V,11,0)</f>
        <v>Dictyosteliaceae</v>
      </c>
      <c r="M1554" t="str">
        <f>VLOOKUP(A1554,tax_all!B:V,12,0)</f>
        <v xml:space="preserve"> Dictyostelium.</v>
      </c>
      <c r="N1554">
        <f>VLOOKUP(A1554,tax_all!B:V,13,0)</f>
        <v>0</v>
      </c>
      <c r="O1554">
        <f>VLOOKUP(A1554,tax_all!B:V,14,0)</f>
        <v>0</v>
      </c>
      <c r="P1554">
        <f>VLOOKUP(A1554,tax_all!B:V,15,0)</f>
        <v>0</v>
      </c>
      <c r="Q1554">
        <f>VLOOKUP(A1554,tax_all!B:V,16,0)</f>
        <v>0</v>
      </c>
      <c r="R1554">
        <f>VLOOKUP(A1554,tax_all!B:V,17,0)</f>
        <v>0</v>
      </c>
    </row>
    <row r="1555" spans="1:18" x14ac:dyDescent="0.25">
      <c r="A1555" s="2" t="s">
        <v>3201</v>
      </c>
      <c r="B1555">
        <v>0</v>
      </c>
      <c r="C1555">
        <v>1</v>
      </c>
      <c r="D1555">
        <f>B1555+C1555</f>
        <v>1</v>
      </c>
      <c r="E1555">
        <f>VLOOKUP(A1555,'PF03067'!B:C,2,0)</f>
        <v>238</v>
      </c>
      <c r="G1555" t="str">
        <f>VLOOKUP(A1555,tax_all!B:V,6,0)</f>
        <v>Eukaryota</v>
      </c>
      <c r="H1555" t="str">
        <f>VLOOKUP(A1555,tax_all!B:V,7,0)</f>
        <v xml:space="preserve"> Amoebozoa</v>
      </c>
      <c r="I1555" t="str">
        <f>VLOOKUP(A1555,tax_all!B:V,8,0)</f>
        <v xml:space="preserve"> Mycetozoa</v>
      </c>
      <c r="J1555" t="str">
        <f>VLOOKUP(A1555,tax_all!B:V,9,0)</f>
        <v xml:space="preserve"> Dictyostelids</v>
      </c>
      <c r="K1555" t="str">
        <f>VLOOKUP(A1555,tax_all!B:V,10,0)</f>
        <v xml:space="preserve"> Dictyosteliales</v>
      </c>
      <c r="L1555" t="str">
        <f>VLOOKUP(A1555,tax_all!B:V,11,0)</f>
        <v>Dictyosteliaceae</v>
      </c>
      <c r="M1555" t="str">
        <f>VLOOKUP(A1555,tax_all!B:V,12,0)</f>
        <v xml:space="preserve"> Dictyostelium.</v>
      </c>
      <c r="N1555">
        <f>VLOOKUP(A1555,tax_all!B:V,13,0)</f>
        <v>0</v>
      </c>
      <c r="O1555">
        <f>VLOOKUP(A1555,tax_all!B:V,14,0)</f>
        <v>0</v>
      </c>
      <c r="P1555">
        <f>VLOOKUP(A1555,tax_all!B:V,15,0)</f>
        <v>0</v>
      </c>
      <c r="Q1555">
        <f>VLOOKUP(A1555,tax_all!B:V,16,0)</f>
        <v>0</v>
      </c>
      <c r="R1555">
        <f>VLOOKUP(A1555,tax_all!B:V,17,0)</f>
        <v>0</v>
      </c>
    </row>
    <row r="1556" spans="1:18" x14ac:dyDescent="0.25">
      <c r="A1556" s="2" t="s">
        <v>2629</v>
      </c>
      <c r="B1556">
        <v>0</v>
      </c>
      <c r="C1556">
        <v>1</v>
      </c>
      <c r="D1556">
        <f>B1556+C1556</f>
        <v>1</v>
      </c>
      <c r="E1556">
        <f>VLOOKUP(A1556,'PF03067'!B:C,2,0)</f>
        <v>487</v>
      </c>
      <c r="G1556" t="str">
        <f>VLOOKUP(A1556,tax_all!B:V,6,0)</f>
        <v>Bacteria</v>
      </c>
      <c r="H1556" t="str">
        <f>VLOOKUP(A1556,tax_all!B:V,7,0)</f>
        <v xml:space="preserve"> Proteobacteria</v>
      </c>
      <c r="I1556" t="str">
        <f>VLOOKUP(A1556,tax_all!B:V,8,0)</f>
        <v xml:space="preserve"> Gammaproteobacteria</v>
      </c>
      <c r="J1556" t="str">
        <f>VLOOKUP(A1556,tax_all!B:V,9,0)</f>
        <v xml:space="preserve"> Vibrionales</v>
      </c>
      <c r="K1556" t="str">
        <f>VLOOKUP(A1556,tax_all!B:V,10,0)</f>
        <v>Vibrionaceae</v>
      </c>
      <c r="L1556" t="str">
        <f>VLOOKUP(A1556,tax_all!B:V,11,0)</f>
        <v xml:space="preserve"> Vibrio.</v>
      </c>
      <c r="M1556">
        <f>VLOOKUP(A1556,tax_all!B:V,12,0)</f>
        <v>0</v>
      </c>
      <c r="N1556">
        <f>VLOOKUP(A1556,tax_all!B:V,13,0)</f>
        <v>0</v>
      </c>
      <c r="O1556">
        <f>VLOOKUP(A1556,tax_all!B:V,14,0)</f>
        <v>0</v>
      </c>
      <c r="P1556">
        <f>VLOOKUP(A1556,tax_all!B:V,15,0)</f>
        <v>0</v>
      </c>
      <c r="Q1556">
        <f>VLOOKUP(A1556,tax_all!B:V,16,0)</f>
        <v>0</v>
      </c>
      <c r="R1556">
        <f>VLOOKUP(A1556,tax_all!B:V,17,0)</f>
        <v>0</v>
      </c>
    </row>
    <row r="1557" spans="1:18" x14ac:dyDescent="0.25">
      <c r="A1557" s="2" t="s">
        <v>3203</v>
      </c>
      <c r="B1557">
        <v>0</v>
      </c>
      <c r="C1557">
        <v>1</v>
      </c>
      <c r="D1557">
        <f>B1557+C1557</f>
        <v>1</v>
      </c>
      <c r="E1557">
        <f>VLOOKUP(A1557,'PF03067'!B:C,2,0)</f>
        <v>392</v>
      </c>
      <c r="G1557" t="str">
        <f>VLOOKUP(A1557,tax_all!B:V,6,0)</f>
        <v>Bacteria</v>
      </c>
      <c r="H1557" t="str">
        <f>VLOOKUP(A1557,tax_all!B:V,7,0)</f>
        <v xml:space="preserve"> Proteobacteria</v>
      </c>
      <c r="I1557" t="str">
        <f>VLOOKUP(A1557,tax_all!B:V,8,0)</f>
        <v xml:space="preserve"> Gammaproteobacteria</v>
      </c>
      <c r="J1557" t="str">
        <f>VLOOKUP(A1557,tax_all!B:V,9,0)</f>
        <v xml:space="preserve"> Vibrionales</v>
      </c>
      <c r="K1557" t="str">
        <f>VLOOKUP(A1557,tax_all!B:V,10,0)</f>
        <v>Vibrionaceae</v>
      </c>
      <c r="L1557" t="str">
        <f>VLOOKUP(A1557,tax_all!B:V,11,0)</f>
        <v xml:space="preserve"> Vibrio.</v>
      </c>
      <c r="M1557">
        <f>VLOOKUP(A1557,tax_all!B:V,12,0)</f>
        <v>0</v>
      </c>
      <c r="N1557">
        <f>VLOOKUP(A1557,tax_all!B:V,13,0)</f>
        <v>0</v>
      </c>
      <c r="O1557">
        <f>VLOOKUP(A1557,tax_all!B:V,14,0)</f>
        <v>0</v>
      </c>
      <c r="P1557">
        <f>VLOOKUP(A1557,tax_all!B:V,15,0)</f>
        <v>0</v>
      </c>
      <c r="Q1557">
        <f>VLOOKUP(A1557,tax_all!B:V,16,0)</f>
        <v>0</v>
      </c>
      <c r="R1557">
        <f>VLOOKUP(A1557,tax_all!B:V,17,0)</f>
        <v>0</v>
      </c>
    </row>
    <row r="1558" spans="1:18" x14ac:dyDescent="0.25">
      <c r="A1558" s="2" t="s">
        <v>3205</v>
      </c>
      <c r="B1558">
        <v>0</v>
      </c>
      <c r="C1558">
        <v>1</v>
      </c>
      <c r="D1558">
        <f>B1558+C1558</f>
        <v>1</v>
      </c>
      <c r="E1558">
        <f>VLOOKUP(A1558,'PF03067'!B:C,2,0)</f>
        <v>249</v>
      </c>
      <c r="G1558" t="str">
        <f>VLOOKUP(A1558,tax_all!B:V,6,0)</f>
        <v>Bacteria</v>
      </c>
      <c r="H1558" t="str">
        <f>VLOOKUP(A1558,tax_all!B:V,7,0)</f>
        <v xml:space="preserve"> Proteobacteria</v>
      </c>
      <c r="I1558" t="str">
        <f>VLOOKUP(A1558,tax_all!B:V,8,0)</f>
        <v xml:space="preserve"> Gammaproteobacteria</v>
      </c>
      <c r="J1558" t="str">
        <f>VLOOKUP(A1558,tax_all!B:V,9,0)</f>
        <v xml:space="preserve"> Pseudomonadales</v>
      </c>
      <c r="K1558" t="str">
        <f>VLOOKUP(A1558,tax_all!B:V,10,0)</f>
        <v>Pseudomonadaceae</v>
      </c>
      <c r="L1558" t="str">
        <f>VLOOKUP(A1558,tax_all!B:V,11,0)</f>
        <v xml:space="preserve"> Pseudomonas.</v>
      </c>
      <c r="M1558">
        <f>VLOOKUP(A1558,tax_all!B:V,12,0)</f>
        <v>0</v>
      </c>
      <c r="N1558">
        <f>VLOOKUP(A1558,tax_all!B:V,13,0)</f>
        <v>0</v>
      </c>
      <c r="O1558">
        <f>VLOOKUP(A1558,tax_all!B:V,14,0)</f>
        <v>0</v>
      </c>
      <c r="P1558">
        <f>VLOOKUP(A1558,tax_all!B:V,15,0)</f>
        <v>0</v>
      </c>
      <c r="Q1558">
        <f>VLOOKUP(A1558,tax_all!B:V,16,0)</f>
        <v>0</v>
      </c>
      <c r="R1558">
        <f>VLOOKUP(A1558,tax_all!B:V,17,0)</f>
        <v>0</v>
      </c>
    </row>
    <row r="1559" spans="1:18" x14ac:dyDescent="0.25">
      <c r="A1559" s="2" t="s">
        <v>3207</v>
      </c>
      <c r="B1559">
        <v>0</v>
      </c>
      <c r="C1559">
        <v>1</v>
      </c>
      <c r="D1559">
        <f>B1559+C1559</f>
        <v>1</v>
      </c>
      <c r="E1559">
        <f>VLOOKUP(A1559,'PF03067'!B:C,2,0)</f>
        <v>302</v>
      </c>
      <c r="G1559" t="str">
        <f>VLOOKUP(A1559,tax_all!B:V,6,0)</f>
        <v>Viruses</v>
      </c>
      <c r="H1559" t="str">
        <f>VLOOKUP(A1559,tax_all!B:V,7,0)</f>
        <v xml:space="preserve"> dsDNA viruses, no RNA stage</v>
      </c>
      <c r="I1559" t="str">
        <f>VLOOKUP(A1559,tax_all!B:V,8,0)</f>
        <v xml:space="preserve"> Baculoviridae</v>
      </c>
      <c r="J1559" t="str">
        <f>VLOOKUP(A1559,tax_all!B:V,9,0)</f>
        <v xml:space="preserve"> Alphabaculovirus.</v>
      </c>
      <c r="K1559">
        <f>VLOOKUP(A1559,tax_all!B:V,10,0)</f>
        <v>0</v>
      </c>
      <c r="L1559">
        <f>VLOOKUP(A1559,tax_all!B:V,11,0)</f>
        <v>0</v>
      </c>
      <c r="M1559">
        <f>VLOOKUP(A1559,tax_all!B:V,12,0)</f>
        <v>0</v>
      </c>
      <c r="N1559">
        <f>VLOOKUP(A1559,tax_all!B:V,13,0)</f>
        <v>0</v>
      </c>
      <c r="O1559">
        <f>VLOOKUP(A1559,tax_all!B:V,14,0)</f>
        <v>0</v>
      </c>
      <c r="P1559">
        <f>VLOOKUP(A1559,tax_all!B:V,15,0)</f>
        <v>0</v>
      </c>
      <c r="Q1559">
        <f>VLOOKUP(A1559,tax_all!B:V,16,0)</f>
        <v>0</v>
      </c>
      <c r="R1559">
        <f>VLOOKUP(A1559,tax_all!B:V,17,0)</f>
        <v>0</v>
      </c>
    </row>
    <row r="1560" spans="1:18" x14ac:dyDescent="0.25">
      <c r="A1560" s="2" t="s">
        <v>2623</v>
      </c>
      <c r="B1560">
        <v>0</v>
      </c>
      <c r="C1560">
        <v>1</v>
      </c>
      <c r="D1560">
        <f>B1560+C1560</f>
        <v>1</v>
      </c>
      <c r="E1560">
        <f>VLOOKUP(A1560,'PF03067'!B:C,2,0)</f>
        <v>475</v>
      </c>
      <c r="G1560" t="str">
        <f>VLOOKUP(A1560,tax_all!B:V,6,0)</f>
        <v>Bacteria</v>
      </c>
      <c r="H1560" t="str">
        <f>VLOOKUP(A1560,tax_all!B:V,7,0)</f>
        <v xml:space="preserve"> Proteobacteria</v>
      </c>
      <c r="I1560" t="str">
        <f>VLOOKUP(A1560,tax_all!B:V,8,0)</f>
        <v xml:space="preserve"> Gammaproteobacteria</v>
      </c>
      <c r="J1560" t="str">
        <f>VLOOKUP(A1560,tax_all!B:V,9,0)</f>
        <v xml:space="preserve"> Alteromonadales</v>
      </c>
      <c r="K1560" t="str">
        <f>VLOOKUP(A1560,tax_all!B:V,10,0)</f>
        <v>Shewanellaceae</v>
      </c>
      <c r="L1560" t="str">
        <f>VLOOKUP(A1560,tax_all!B:V,11,0)</f>
        <v xml:space="preserve"> Shewanella.</v>
      </c>
      <c r="M1560">
        <f>VLOOKUP(A1560,tax_all!B:V,12,0)</f>
        <v>0</v>
      </c>
      <c r="N1560">
        <f>VLOOKUP(A1560,tax_all!B:V,13,0)</f>
        <v>0</v>
      </c>
      <c r="O1560">
        <f>VLOOKUP(A1560,tax_all!B:V,14,0)</f>
        <v>0</v>
      </c>
      <c r="P1560">
        <f>VLOOKUP(A1560,tax_all!B:V,15,0)</f>
        <v>0</v>
      </c>
      <c r="Q1560">
        <f>VLOOKUP(A1560,tax_all!B:V,16,0)</f>
        <v>0</v>
      </c>
      <c r="R1560">
        <f>VLOOKUP(A1560,tax_all!B:V,17,0)</f>
        <v>0</v>
      </c>
    </row>
    <row r="1561" spans="1:18" x14ac:dyDescent="0.25">
      <c r="A1561" s="2" t="s">
        <v>3209</v>
      </c>
      <c r="B1561">
        <v>0</v>
      </c>
      <c r="C1561">
        <v>1</v>
      </c>
      <c r="D1561">
        <f>B1561+C1561</f>
        <v>1</v>
      </c>
      <c r="E1561">
        <f>VLOOKUP(A1561,'PF03067'!B:C,2,0)</f>
        <v>285</v>
      </c>
      <c r="G1561" t="str">
        <f>VLOOKUP(A1561,tax_all!B:V,6,0)</f>
        <v>Bacteria</v>
      </c>
      <c r="H1561" t="str">
        <f>VLOOKUP(A1561,tax_all!B:V,7,0)</f>
        <v xml:space="preserve"> Firmicutes</v>
      </c>
      <c r="I1561" t="str">
        <f>VLOOKUP(A1561,tax_all!B:V,8,0)</f>
        <v xml:space="preserve"> Bacilli</v>
      </c>
      <c r="J1561" t="str">
        <f>VLOOKUP(A1561,tax_all!B:V,9,0)</f>
        <v xml:space="preserve"> Bacillales</v>
      </c>
      <c r="K1561" t="str">
        <f>VLOOKUP(A1561,tax_all!B:V,10,0)</f>
        <v xml:space="preserve"> Bacillaceae</v>
      </c>
      <c r="L1561" t="str">
        <f>VLOOKUP(A1561,tax_all!B:V,11,0)</f>
        <v>Oceanobacillus.</v>
      </c>
      <c r="M1561">
        <f>VLOOKUP(A1561,tax_all!B:V,12,0)</f>
        <v>0</v>
      </c>
      <c r="N1561">
        <f>VLOOKUP(A1561,tax_all!B:V,13,0)</f>
        <v>0</v>
      </c>
      <c r="O1561">
        <f>VLOOKUP(A1561,tax_all!B:V,14,0)</f>
        <v>0</v>
      </c>
      <c r="P1561">
        <f>VLOOKUP(A1561,tax_all!B:V,15,0)</f>
        <v>0</v>
      </c>
      <c r="Q1561">
        <f>VLOOKUP(A1561,tax_all!B:V,16,0)</f>
        <v>0</v>
      </c>
      <c r="R1561">
        <f>VLOOKUP(A1561,tax_all!B:V,17,0)</f>
        <v>0</v>
      </c>
    </row>
    <row r="1562" spans="1:18" x14ac:dyDescent="0.25">
      <c r="A1562" s="2" t="s">
        <v>3211</v>
      </c>
      <c r="B1562">
        <v>0</v>
      </c>
      <c r="C1562">
        <v>1</v>
      </c>
      <c r="D1562">
        <f>B1562+C1562</f>
        <v>1</v>
      </c>
      <c r="E1562">
        <f>VLOOKUP(A1562,'PF03067'!B:C,2,0)</f>
        <v>219</v>
      </c>
      <c r="G1562" t="str">
        <f>VLOOKUP(A1562,tax_all!B:V,6,0)</f>
        <v>Eukaryota</v>
      </c>
      <c r="H1562" t="str">
        <f>VLOOKUP(A1562,tax_all!B:V,7,0)</f>
        <v xml:space="preserve"> Metazoa</v>
      </c>
      <c r="I1562" t="str">
        <f>VLOOKUP(A1562,tax_all!B:V,8,0)</f>
        <v xml:space="preserve"> Ecdysozoa</v>
      </c>
      <c r="J1562" t="str">
        <f>VLOOKUP(A1562,tax_all!B:V,9,0)</f>
        <v xml:space="preserve"> Arthropoda</v>
      </c>
      <c r="K1562" t="str">
        <f>VLOOKUP(A1562,tax_all!B:V,10,0)</f>
        <v xml:space="preserve"> Hexapoda</v>
      </c>
      <c r="L1562" t="str">
        <f>VLOOKUP(A1562,tax_all!B:V,11,0)</f>
        <v xml:space="preserve"> Insecta</v>
      </c>
      <c r="M1562" t="str">
        <f>VLOOKUP(A1562,tax_all!B:V,12,0)</f>
        <v>Pterygota</v>
      </c>
      <c r="N1562" t="str">
        <f>VLOOKUP(A1562,tax_all!B:V,13,0)</f>
        <v xml:space="preserve"> Neoptera</v>
      </c>
      <c r="O1562" t="str">
        <f>VLOOKUP(A1562,tax_all!B:V,14,0)</f>
        <v xml:space="preserve"> Holometabola</v>
      </c>
      <c r="P1562" t="str">
        <f>VLOOKUP(A1562,tax_all!B:V,15,0)</f>
        <v xml:space="preserve"> Diptera</v>
      </c>
      <c r="Q1562" t="str">
        <f>VLOOKUP(A1562,tax_all!B:V,16,0)</f>
        <v xml:space="preserve"> Brachycera</v>
      </c>
      <c r="R1562" t="str">
        <f>VLOOKUP(A1562,tax_all!B:V,17,0)</f>
        <v xml:space="preserve"> Muscomorpha</v>
      </c>
    </row>
    <row r="1563" spans="1:18" x14ac:dyDescent="0.25">
      <c r="A1563" s="2" t="s">
        <v>3213</v>
      </c>
      <c r="B1563">
        <v>0</v>
      </c>
      <c r="C1563">
        <v>1</v>
      </c>
      <c r="D1563">
        <f>B1563+C1563</f>
        <v>1</v>
      </c>
      <c r="E1563">
        <f>VLOOKUP(A1563,'PF03067'!B:C,2,0)</f>
        <v>375</v>
      </c>
      <c r="G1563" t="str">
        <f>VLOOKUP(A1563,tax_all!B:V,6,0)</f>
        <v>Viruses</v>
      </c>
      <c r="H1563" t="str">
        <f>VLOOKUP(A1563,tax_all!B:V,7,0)</f>
        <v xml:space="preserve"> dsDNA viruses, no RNA stage</v>
      </c>
      <c r="I1563" t="str">
        <f>VLOOKUP(A1563,tax_all!B:V,8,0)</f>
        <v xml:space="preserve"> Phycodnaviridae</v>
      </c>
      <c r="J1563" t="str">
        <f>VLOOKUP(A1563,tax_all!B:V,9,0)</f>
        <v xml:space="preserve"> Phaeovirus.</v>
      </c>
      <c r="K1563">
        <f>VLOOKUP(A1563,tax_all!B:V,10,0)</f>
        <v>0</v>
      </c>
      <c r="L1563">
        <f>VLOOKUP(A1563,tax_all!B:V,11,0)</f>
        <v>0</v>
      </c>
      <c r="M1563">
        <f>VLOOKUP(A1563,tax_all!B:V,12,0)</f>
        <v>0</v>
      </c>
      <c r="N1563">
        <f>VLOOKUP(A1563,tax_all!B:V,13,0)</f>
        <v>0</v>
      </c>
      <c r="O1563">
        <f>VLOOKUP(A1563,tax_all!B:V,14,0)</f>
        <v>0</v>
      </c>
      <c r="P1563">
        <f>VLOOKUP(A1563,tax_all!B:V,15,0)</f>
        <v>0</v>
      </c>
      <c r="Q1563">
        <f>VLOOKUP(A1563,tax_all!B:V,16,0)</f>
        <v>0</v>
      </c>
      <c r="R1563">
        <f>VLOOKUP(A1563,tax_all!B:V,17,0)</f>
        <v>0</v>
      </c>
    </row>
    <row r="1564" spans="1:18" x14ac:dyDescent="0.25">
      <c r="A1564" s="2" t="s">
        <v>3215</v>
      </c>
      <c r="B1564">
        <v>0</v>
      </c>
      <c r="C1564">
        <v>1</v>
      </c>
      <c r="D1564">
        <f>B1564+C1564</f>
        <v>1</v>
      </c>
      <c r="E1564">
        <f>VLOOKUP(A1564,'PF03067'!B:C,2,0)</f>
        <v>478</v>
      </c>
      <c r="G1564" t="str">
        <f>VLOOKUP(A1564,tax_all!B:V,6,0)</f>
        <v>Bacteria</v>
      </c>
      <c r="H1564" t="str">
        <f>VLOOKUP(A1564,tax_all!B:V,7,0)</f>
        <v xml:space="preserve"> Firmicutes</v>
      </c>
      <c r="I1564" t="str">
        <f>VLOOKUP(A1564,tax_all!B:V,8,0)</f>
        <v xml:space="preserve"> Bacilli</v>
      </c>
      <c r="J1564" t="str">
        <f>VLOOKUP(A1564,tax_all!B:V,9,0)</f>
        <v xml:space="preserve"> Bacillales</v>
      </c>
      <c r="K1564" t="str">
        <f>VLOOKUP(A1564,tax_all!B:V,10,0)</f>
        <v xml:space="preserve"> Listeriaceae</v>
      </c>
      <c r="L1564" t="str">
        <f>VLOOKUP(A1564,tax_all!B:V,11,0)</f>
        <v xml:space="preserve"> Listeria.</v>
      </c>
      <c r="M1564">
        <f>VLOOKUP(A1564,tax_all!B:V,12,0)</f>
        <v>0</v>
      </c>
      <c r="N1564">
        <f>VLOOKUP(A1564,tax_all!B:V,13,0)</f>
        <v>0</v>
      </c>
      <c r="O1564">
        <f>VLOOKUP(A1564,tax_all!B:V,14,0)</f>
        <v>0</v>
      </c>
      <c r="P1564">
        <f>VLOOKUP(A1564,tax_all!B:V,15,0)</f>
        <v>0</v>
      </c>
      <c r="Q1564">
        <f>VLOOKUP(A1564,tax_all!B:V,16,0)</f>
        <v>0</v>
      </c>
      <c r="R1564">
        <f>VLOOKUP(A1564,tax_all!B:V,17,0)</f>
        <v>0</v>
      </c>
    </row>
    <row r="1565" spans="1:18" x14ac:dyDescent="0.25">
      <c r="A1565" s="2" t="s">
        <v>3217</v>
      </c>
      <c r="B1565">
        <v>0</v>
      </c>
      <c r="C1565">
        <v>1</v>
      </c>
      <c r="D1565">
        <f>B1565+C1565</f>
        <v>1</v>
      </c>
      <c r="E1565">
        <f>VLOOKUP(A1565,'PF03067'!B:C,2,0)</f>
        <v>251</v>
      </c>
      <c r="G1565" t="str">
        <f>VLOOKUP(A1565,tax_all!B:V,6,0)</f>
        <v>Viruses</v>
      </c>
      <c r="H1565" t="str">
        <f>VLOOKUP(A1565,tax_all!B:V,7,0)</f>
        <v xml:space="preserve"> dsDNA viruses, no RNA stage</v>
      </c>
      <c r="I1565" t="str">
        <f>VLOOKUP(A1565,tax_all!B:V,8,0)</f>
        <v xml:space="preserve"> Baculoviridae</v>
      </c>
      <c r="J1565" t="str">
        <f>VLOOKUP(A1565,tax_all!B:V,9,0)</f>
        <v xml:space="preserve"> Betabaculovirus.</v>
      </c>
      <c r="K1565">
        <f>VLOOKUP(A1565,tax_all!B:V,10,0)</f>
        <v>0</v>
      </c>
      <c r="L1565">
        <f>VLOOKUP(A1565,tax_all!B:V,11,0)</f>
        <v>0</v>
      </c>
      <c r="M1565">
        <f>VLOOKUP(A1565,tax_all!B:V,12,0)</f>
        <v>0</v>
      </c>
      <c r="N1565">
        <f>VLOOKUP(A1565,tax_all!B:V,13,0)</f>
        <v>0</v>
      </c>
      <c r="O1565">
        <f>VLOOKUP(A1565,tax_all!B:V,14,0)</f>
        <v>0</v>
      </c>
      <c r="P1565">
        <f>VLOOKUP(A1565,tax_all!B:V,15,0)</f>
        <v>0</v>
      </c>
      <c r="Q1565">
        <f>VLOOKUP(A1565,tax_all!B:V,16,0)</f>
        <v>0</v>
      </c>
      <c r="R1565">
        <f>VLOOKUP(A1565,tax_all!B:V,17,0)</f>
        <v>0</v>
      </c>
    </row>
    <row r="1566" spans="1:18" x14ac:dyDescent="0.25">
      <c r="A1566" s="2" t="s">
        <v>3219</v>
      </c>
      <c r="B1566">
        <v>0</v>
      </c>
      <c r="C1566">
        <v>1</v>
      </c>
      <c r="D1566">
        <f>B1566+C1566</f>
        <v>1</v>
      </c>
      <c r="E1566">
        <f>VLOOKUP(A1566,'PF03067'!B:C,2,0)</f>
        <v>220</v>
      </c>
      <c r="G1566" t="str">
        <f>VLOOKUP(A1566,tax_all!B:V,6,0)</f>
        <v>Bacteria</v>
      </c>
      <c r="H1566" t="str">
        <f>VLOOKUP(A1566,tax_all!B:V,7,0)</f>
        <v xml:space="preserve"> Firmicutes</v>
      </c>
      <c r="I1566" t="str">
        <f>VLOOKUP(A1566,tax_all!B:V,8,0)</f>
        <v xml:space="preserve"> Bacilli</v>
      </c>
      <c r="J1566" t="str">
        <f>VLOOKUP(A1566,tax_all!B:V,9,0)</f>
        <v xml:space="preserve"> Lactobacillales</v>
      </c>
      <c r="K1566" t="str">
        <f>VLOOKUP(A1566,tax_all!B:V,10,0)</f>
        <v xml:space="preserve"> Streptococcaceae</v>
      </c>
      <c r="L1566" t="str">
        <f>VLOOKUP(A1566,tax_all!B:V,11,0)</f>
        <v>Lactococcus.</v>
      </c>
      <c r="M1566">
        <f>VLOOKUP(A1566,tax_all!B:V,12,0)</f>
        <v>0</v>
      </c>
      <c r="N1566">
        <f>VLOOKUP(A1566,tax_all!B:V,13,0)</f>
        <v>0</v>
      </c>
      <c r="O1566">
        <f>VLOOKUP(A1566,tax_all!B:V,14,0)</f>
        <v>0</v>
      </c>
      <c r="P1566">
        <f>VLOOKUP(A1566,tax_all!B:V,15,0)</f>
        <v>0</v>
      </c>
      <c r="Q1566">
        <f>VLOOKUP(A1566,tax_all!B:V,16,0)</f>
        <v>0</v>
      </c>
      <c r="R1566">
        <f>VLOOKUP(A1566,tax_all!B:V,17,0)</f>
        <v>0</v>
      </c>
    </row>
    <row r="1567" spans="1:18" x14ac:dyDescent="0.25">
      <c r="A1567" s="2" t="s">
        <v>2047</v>
      </c>
      <c r="B1567">
        <v>0</v>
      </c>
      <c r="C1567">
        <v>1</v>
      </c>
      <c r="D1567">
        <f>B1567+C1567</f>
        <v>1</v>
      </c>
      <c r="E1567">
        <f>VLOOKUP(A1567,'PF03067'!B:C,2,0)</f>
        <v>389</v>
      </c>
      <c r="G1567" t="str">
        <f>VLOOKUP(A1567,tax_all!B:V,6,0)</f>
        <v>Bacteria</v>
      </c>
      <c r="H1567" t="str">
        <f>VLOOKUP(A1567,tax_all!B:V,7,0)</f>
        <v xml:space="preserve"> Proteobacteria</v>
      </c>
      <c r="I1567" t="str">
        <f>VLOOKUP(A1567,tax_all!B:V,8,0)</f>
        <v xml:space="preserve"> Gammaproteobacteria</v>
      </c>
      <c r="J1567" t="str">
        <f>VLOOKUP(A1567,tax_all!B:V,9,0)</f>
        <v xml:space="preserve"> Pseudomonadales</v>
      </c>
      <c r="K1567" t="str">
        <f>VLOOKUP(A1567,tax_all!B:V,10,0)</f>
        <v>Pseudomonadaceae</v>
      </c>
      <c r="L1567" t="str">
        <f>VLOOKUP(A1567,tax_all!B:V,11,0)</f>
        <v xml:space="preserve"> Pseudomonas.</v>
      </c>
      <c r="M1567">
        <f>VLOOKUP(A1567,tax_all!B:V,12,0)</f>
        <v>0</v>
      </c>
      <c r="N1567">
        <f>VLOOKUP(A1567,tax_all!B:V,13,0)</f>
        <v>0</v>
      </c>
      <c r="O1567">
        <f>VLOOKUP(A1567,tax_all!B:V,14,0)</f>
        <v>0</v>
      </c>
      <c r="P1567">
        <f>VLOOKUP(A1567,tax_all!B:V,15,0)</f>
        <v>0</v>
      </c>
      <c r="Q1567">
        <f>VLOOKUP(A1567,tax_all!B:V,16,0)</f>
        <v>0</v>
      </c>
      <c r="R1567">
        <f>VLOOKUP(A1567,tax_all!B:V,17,0)</f>
        <v>0</v>
      </c>
    </row>
    <row r="1568" spans="1:18" x14ac:dyDescent="0.25">
      <c r="A1568" s="2" t="s">
        <v>3221</v>
      </c>
      <c r="B1568">
        <v>0</v>
      </c>
      <c r="C1568">
        <v>1</v>
      </c>
      <c r="D1568">
        <f>B1568+C1568</f>
        <v>1</v>
      </c>
      <c r="E1568">
        <f>VLOOKUP(A1568,'PF03067'!B:C,2,0)</f>
        <v>244</v>
      </c>
      <c r="G1568" t="str">
        <f>VLOOKUP(A1568,tax_all!B:V,6,0)</f>
        <v>Bacteria</v>
      </c>
      <c r="H1568" t="str">
        <f>VLOOKUP(A1568,tax_all!B:V,7,0)</f>
        <v xml:space="preserve"> Actinobacteria</v>
      </c>
      <c r="I1568" t="str">
        <f>VLOOKUP(A1568,tax_all!B:V,8,0)</f>
        <v xml:space="preserve"> Streptomycetales</v>
      </c>
      <c r="J1568" t="str">
        <f>VLOOKUP(A1568,tax_all!B:V,9,0)</f>
        <v xml:space="preserve"> Streptomycetaceae</v>
      </c>
      <c r="K1568" t="str">
        <f>VLOOKUP(A1568,tax_all!B:V,10,0)</f>
        <v>Streptomyces</v>
      </c>
      <c r="L1568" t="str">
        <f>VLOOKUP(A1568,tax_all!B:V,11,0)</f>
        <v xml:space="preserve"> Streptomyces albidoflavus group.</v>
      </c>
      <c r="M1568">
        <f>VLOOKUP(A1568,tax_all!B:V,12,0)</f>
        <v>0</v>
      </c>
      <c r="N1568">
        <f>VLOOKUP(A1568,tax_all!B:V,13,0)</f>
        <v>0</v>
      </c>
      <c r="O1568">
        <f>VLOOKUP(A1568,tax_all!B:V,14,0)</f>
        <v>0</v>
      </c>
      <c r="P1568">
        <f>VLOOKUP(A1568,tax_all!B:V,15,0)</f>
        <v>0</v>
      </c>
      <c r="Q1568">
        <f>VLOOKUP(A1568,tax_all!B:V,16,0)</f>
        <v>0</v>
      </c>
      <c r="R1568">
        <f>VLOOKUP(A1568,tax_all!B:V,17,0)</f>
        <v>0</v>
      </c>
    </row>
    <row r="1569" spans="1:18" x14ac:dyDescent="0.25">
      <c r="A1569" s="2" t="s">
        <v>3223</v>
      </c>
      <c r="B1569">
        <v>0</v>
      </c>
      <c r="C1569">
        <v>1</v>
      </c>
      <c r="D1569">
        <f>B1569+C1569</f>
        <v>1</v>
      </c>
      <c r="E1569">
        <f>VLOOKUP(A1569,'PF03067'!B:C,2,0)</f>
        <v>262</v>
      </c>
      <c r="G1569" t="str">
        <f>VLOOKUP(A1569,tax_all!B:V,6,0)</f>
        <v>Bacteria</v>
      </c>
      <c r="H1569" t="str">
        <f>VLOOKUP(A1569,tax_all!B:V,7,0)</f>
        <v xml:space="preserve"> Firmicutes</v>
      </c>
      <c r="I1569" t="str">
        <f>VLOOKUP(A1569,tax_all!B:V,8,0)</f>
        <v xml:space="preserve"> Bacilli</v>
      </c>
      <c r="J1569" t="str">
        <f>VLOOKUP(A1569,tax_all!B:V,9,0)</f>
        <v xml:space="preserve"> Bacillales</v>
      </c>
      <c r="K1569" t="str">
        <f>VLOOKUP(A1569,tax_all!B:V,10,0)</f>
        <v xml:space="preserve"> Bacillaceae</v>
      </c>
      <c r="L1569" t="str">
        <f>VLOOKUP(A1569,tax_all!B:V,11,0)</f>
        <v xml:space="preserve"> Bacillus.</v>
      </c>
      <c r="M1569">
        <f>VLOOKUP(A1569,tax_all!B:V,12,0)</f>
        <v>0</v>
      </c>
      <c r="N1569">
        <f>VLOOKUP(A1569,tax_all!B:V,13,0)</f>
        <v>0</v>
      </c>
      <c r="O1569">
        <f>VLOOKUP(A1569,tax_all!B:V,14,0)</f>
        <v>0</v>
      </c>
      <c r="P1569">
        <f>VLOOKUP(A1569,tax_all!B:V,15,0)</f>
        <v>0</v>
      </c>
      <c r="Q1569">
        <f>VLOOKUP(A1569,tax_all!B:V,16,0)</f>
        <v>0</v>
      </c>
      <c r="R1569">
        <f>VLOOKUP(A1569,tax_all!B:V,17,0)</f>
        <v>0</v>
      </c>
    </row>
    <row r="1570" spans="1:18" x14ac:dyDescent="0.25">
      <c r="A1570" s="2" t="s">
        <v>2625</v>
      </c>
      <c r="B1570">
        <v>0</v>
      </c>
      <c r="C1570">
        <v>1</v>
      </c>
      <c r="D1570">
        <f>B1570+C1570</f>
        <v>1</v>
      </c>
      <c r="E1570">
        <f>VLOOKUP(A1570,'PF03067'!B:C,2,0)</f>
        <v>485</v>
      </c>
      <c r="G1570" t="str">
        <f>VLOOKUP(A1570,tax_all!B:V,6,0)</f>
        <v>Bacteria</v>
      </c>
      <c r="H1570" t="str">
        <f>VLOOKUP(A1570,tax_all!B:V,7,0)</f>
        <v xml:space="preserve"> Proteobacteria</v>
      </c>
      <c r="I1570" t="str">
        <f>VLOOKUP(A1570,tax_all!B:V,8,0)</f>
        <v xml:space="preserve"> Gammaproteobacteria</v>
      </c>
      <c r="J1570" t="str">
        <f>VLOOKUP(A1570,tax_all!B:V,9,0)</f>
        <v xml:space="preserve"> Vibrionales</v>
      </c>
      <c r="K1570" t="str">
        <f>VLOOKUP(A1570,tax_all!B:V,10,0)</f>
        <v>Vibrionaceae</v>
      </c>
      <c r="L1570" t="str">
        <f>VLOOKUP(A1570,tax_all!B:V,11,0)</f>
        <v xml:space="preserve"> Vibrio.</v>
      </c>
      <c r="M1570">
        <f>VLOOKUP(A1570,tax_all!B:V,12,0)</f>
        <v>0</v>
      </c>
      <c r="N1570">
        <f>VLOOKUP(A1570,tax_all!B:V,13,0)</f>
        <v>0</v>
      </c>
      <c r="O1570">
        <f>VLOOKUP(A1570,tax_all!B:V,14,0)</f>
        <v>0</v>
      </c>
      <c r="P1570">
        <f>VLOOKUP(A1570,tax_all!B:V,15,0)</f>
        <v>0</v>
      </c>
      <c r="Q1570">
        <f>VLOOKUP(A1570,tax_all!B:V,16,0)</f>
        <v>0</v>
      </c>
      <c r="R1570">
        <f>VLOOKUP(A1570,tax_all!B:V,17,0)</f>
        <v>0</v>
      </c>
    </row>
    <row r="1571" spans="1:18" x14ac:dyDescent="0.25">
      <c r="A1571" s="2" t="s">
        <v>3225</v>
      </c>
      <c r="B1571">
        <v>0</v>
      </c>
      <c r="C1571">
        <v>1</v>
      </c>
      <c r="D1571">
        <f>B1571+C1571</f>
        <v>1</v>
      </c>
      <c r="E1571">
        <f>VLOOKUP(A1571,'PF03067'!B:C,2,0)</f>
        <v>402</v>
      </c>
      <c r="G1571" t="str">
        <f>VLOOKUP(A1571,tax_all!B:V,6,0)</f>
        <v>Bacteria</v>
      </c>
      <c r="H1571" t="str">
        <f>VLOOKUP(A1571,tax_all!B:V,7,0)</f>
        <v xml:space="preserve"> Proteobacteria</v>
      </c>
      <c r="I1571" t="str">
        <f>VLOOKUP(A1571,tax_all!B:V,8,0)</f>
        <v xml:space="preserve"> Gammaproteobacteria</v>
      </c>
      <c r="J1571" t="str">
        <f>VLOOKUP(A1571,tax_all!B:V,9,0)</f>
        <v xml:space="preserve"> Vibrionales</v>
      </c>
      <c r="K1571" t="str">
        <f>VLOOKUP(A1571,tax_all!B:V,10,0)</f>
        <v>Vibrionaceae</v>
      </c>
      <c r="L1571" t="str">
        <f>VLOOKUP(A1571,tax_all!B:V,11,0)</f>
        <v xml:space="preserve"> Vibrio.</v>
      </c>
      <c r="M1571">
        <f>VLOOKUP(A1571,tax_all!B:V,12,0)</f>
        <v>0</v>
      </c>
      <c r="N1571">
        <f>VLOOKUP(A1571,tax_all!B:V,13,0)</f>
        <v>0</v>
      </c>
      <c r="O1571">
        <f>VLOOKUP(A1571,tax_all!B:V,14,0)</f>
        <v>0</v>
      </c>
      <c r="P1571">
        <f>VLOOKUP(A1571,tax_all!B:V,15,0)</f>
        <v>0</v>
      </c>
      <c r="Q1571">
        <f>VLOOKUP(A1571,tax_all!B:V,16,0)</f>
        <v>0</v>
      </c>
      <c r="R1571">
        <f>VLOOKUP(A1571,tax_all!B:V,17,0)</f>
        <v>0</v>
      </c>
    </row>
    <row r="1572" spans="1:18" x14ac:dyDescent="0.25">
      <c r="A1572" s="2" t="s">
        <v>3227</v>
      </c>
      <c r="B1572">
        <v>0</v>
      </c>
      <c r="C1572">
        <v>1</v>
      </c>
      <c r="D1572">
        <f>B1572+C1572</f>
        <v>1</v>
      </c>
      <c r="E1572">
        <f>VLOOKUP(A1572,'PF03067'!B:C,2,0)</f>
        <v>201</v>
      </c>
      <c r="G1572" t="str">
        <f>VLOOKUP(A1572,tax_all!B:V,6,0)</f>
        <v>Bacteria</v>
      </c>
      <c r="H1572" t="str">
        <f>VLOOKUP(A1572,tax_all!B:V,7,0)</f>
        <v xml:space="preserve"> Actinobacteria</v>
      </c>
      <c r="I1572" t="str">
        <f>VLOOKUP(A1572,tax_all!B:V,8,0)</f>
        <v xml:space="preserve"> Streptomycetales</v>
      </c>
      <c r="J1572" t="str">
        <f>VLOOKUP(A1572,tax_all!B:V,9,0)</f>
        <v xml:space="preserve"> Streptomycetaceae</v>
      </c>
      <c r="K1572" t="str">
        <f>VLOOKUP(A1572,tax_all!B:V,10,0)</f>
        <v>Streptomyces</v>
      </c>
      <c r="L1572" t="str">
        <f>VLOOKUP(A1572,tax_all!B:V,11,0)</f>
        <v xml:space="preserve"> Streptomyces albidoflavus group.</v>
      </c>
      <c r="M1572">
        <f>VLOOKUP(A1572,tax_all!B:V,12,0)</f>
        <v>0</v>
      </c>
      <c r="N1572">
        <f>VLOOKUP(A1572,tax_all!B:V,13,0)</f>
        <v>0</v>
      </c>
      <c r="O1572">
        <f>VLOOKUP(A1572,tax_all!B:V,14,0)</f>
        <v>0</v>
      </c>
      <c r="P1572">
        <f>VLOOKUP(A1572,tax_all!B:V,15,0)</f>
        <v>0</v>
      </c>
      <c r="Q1572">
        <f>VLOOKUP(A1572,tax_all!B:V,16,0)</f>
        <v>0</v>
      </c>
      <c r="R1572">
        <f>VLOOKUP(A1572,tax_all!B:V,17,0)</f>
        <v>0</v>
      </c>
    </row>
    <row r="1573" spans="1:18" x14ac:dyDescent="0.25">
      <c r="A1573" s="2" t="s">
        <v>3229</v>
      </c>
      <c r="B1573">
        <v>0</v>
      </c>
      <c r="C1573">
        <v>1</v>
      </c>
      <c r="D1573">
        <f>B1573+C1573</f>
        <v>1</v>
      </c>
      <c r="E1573">
        <f>VLOOKUP(A1573,'PF03067'!B:C,2,0)</f>
        <v>228</v>
      </c>
      <c r="G1573" t="str">
        <f>VLOOKUP(A1573,tax_all!B:V,6,0)</f>
        <v>Bacteria</v>
      </c>
      <c r="H1573" t="str">
        <f>VLOOKUP(A1573,tax_all!B:V,7,0)</f>
        <v xml:space="preserve"> Actinobacteria</v>
      </c>
      <c r="I1573" t="str">
        <f>VLOOKUP(A1573,tax_all!B:V,8,0)</f>
        <v xml:space="preserve"> Streptomycetales</v>
      </c>
      <c r="J1573" t="str">
        <f>VLOOKUP(A1573,tax_all!B:V,9,0)</f>
        <v xml:space="preserve"> Streptomycetaceae</v>
      </c>
      <c r="K1573" t="str">
        <f>VLOOKUP(A1573,tax_all!B:V,10,0)</f>
        <v>Streptomyces</v>
      </c>
      <c r="L1573" t="str">
        <f>VLOOKUP(A1573,tax_all!B:V,11,0)</f>
        <v xml:space="preserve"> Streptomyces albidoflavus group.</v>
      </c>
      <c r="M1573">
        <f>VLOOKUP(A1573,tax_all!B:V,12,0)</f>
        <v>0</v>
      </c>
      <c r="N1573">
        <f>VLOOKUP(A1573,tax_all!B:V,13,0)</f>
        <v>0</v>
      </c>
      <c r="O1573">
        <f>VLOOKUP(A1573,tax_all!B:V,14,0)</f>
        <v>0</v>
      </c>
      <c r="P1573">
        <f>VLOOKUP(A1573,tax_all!B:V,15,0)</f>
        <v>0</v>
      </c>
      <c r="Q1573">
        <f>VLOOKUP(A1573,tax_all!B:V,16,0)</f>
        <v>0</v>
      </c>
      <c r="R1573">
        <f>VLOOKUP(A1573,tax_all!B:V,17,0)</f>
        <v>0</v>
      </c>
    </row>
    <row r="1574" spans="1:18" x14ac:dyDescent="0.25">
      <c r="A1574" s="2" t="s">
        <v>3231</v>
      </c>
      <c r="B1574">
        <v>0</v>
      </c>
      <c r="C1574">
        <v>1</v>
      </c>
      <c r="D1574">
        <f>B1574+C1574</f>
        <v>1</v>
      </c>
      <c r="E1574">
        <f>VLOOKUP(A1574,'PF03067'!B:C,2,0)</f>
        <v>172</v>
      </c>
      <c r="G1574" t="str">
        <f>VLOOKUP(A1574,tax_all!B:V,6,0)</f>
        <v>Bacteria</v>
      </c>
      <c r="H1574" t="str">
        <f>VLOOKUP(A1574,tax_all!B:V,7,0)</f>
        <v xml:space="preserve"> Actinobacteria</v>
      </c>
      <c r="I1574" t="str">
        <f>VLOOKUP(A1574,tax_all!B:V,8,0)</f>
        <v xml:space="preserve"> Streptomycetales</v>
      </c>
      <c r="J1574" t="str">
        <f>VLOOKUP(A1574,tax_all!B:V,9,0)</f>
        <v xml:space="preserve"> Streptomycetaceae</v>
      </c>
      <c r="K1574" t="str">
        <f>VLOOKUP(A1574,tax_all!B:V,10,0)</f>
        <v>Streptomyces</v>
      </c>
      <c r="L1574" t="str">
        <f>VLOOKUP(A1574,tax_all!B:V,11,0)</f>
        <v xml:space="preserve"> Streptomyces albidoflavus group.</v>
      </c>
      <c r="M1574">
        <f>VLOOKUP(A1574,tax_all!B:V,12,0)</f>
        <v>0</v>
      </c>
      <c r="N1574">
        <f>VLOOKUP(A1574,tax_all!B:V,13,0)</f>
        <v>0</v>
      </c>
      <c r="O1574">
        <f>VLOOKUP(A1574,tax_all!B:V,14,0)</f>
        <v>0</v>
      </c>
      <c r="P1574">
        <f>VLOOKUP(A1574,tax_all!B:V,15,0)</f>
        <v>0</v>
      </c>
      <c r="Q1574">
        <f>VLOOKUP(A1574,tax_all!B:V,16,0)</f>
        <v>0</v>
      </c>
      <c r="R1574">
        <f>VLOOKUP(A1574,tax_all!B:V,17,0)</f>
        <v>0</v>
      </c>
    </row>
    <row r="1575" spans="1:18" x14ac:dyDescent="0.25">
      <c r="A1575" s="2" t="s">
        <v>3233</v>
      </c>
      <c r="B1575">
        <v>1</v>
      </c>
      <c r="C1575">
        <v>1</v>
      </c>
      <c r="D1575">
        <f>B1575+C1575</f>
        <v>2</v>
      </c>
      <c r="E1575">
        <f>VLOOKUP(A1575,'PF03067'!B:C,2,0)</f>
        <v>364</v>
      </c>
      <c r="G1575" t="str">
        <f>VLOOKUP(A1575,tax_all!B:V,6,0)</f>
        <v>Bacteria</v>
      </c>
      <c r="H1575" t="str">
        <f>VLOOKUP(A1575,tax_all!B:V,7,0)</f>
        <v xml:space="preserve"> Actinobacteria</v>
      </c>
      <c r="I1575" t="str">
        <f>VLOOKUP(A1575,tax_all!B:V,8,0)</f>
        <v xml:space="preserve"> Streptomycetales</v>
      </c>
      <c r="J1575" t="str">
        <f>VLOOKUP(A1575,tax_all!B:V,9,0)</f>
        <v xml:space="preserve"> Streptomycetaceae</v>
      </c>
      <c r="K1575" t="str">
        <f>VLOOKUP(A1575,tax_all!B:V,10,0)</f>
        <v>Streptomyces</v>
      </c>
      <c r="L1575" t="str">
        <f>VLOOKUP(A1575,tax_all!B:V,11,0)</f>
        <v xml:space="preserve"> Streptomyces albidoflavus group.</v>
      </c>
      <c r="M1575">
        <f>VLOOKUP(A1575,tax_all!B:V,12,0)</f>
        <v>0</v>
      </c>
      <c r="N1575">
        <f>VLOOKUP(A1575,tax_all!B:V,13,0)</f>
        <v>0</v>
      </c>
      <c r="O1575">
        <f>VLOOKUP(A1575,tax_all!B:V,14,0)</f>
        <v>0</v>
      </c>
      <c r="P1575">
        <f>VLOOKUP(A1575,tax_all!B:V,15,0)</f>
        <v>0</v>
      </c>
      <c r="Q1575">
        <f>VLOOKUP(A1575,tax_all!B:V,16,0)</f>
        <v>0</v>
      </c>
      <c r="R1575">
        <f>VLOOKUP(A1575,tax_all!B:V,17,0)</f>
        <v>0</v>
      </c>
    </row>
    <row r="1576" spans="1:18" x14ac:dyDescent="0.25">
      <c r="A1576" s="2" t="s">
        <v>3235</v>
      </c>
      <c r="B1576">
        <v>0</v>
      </c>
      <c r="C1576">
        <v>1</v>
      </c>
      <c r="D1576">
        <f>B1576+C1576</f>
        <v>1</v>
      </c>
      <c r="E1576">
        <f>VLOOKUP(A1576,'PF03067'!B:C,2,0)</f>
        <v>356</v>
      </c>
      <c r="G1576" t="str">
        <f>VLOOKUP(A1576,tax_all!B:V,6,0)</f>
        <v>Bacteria</v>
      </c>
      <c r="H1576" t="str">
        <f>VLOOKUP(A1576,tax_all!B:V,7,0)</f>
        <v xml:space="preserve"> Actinobacteria</v>
      </c>
      <c r="I1576" t="str">
        <f>VLOOKUP(A1576,tax_all!B:V,8,0)</f>
        <v xml:space="preserve"> Streptomycetales</v>
      </c>
      <c r="J1576" t="str">
        <f>VLOOKUP(A1576,tax_all!B:V,9,0)</f>
        <v xml:space="preserve"> Streptomycetaceae</v>
      </c>
      <c r="K1576" t="str">
        <f>VLOOKUP(A1576,tax_all!B:V,10,0)</f>
        <v>Streptomyces</v>
      </c>
      <c r="L1576" t="str">
        <f>VLOOKUP(A1576,tax_all!B:V,11,0)</f>
        <v xml:space="preserve"> Streptomyces albidoflavus group.</v>
      </c>
      <c r="M1576">
        <f>VLOOKUP(A1576,tax_all!B:V,12,0)</f>
        <v>0</v>
      </c>
      <c r="N1576">
        <f>VLOOKUP(A1576,tax_all!B:V,13,0)</f>
        <v>0</v>
      </c>
      <c r="O1576">
        <f>VLOOKUP(A1576,tax_all!B:V,14,0)</f>
        <v>0</v>
      </c>
      <c r="P1576">
        <f>VLOOKUP(A1576,tax_all!B:V,15,0)</f>
        <v>0</v>
      </c>
      <c r="Q1576">
        <f>VLOOKUP(A1576,tax_all!B:V,16,0)</f>
        <v>0</v>
      </c>
      <c r="R1576">
        <f>VLOOKUP(A1576,tax_all!B:V,17,0)</f>
        <v>0</v>
      </c>
    </row>
    <row r="1577" spans="1:18" x14ac:dyDescent="0.25">
      <c r="A1577" s="2" t="s">
        <v>3237</v>
      </c>
      <c r="B1577">
        <v>0</v>
      </c>
      <c r="C1577">
        <v>1</v>
      </c>
      <c r="D1577">
        <f>B1577+C1577</f>
        <v>1</v>
      </c>
      <c r="E1577">
        <f>VLOOKUP(A1577,'PF03067'!B:C,2,0)</f>
        <v>233</v>
      </c>
      <c r="G1577" t="str">
        <f>VLOOKUP(A1577,tax_all!B:V,6,0)</f>
        <v>Eukaryota</v>
      </c>
      <c r="H1577" t="str">
        <f>VLOOKUP(A1577,tax_all!B:V,7,0)</f>
        <v xml:space="preserve"> Metazoa</v>
      </c>
      <c r="I1577" t="str">
        <f>VLOOKUP(A1577,tax_all!B:V,8,0)</f>
        <v xml:space="preserve"> Ecdysozoa</v>
      </c>
      <c r="J1577" t="str">
        <f>VLOOKUP(A1577,tax_all!B:V,9,0)</f>
        <v xml:space="preserve"> Arthropoda</v>
      </c>
      <c r="K1577" t="str">
        <f>VLOOKUP(A1577,tax_all!B:V,10,0)</f>
        <v xml:space="preserve"> Hexapoda</v>
      </c>
      <c r="L1577" t="str">
        <f>VLOOKUP(A1577,tax_all!B:V,11,0)</f>
        <v xml:space="preserve"> Insecta</v>
      </c>
      <c r="M1577" t="str">
        <f>VLOOKUP(A1577,tax_all!B:V,12,0)</f>
        <v>Pterygota</v>
      </c>
      <c r="N1577" t="str">
        <f>VLOOKUP(A1577,tax_all!B:V,13,0)</f>
        <v xml:space="preserve"> Neoptera</v>
      </c>
      <c r="O1577" t="str">
        <f>VLOOKUP(A1577,tax_all!B:V,14,0)</f>
        <v xml:space="preserve"> Holometabola</v>
      </c>
      <c r="P1577" t="str">
        <f>VLOOKUP(A1577,tax_all!B:V,15,0)</f>
        <v xml:space="preserve"> Diptera</v>
      </c>
      <c r="Q1577" t="str">
        <f>VLOOKUP(A1577,tax_all!B:V,16,0)</f>
        <v xml:space="preserve"> Brachycera</v>
      </c>
      <c r="R1577" t="str">
        <f>VLOOKUP(A1577,tax_all!B:V,17,0)</f>
        <v xml:space="preserve"> Muscomorpha</v>
      </c>
    </row>
    <row r="1578" spans="1:18" x14ac:dyDescent="0.25">
      <c r="A1578" s="2" t="s">
        <v>3239</v>
      </c>
      <c r="B1578">
        <v>0</v>
      </c>
      <c r="C1578">
        <v>1</v>
      </c>
      <c r="D1578">
        <f>B1578+C1578</f>
        <v>1</v>
      </c>
      <c r="E1578">
        <f>VLOOKUP(A1578,'PF03067'!B:C,2,0)</f>
        <v>1335</v>
      </c>
      <c r="G1578" t="str">
        <f>VLOOKUP(A1578,tax_all!B:V,6,0)</f>
        <v>Eukaryota</v>
      </c>
      <c r="H1578" t="str">
        <f>VLOOKUP(A1578,tax_all!B:V,7,0)</f>
        <v xml:space="preserve"> Metazoa</v>
      </c>
      <c r="I1578" t="str">
        <f>VLOOKUP(A1578,tax_all!B:V,8,0)</f>
        <v xml:space="preserve"> Ecdysozoa</v>
      </c>
      <c r="J1578" t="str">
        <f>VLOOKUP(A1578,tax_all!B:V,9,0)</f>
        <v xml:space="preserve"> Arthropoda</v>
      </c>
      <c r="K1578" t="str">
        <f>VLOOKUP(A1578,tax_all!B:V,10,0)</f>
        <v xml:space="preserve"> Hexapoda</v>
      </c>
      <c r="L1578" t="str">
        <f>VLOOKUP(A1578,tax_all!B:V,11,0)</f>
        <v xml:space="preserve"> Insecta</v>
      </c>
      <c r="M1578" t="str">
        <f>VLOOKUP(A1578,tax_all!B:V,12,0)</f>
        <v>Pterygota</v>
      </c>
      <c r="N1578" t="str">
        <f>VLOOKUP(A1578,tax_all!B:V,13,0)</f>
        <v xml:space="preserve"> Neoptera</v>
      </c>
      <c r="O1578" t="str">
        <f>VLOOKUP(A1578,tax_all!B:V,14,0)</f>
        <v xml:space="preserve"> Holometabola</v>
      </c>
      <c r="P1578" t="str">
        <f>VLOOKUP(A1578,tax_all!B:V,15,0)</f>
        <v xml:space="preserve"> Diptera</v>
      </c>
      <c r="Q1578" t="str">
        <f>VLOOKUP(A1578,tax_all!B:V,16,0)</f>
        <v xml:space="preserve"> Brachycera</v>
      </c>
      <c r="R1578" t="str">
        <f>VLOOKUP(A1578,tax_all!B:V,17,0)</f>
        <v xml:space="preserve"> Muscomorpha</v>
      </c>
    </row>
    <row r="1579" spans="1:18" x14ac:dyDescent="0.25">
      <c r="A1579" s="2" t="s">
        <v>3241</v>
      </c>
      <c r="B1579">
        <v>0</v>
      </c>
      <c r="C1579">
        <v>1</v>
      </c>
      <c r="D1579">
        <f>B1579+C1579</f>
        <v>1</v>
      </c>
      <c r="E1579">
        <f>VLOOKUP(A1579,'PF03067'!B:C,2,0)</f>
        <v>285</v>
      </c>
      <c r="G1579" t="str">
        <f>VLOOKUP(A1579,tax_all!B:V,6,0)</f>
        <v>Eukaryota</v>
      </c>
      <c r="H1579" t="str">
        <f>VLOOKUP(A1579,tax_all!B:V,7,0)</f>
        <v xml:space="preserve"> Metazoa</v>
      </c>
      <c r="I1579" t="str">
        <f>VLOOKUP(A1579,tax_all!B:V,8,0)</f>
        <v xml:space="preserve"> Ecdysozoa</v>
      </c>
      <c r="J1579" t="str">
        <f>VLOOKUP(A1579,tax_all!B:V,9,0)</f>
        <v xml:space="preserve"> Arthropoda</v>
      </c>
      <c r="K1579" t="str">
        <f>VLOOKUP(A1579,tax_all!B:V,10,0)</f>
        <v xml:space="preserve"> Hexapoda</v>
      </c>
      <c r="L1579" t="str">
        <f>VLOOKUP(A1579,tax_all!B:V,11,0)</f>
        <v xml:space="preserve"> Insecta</v>
      </c>
      <c r="M1579" t="str">
        <f>VLOOKUP(A1579,tax_all!B:V,12,0)</f>
        <v>Pterygota</v>
      </c>
      <c r="N1579" t="str">
        <f>VLOOKUP(A1579,tax_all!B:V,13,0)</f>
        <v xml:space="preserve"> Neoptera</v>
      </c>
      <c r="O1579" t="str">
        <f>VLOOKUP(A1579,tax_all!B:V,14,0)</f>
        <v xml:space="preserve"> Holometabola</v>
      </c>
      <c r="P1579" t="str">
        <f>VLOOKUP(A1579,tax_all!B:V,15,0)</f>
        <v xml:space="preserve"> Diptera</v>
      </c>
      <c r="Q1579" t="str">
        <f>VLOOKUP(A1579,tax_all!B:V,16,0)</f>
        <v xml:space="preserve"> Brachycera</v>
      </c>
      <c r="R1579" t="str">
        <f>VLOOKUP(A1579,tax_all!B:V,17,0)</f>
        <v xml:space="preserve"> Muscomorpha</v>
      </c>
    </row>
    <row r="1580" spans="1:18" x14ac:dyDescent="0.25">
      <c r="A1580" s="2" t="s">
        <v>3243</v>
      </c>
      <c r="B1580">
        <v>0</v>
      </c>
      <c r="C1580">
        <v>1</v>
      </c>
      <c r="D1580">
        <f>B1580+C1580</f>
        <v>1</v>
      </c>
      <c r="E1580">
        <f>VLOOKUP(A1580,'PF03067'!B:C,2,0)</f>
        <v>386</v>
      </c>
      <c r="G1580" t="str">
        <f>VLOOKUP(A1580,tax_all!B:V,6,0)</f>
        <v>Eukaryota</v>
      </c>
      <c r="H1580" t="str">
        <f>VLOOKUP(A1580,tax_all!B:V,7,0)</f>
        <v xml:space="preserve"> Fungi</v>
      </c>
      <c r="I1580" t="str">
        <f>VLOOKUP(A1580,tax_all!B:V,8,0)</f>
        <v xml:space="preserve"> Dikarya</v>
      </c>
      <c r="J1580" t="str">
        <f>VLOOKUP(A1580,tax_all!B:V,9,0)</f>
        <v xml:space="preserve"> Ascomycota</v>
      </c>
      <c r="K1580" t="str">
        <f>VLOOKUP(A1580,tax_all!B:V,10,0)</f>
        <v xml:space="preserve"> Pezizomycotina</v>
      </c>
      <c r="L1580" t="str">
        <f>VLOOKUP(A1580,tax_all!B:V,11,0)</f>
        <v>Dothideomycetes</v>
      </c>
      <c r="M1580" t="str">
        <f>VLOOKUP(A1580,tax_all!B:V,12,0)</f>
        <v xml:space="preserve"> Pleosporomycetidae</v>
      </c>
      <c r="N1580" t="str">
        <f>VLOOKUP(A1580,tax_all!B:V,13,0)</f>
        <v xml:space="preserve"> Pleosporales</v>
      </c>
      <c r="O1580" t="str">
        <f>VLOOKUP(A1580,tax_all!B:V,14,0)</f>
        <v xml:space="preserve"> Pleosporineae</v>
      </c>
      <c r="P1580" t="str">
        <f>VLOOKUP(A1580,tax_all!B:V,15,0)</f>
        <v>Pleosporaceae</v>
      </c>
      <c r="Q1580" t="str">
        <f>VLOOKUP(A1580,tax_all!B:V,16,0)</f>
        <v xml:space="preserve"> Setosphaeria.</v>
      </c>
      <c r="R1580">
        <f>VLOOKUP(A1580,tax_all!B:V,17,0)</f>
        <v>0</v>
      </c>
    </row>
    <row r="1581" spans="1:18" x14ac:dyDescent="0.25">
      <c r="A1581" s="2" t="s">
        <v>3245</v>
      </c>
      <c r="B1581">
        <v>0</v>
      </c>
      <c r="C1581">
        <v>1</v>
      </c>
      <c r="D1581">
        <f>B1581+C1581</f>
        <v>1</v>
      </c>
      <c r="E1581">
        <f>VLOOKUP(A1581,'PF03067'!B:C,2,0)</f>
        <v>305</v>
      </c>
      <c r="G1581" t="str">
        <f>VLOOKUP(A1581,tax_all!B:V,6,0)</f>
        <v>Eukaryota</v>
      </c>
      <c r="H1581" t="str">
        <f>VLOOKUP(A1581,tax_all!B:V,7,0)</f>
        <v xml:space="preserve"> Fungi</v>
      </c>
      <c r="I1581" t="str">
        <f>VLOOKUP(A1581,tax_all!B:V,8,0)</f>
        <v xml:space="preserve"> Dikarya</v>
      </c>
      <c r="J1581" t="str">
        <f>VLOOKUP(A1581,tax_all!B:V,9,0)</f>
        <v xml:space="preserve"> Ascomycota</v>
      </c>
      <c r="K1581" t="str">
        <f>VLOOKUP(A1581,tax_all!B:V,10,0)</f>
        <v xml:space="preserve"> Pezizomycotina</v>
      </c>
      <c r="L1581" t="str">
        <f>VLOOKUP(A1581,tax_all!B:V,11,0)</f>
        <v>Dothideomycetes</v>
      </c>
      <c r="M1581" t="str">
        <f>VLOOKUP(A1581,tax_all!B:V,12,0)</f>
        <v xml:space="preserve"> Pleosporomycetidae</v>
      </c>
      <c r="N1581" t="str">
        <f>VLOOKUP(A1581,tax_all!B:V,13,0)</f>
        <v xml:space="preserve"> Pleosporales</v>
      </c>
      <c r="O1581" t="str">
        <f>VLOOKUP(A1581,tax_all!B:V,14,0)</f>
        <v xml:space="preserve"> Pleosporineae</v>
      </c>
      <c r="P1581" t="str">
        <f>VLOOKUP(A1581,tax_all!B:V,15,0)</f>
        <v>Pleosporaceae</v>
      </c>
      <c r="Q1581" t="str">
        <f>VLOOKUP(A1581,tax_all!B:V,16,0)</f>
        <v xml:space="preserve"> Setosphaeria.</v>
      </c>
      <c r="R1581">
        <f>VLOOKUP(A1581,tax_all!B:V,17,0)</f>
        <v>0</v>
      </c>
    </row>
    <row r="1582" spans="1:18" x14ac:dyDescent="0.25">
      <c r="A1582" s="2" t="s">
        <v>3247</v>
      </c>
      <c r="B1582">
        <v>0</v>
      </c>
      <c r="C1582">
        <v>1</v>
      </c>
      <c r="D1582">
        <f>B1582+C1582</f>
        <v>1</v>
      </c>
      <c r="E1582">
        <f>VLOOKUP(A1582,'PF03067'!B:C,2,0)</f>
        <v>584</v>
      </c>
      <c r="G1582" t="str">
        <f>VLOOKUP(A1582,tax_all!B:V,6,0)</f>
        <v>Eukaryota</v>
      </c>
      <c r="H1582" t="str">
        <f>VLOOKUP(A1582,tax_all!B:V,7,0)</f>
        <v xml:space="preserve"> Haptophyceae</v>
      </c>
      <c r="I1582" t="str">
        <f>VLOOKUP(A1582,tax_all!B:V,8,0)</f>
        <v xml:space="preserve"> Isochrysidales</v>
      </c>
      <c r="J1582" t="str">
        <f>VLOOKUP(A1582,tax_all!B:V,9,0)</f>
        <v xml:space="preserve"> Noelaerhabdaceae</v>
      </c>
      <c r="K1582" t="str">
        <f>VLOOKUP(A1582,tax_all!B:V,10,0)</f>
        <v xml:space="preserve"> Emiliania.</v>
      </c>
      <c r="L1582">
        <f>VLOOKUP(A1582,tax_all!B:V,11,0)</f>
        <v>0</v>
      </c>
      <c r="M1582">
        <f>VLOOKUP(A1582,tax_all!B:V,12,0)</f>
        <v>0</v>
      </c>
      <c r="N1582">
        <f>VLOOKUP(A1582,tax_all!B:V,13,0)</f>
        <v>0</v>
      </c>
      <c r="O1582">
        <f>VLOOKUP(A1582,tax_all!B:V,14,0)</f>
        <v>0</v>
      </c>
      <c r="P1582">
        <f>VLOOKUP(A1582,tax_all!B:V,15,0)</f>
        <v>0</v>
      </c>
      <c r="Q1582">
        <f>VLOOKUP(A1582,tax_all!B:V,16,0)</f>
        <v>0</v>
      </c>
      <c r="R1582">
        <f>VLOOKUP(A1582,tax_all!B:V,17,0)</f>
        <v>0</v>
      </c>
    </row>
    <row r="1583" spans="1:18" x14ac:dyDescent="0.25">
      <c r="A1583" s="2" t="s">
        <v>3249</v>
      </c>
      <c r="B1583">
        <v>0</v>
      </c>
      <c r="C1583">
        <v>1</v>
      </c>
      <c r="D1583">
        <f>B1583+C1583</f>
        <v>1</v>
      </c>
      <c r="E1583">
        <f>VLOOKUP(A1583,'PF03067'!B:C,2,0)</f>
        <v>493</v>
      </c>
      <c r="G1583" t="str">
        <f>VLOOKUP(A1583,tax_all!B:V,6,0)</f>
        <v>Eukaryota</v>
      </c>
      <c r="H1583" t="str">
        <f>VLOOKUP(A1583,tax_all!B:V,7,0)</f>
        <v xml:space="preserve"> Haptophyceae</v>
      </c>
      <c r="I1583" t="str">
        <f>VLOOKUP(A1583,tax_all!B:V,8,0)</f>
        <v xml:space="preserve"> Isochrysidales</v>
      </c>
      <c r="J1583" t="str">
        <f>VLOOKUP(A1583,tax_all!B:V,9,0)</f>
        <v xml:space="preserve"> Noelaerhabdaceae</v>
      </c>
      <c r="K1583" t="str">
        <f>VLOOKUP(A1583,tax_all!B:V,10,0)</f>
        <v xml:space="preserve"> Emiliania.</v>
      </c>
      <c r="L1583">
        <f>VLOOKUP(A1583,tax_all!B:V,11,0)</f>
        <v>0</v>
      </c>
      <c r="M1583">
        <f>VLOOKUP(A1583,tax_all!B:V,12,0)</f>
        <v>0</v>
      </c>
      <c r="N1583">
        <f>VLOOKUP(A1583,tax_all!B:V,13,0)</f>
        <v>0</v>
      </c>
      <c r="O1583">
        <f>VLOOKUP(A1583,tax_all!B:V,14,0)</f>
        <v>0</v>
      </c>
      <c r="P1583">
        <f>VLOOKUP(A1583,tax_all!B:V,15,0)</f>
        <v>0</v>
      </c>
      <c r="Q1583">
        <f>VLOOKUP(A1583,tax_all!B:V,16,0)</f>
        <v>0</v>
      </c>
      <c r="R1583">
        <f>VLOOKUP(A1583,tax_all!B:V,17,0)</f>
        <v>0</v>
      </c>
    </row>
    <row r="1584" spans="1:18" x14ac:dyDescent="0.25">
      <c r="A1584" s="2" t="s">
        <v>3251</v>
      </c>
      <c r="B1584">
        <v>0</v>
      </c>
      <c r="C1584">
        <v>1</v>
      </c>
      <c r="D1584">
        <f>B1584+C1584</f>
        <v>1</v>
      </c>
      <c r="E1584">
        <f>VLOOKUP(A1584,'PF03067'!B:C,2,0)</f>
        <v>376</v>
      </c>
      <c r="G1584" t="str">
        <f>VLOOKUP(A1584,tax_all!B:V,6,0)</f>
        <v>Eukaryota</v>
      </c>
      <c r="H1584" t="str">
        <f>VLOOKUP(A1584,tax_all!B:V,7,0)</f>
        <v xml:space="preserve"> Haptophyceae</v>
      </c>
      <c r="I1584" t="str">
        <f>VLOOKUP(A1584,tax_all!B:V,8,0)</f>
        <v xml:space="preserve"> Isochrysidales</v>
      </c>
      <c r="J1584" t="str">
        <f>VLOOKUP(A1584,tax_all!B:V,9,0)</f>
        <v xml:space="preserve"> Noelaerhabdaceae</v>
      </c>
      <c r="K1584" t="str">
        <f>VLOOKUP(A1584,tax_all!B:V,10,0)</f>
        <v xml:space="preserve"> Emiliania.</v>
      </c>
      <c r="L1584">
        <f>VLOOKUP(A1584,tax_all!B:V,11,0)</f>
        <v>0</v>
      </c>
      <c r="M1584">
        <f>VLOOKUP(A1584,tax_all!B:V,12,0)</f>
        <v>0</v>
      </c>
      <c r="N1584">
        <f>VLOOKUP(A1584,tax_all!B:V,13,0)</f>
        <v>0</v>
      </c>
      <c r="O1584">
        <f>VLOOKUP(A1584,tax_all!B:V,14,0)</f>
        <v>0</v>
      </c>
      <c r="P1584">
        <f>VLOOKUP(A1584,tax_all!B:V,15,0)</f>
        <v>0</v>
      </c>
      <c r="Q1584">
        <f>VLOOKUP(A1584,tax_all!B:V,16,0)</f>
        <v>0</v>
      </c>
      <c r="R1584">
        <f>VLOOKUP(A1584,tax_all!B:V,17,0)</f>
        <v>0</v>
      </c>
    </row>
    <row r="1585" spans="1:18" x14ac:dyDescent="0.25">
      <c r="A1585" s="2" t="s">
        <v>3253</v>
      </c>
      <c r="B1585">
        <v>0</v>
      </c>
      <c r="C1585">
        <v>1</v>
      </c>
      <c r="D1585">
        <f>B1585+C1585</f>
        <v>1</v>
      </c>
      <c r="E1585">
        <f>VLOOKUP(A1585,'PF03067'!B:C,2,0)</f>
        <v>362</v>
      </c>
      <c r="G1585" t="str">
        <f>VLOOKUP(A1585,tax_all!B:V,6,0)</f>
        <v>Eukaryota</v>
      </c>
      <c r="H1585" t="str">
        <f>VLOOKUP(A1585,tax_all!B:V,7,0)</f>
        <v xml:space="preserve"> Haptophyceae</v>
      </c>
      <c r="I1585" t="str">
        <f>VLOOKUP(A1585,tax_all!B:V,8,0)</f>
        <v xml:space="preserve"> Isochrysidales</v>
      </c>
      <c r="J1585" t="str">
        <f>VLOOKUP(A1585,tax_all!B:V,9,0)</f>
        <v xml:space="preserve"> Noelaerhabdaceae</v>
      </c>
      <c r="K1585" t="str">
        <f>VLOOKUP(A1585,tax_all!B:V,10,0)</f>
        <v xml:space="preserve"> Emiliania.</v>
      </c>
      <c r="L1585">
        <f>VLOOKUP(A1585,tax_all!B:V,11,0)</f>
        <v>0</v>
      </c>
      <c r="M1585">
        <f>VLOOKUP(A1585,tax_all!B:V,12,0)</f>
        <v>0</v>
      </c>
      <c r="N1585">
        <f>VLOOKUP(A1585,tax_all!B:V,13,0)</f>
        <v>0</v>
      </c>
      <c r="O1585">
        <f>VLOOKUP(A1585,tax_all!B:V,14,0)</f>
        <v>0</v>
      </c>
      <c r="P1585">
        <f>VLOOKUP(A1585,tax_all!B:V,15,0)</f>
        <v>0</v>
      </c>
      <c r="Q1585">
        <f>VLOOKUP(A1585,tax_all!B:V,16,0)</f>
        <v>0</v>
      </c>
      <c r="R1585">
        <f>VLOOKUP(A1585,tax_all!B:V,17,0)</f>
        <v>0</v>
      </c>
    </row>
    <row r="1586" spans="1:18" x14ac:dyDescent="0.25">
      <c r="A1586" s="2" t="s">
        <v>3255</v>
      </c>
      <c r="B1586">
        <v>0</v>
      </c>
      <c r="C1586">
        <v>1</v>
      </c>
      <c r="D1586">
        <f>B1586+C1586</f>
        <v>1</v>
      </c>
      <c r="E1586">
        <f>VLOOKUP(A1586,'PF03067'!B:C,2,0)</f>
        <v>376</v>
      </c>
      <c r="G1586" t="str">
        <f>VLOOKUP(A1586,tax_all!B:V,6,0)</f>
        <v>Eukaryota</v>
      </c>
      <c r="H1586" t="str">
        <f>VLOOKUP(A1586,tax_all!B:V,7,0)</f>
        <v xml:space="preserve"> Haptophyceae</v>
      </c>
      <c r="I1586" t="str">
        <f>VLOOKUP(A1586,tax_all!B:V,8,0)</f>
        <v xml:space="preserve"> Isochrysidales</v>
      </c>
      <c r="J1586" t="str">
        <f>VLOOKUP(A1586,tax_all!B:V,9,0)</f>
        <v xml:space="preserve"> Noelaerhabdaceae</v>
      </c>
      <c r="K1586" t="str">
        <f>VLOOKUP(A1586,tax_all!B:V,10,0)</f>
        <v xml:space="preserve"> Emiliania.</v>
      </c>
      <c r="L1586">
        <f>VLOOKUP(A1586,tax_all!B:V,11,0)</f>
        <v>0</v>
      </c>
      <c r="M1586">
        <f>VLOOKUP(A1586,tax_all!B:V,12,0)</f>
        <v>0</v>
      </c>
      <c r="N1586">
        <f>VLOOKUP(A1586,tax_all!B:V,13,0)</f>
        <v>0</v>
      </c>
      <c r="O1586">
        <f>VLOOKUP(A1586,tax_all!B:V,14,0)</f>
        <v>0</v>
      </c>
      <c r="P1586">
        <f>VLOOKUP(A1586,tax_all!B:V,15,0)</f>
        <v>0</v>
      </c>
      <c r="Q1586">
        <f>VLOOKUP(A1586,tax_all!B:V,16,0)</f>
        <v>0</v>
      </c>
      <c r="R1586">
        <f>VLOOKUP(A1586,tax_all!B:V,17,0)</f>
        <v>0</v>
      </c>
    </row>
    <row r="1587" spans="1:18" x14ac:dyDescent="0.25">
      <c r="A1587" s="2" t="s">
        <v>3257</v>
      </c>
      <c r="B1587">
        <v>0</v>
      </c>
      <c r="C1587">
        <v>1</v>
      </c>
      <c r="D1587">
        <f>B1587+C1587</f>
        <v>1</v>
      </c>
      <c r="E1587">
        <f>VLOOKUP(A1587,'PF03067'!B:C,2,0)</f>
        <v>459</v>
      </c>
      <c r="G1587" t="str">
        <f>VLOOKUP(A1587,tax_all!B:V,6,0)</f>
        <v>Eukaryota</v>
      </c>
      <c r="H1587" t="str">
        <f>VLOOKUP(A1587,tax_all!B:V,7,0)</f>
        <v xml:space="preserve"> Haptophyceae</v>
      </c>
      <c r="I1587" t="str">
        <f>VLOOKUP(A1587,tax_all!B:V,8,0)</f>
        <v xml:space="preserve"> Isochrysidales</v>
      </c>
      <c r="J1587" t="str">
        <f>VLOOKUP(A1587,tax_all!B:V,9,0)</f>
        <v xml:space="preserve"> Noelaerhabdaceae</v>
      </c>
      <c r="K1587" t="str">
        <f>VLOOKUP(A1587,tax_all!B:V,10,0)</f>
        <v xml:space="preserve"> Emiliania.</v>
      </c>
      <c r="L1587">
        <f>VLOOKUP(A1587,tax_all!B:V,11,0)</f>
        <v>0</v>
      </c>
      <c r="M1587">
        <f>VLOOKUP(A1587,tax_all!B:V,12,0)</f>
        <v>0</v>
      </c>
      <c r="N1587">
        <f>VLOOKUP(A1587,tax_all!B:V,13,0)</f>
        <v>0</v>
      </c>
      <c r="O1587">
        <f>VLOOKUP(A1587,tax_all!B:V,14,0)</f>
        <v>0</v>
      </c>
      <c r="P1587">
        <f>VLOOKUP(A1587,tax_all!B:V,15,0)</f>
        <v>0</v>
      </c>
      <c r="Q1587">
        <f>VLOOKUP(A1587,tax_all!B:V,16,0)</f>
        <v>0</v>
      </c>
      <c r="R1587">
        <f>VLOOKUP(A1587,tax_all!B:V,17,0)</f>
        <v>0</v>
      </c>
    </row>
    <row r="1588" spans="1:18" x14ac:dyDescent="0.25">
      <c r="A1588" s="2" t="s">
        <v>3259</v>
      </c>
      <c r="B1588">
        <v>0</v>
      </c>
      <c r="C1588">
        <v>1</v>
      </c>
      <c r="D1588">
        <f>B1588+C1588</f>
        <v>1</v>
      </c>
      <c r="E1588">
        <f>VLOOKUP(A1588,'PF03067'!B:C,2,0)</f>
        <v>564</v>
      </c>
      <c r="G1588" t="str">
        <f>VLOOKUP(A1588,tax_all!B:V,6,0)</f>
        <v>Eukaryota</v>
      </c>
      <c r="H1588" t="str">
        <f>VLOOKUP(A1588,tax_all!B:V,7,0)</f>
        <v xml:space="preserve"> Haptophyceae</v>
      </c>
      <c r="I1588" t="str">
        <f>VLOOKUP(A1588,tax_all!B:V,8,0)</f>
        <v xml:space="preserve"> Isochrysidales</v>
      </c>
      <c r="J1588" t="str">
        <f>VLOOKUP(A1588,tax_all!B:V,9,0)</f>
        <v xml:space="preserve"> Noelaerhabdaceae</v>
      </c>
      <c r="K1588" t="str">
        <f>VLOOKUP(A1588,tax_all!B:V,10,0)</f>
        <v xml:space="preserve"> Emiliania.</v>
      </c>
      <c r="L1588">
        <f>VLOOKUP(A1588,tax_all!B:V,11,0)</f>
        <v>0</v>
      </c>
      <c r="M1588">
        <f>VLOOKUP(A1588,tax_all!B:V,12,0)</f>
        <v>0</v>
      </c>
      <c r="N1588">
        <f>VLOOKUP(A1588,tax_all!B:V,13,0)</f>
        <v>0</v>
      </c>
      <c r="O1588">
        <f>VLOOKUP(A1588,tax_all!B:V,14,0)</f>
        <v>0</v>
      </c>
      <c r="P1588">
        <f>VLOOKUP(A1588,tax_all!B:V,15,0)</f>
        <v>0</v>
      </c>
      <c r="Q1588">
        <f>VLOOKUP(A1588,tax_all!B:V,16,0)</f>
        <v>0</v>
      </c>
      <c r="R1588">
        <f>VLOOKUP(A1588,tax_all!B:V,17,0)</f>
        <v>0</v>
      </c>
    </row>
    <row r="1589" spans="1:18" x14ac:dyDescent="0.25">
      <c r="A1589" s="2" t="s">
        <v>3261</v>
      </c>
      <c r="B1589">
        <v>0</v>
      </c>
      <c r="C1589">
        <v>1</v>
      </c>
      <c r="D1589">
        <f>B1589+C1589</f>
        <v>1</v>
      </c>
      <c r="E1589">
        <f>VLOOKUP(A1589,'PF03067'!B:C,2,0)</f>
        <v>147</v>
      </c>
      <c r="G1589" t="str">
        <f>VLOOKUP(A1589,tax_all!B:V,6,0)</f>
        <v>Eukaryota</v>
      </c>
      <c r="H1589" t="str">
        <f>VLOOKUP(A1589,tax_all!B:V,7,0)</f>
        <v xml:space="preserve"> Haptophyceae</v>
      </c>
      <c r="I1589" t="str">
        <f>VLOOKUP(A1589,tax_all!B:V,8,0)</f>
        <v xml:space="preserve"> Isochrysidales</v>
      </c>
      <c r="J1589" t="str">
        <f>VLOOKUP(A1589,tax_all!B:V,9,0)</f>
        <v xml:space="preserve"> Noelaerhabdaceae</v>
      </c>
      <c r="K1589" t="str">
        <f>VLOOKUP(A1589,tax_all!B:V,10,0)</f>
        <v xml:space="preserve"> Emiliania.</v>
      </c>
      <c r="L1589">
        <f>VLOOKUP(A1589,tax_all!B:V,11,0)</f>
        <v>0</v>
      </c>
      <c r="M1589">
        <f>VLOOKUP(A1589,tax_all!B:V,12,0)</f>
        <v>0</v>
      </c>
      <c r="N1589">
        <f>VLOOKUP(A1589,tax_all!B:V,13,0)</f>
        <v>0</v>
      </c>
      <c r="O1589">
        <f>VLOOKUP(A1589,tax_all!B:V,14,0)</f>
        <v>0</v>
      </c>
      <c r="P1589">
        <f>VLOOKUP(A1589,tax_all!B:V,15,0)</f>
        <v>0</v>
      </c>
      <c r="Q1589">
        <f>VLOOKUP(A1589,tax_all!B:V,16,0)</f>
        <v>0</v>
      </c>
      <c r="R1589">
        <f>VLOOKUP(A1589,tax_all!B:V,17,0)</f>
        <v>0</v>
      </c>
    </row>
    <row r="1590" spans="1:18" x14ac:dyDescent="0.25">
      <c r="A1590" s="2" t="s">
        <v>3263</v>
      </c>
      <c r="B1590">
        <v>0</v>
      </c>
      <c r="C1590">
        <v>1</v>
      </c>
      <c r="D1590">
        <f>B1590+C1590</f>
        <v>1</v>
      </c>
      <c r="E1590">
        <f>VLOOKUP(A1590,'PF03067'!B:C,2,0)</f>
        <v>320</v>
      </c>
      <c r="G1590" t="str">
        <f>VLOOKUP(A1590,tax_all!B:V,6,0)</f>
        <v>Eukaryota</v>
      </c>
      <c r="H1590" t="str">
        <f>VLOOKUP(A1590,tax_all!B:V,7,0)</f>
        <v xml:space="preserve"> Fungi</v>
      </c>
      <c r="I1590" t="str">
        <f>VLOOKUP(A1590,tax_all!B:V,8,0)</f>
        <v xml:space="preserve"> Dikarya</v>
      </c>
      <c r="J1590" t="str">
        <f>VLOOKUP(A1590,tax_all!B:V,9,0)</f>
        <v xml:space="preserve"> Ascomycota</v>
      </c>
      <c r="K1590" t="str">
        <f>VLOOKUP(A1590,tax_all!B:V,10,0)</f>
        <v xml:space="preserve"> Pezizomycotina</v>
      </c>
      <c r="L1590" t="str">
        <f>VLOOKUP(A1590,tax_all!B:V,11,0)</f>
        <v>Dothideomycetes</v>
      </c>
      <c r="M1590" t="str">
        <f>VLOOKUP(A1590,tax_all!B:V,12,0)</f>
        <v xml:space="preserve"> Dothideomycetes incertae sedis</v>
      </c>
      <c r="N1590" t="str">
        <f>VLOOKUP(A1590,tax_all!B:V,13,0)</f>
        <v xml:space="preserve"> Botryosphaeriales</v>
      </c>
      <c r="O1590" t="str">
        <f>VLOOKUP(A1590,tax_all!B:V,14,0)</f>
        <v>Botryosphaeriaceae</v>
      </c>
      <c r="P1590" t="str">
        <f>VLOOKUP(A1590,tax_all!B:V,15,0)</f>
        <v xml:space="preserve"> Neofusicoccum.</v>
      </c>
      <c r="Q1590">
        <f>VLOOKUP(A1590,tax_all!B:V,16,0)</f>
        <v>0</v>
      </c>
      <c r="R1590">
        <f>VLOOKUP(A1590,tax_all!B:V,17,0)</f>
        <v>0</v>
      </c>
    </row>
    <row r="1591" spans="1:18" x14ac:dyDescent="0.25">
      <c r="A1591" s="2" t="s">
        <v>3265</v>
      </c>
      <c r="B1591">
        <v>0</v>
      </c>
      <c r="C1591">
        <v>1</v>
      </c>
      <c r="D1591">
        <f>B1591+C1591</f>
        <v>1</v>
      </c>
      <c r="E1591">
        <f>VLOOKUP(A1591,'PF03067'!B:C,2,0)</f>
        <v>1325</v>
      </c>
      <c r="G1591" t="str">
        <f>VLOOKUP(A1591,tax_all!B:V,6,0)</f>
        <v>Eukaryota</v>
      </c>
      <c r="H1591" t="str">
        <f>VLOOKUP(A1591,tax_all!B:V,7,0)</f>
        <v xml:space="preserve"> Haptophyceae</v>
      </c>
      <c r="I1591" t="str">
        <f>VLOOKUP(A1591,tax_all!B:V,8,0)</f>
        <v xml:space="preserve"> Isochrysidales</v>
      </c>
      <c r="J1591" t="str">
        <f>VLOOKUP(A1591,tax_all!B:V,9,0)</f>
        <v xml:space="preserve"> Noelaerhabdaceae</v>
      </c>
      <c r="K1591" t="str">
        <f>VLOOKUP(A1591,tax_all!B:V,10,0)</f>
        <v xml:space="preserve"> Emiliania.</v>
      </c>
      <c r="L1591">
        <f>VLOOKUP(A1591,tax_all!B:V,11,0)</f>
        <v>0</v>
      </c>
      <c r="M1591">
        <f>VLOOKUP(A1591,tax_all!B:V,12,0)</f>
        <v>0</v>
      </c>
      <c r="N1591">
        <f>VLOOKUP(A1591,tax_all!B:V,13,0)</f>
        <v>0</v>
      </c>
      <c r="O1591">
        <f>VLOOKUP(A1591,tax_all!B:V,14,0)</f>
        <v>0</v>
      </c>
      <c r="P1591">
        <f>VLOOKUP(A1591,tax_all!B:V,15,0)</f>
        <v>0</v>
      </c>
      <c r="Q1591">
        <f>VLOOKUP(A1591,tax_all!B:V,16,0)</f>
        <v>0</v>
      </c>
      <c r="R1591">
        <f>VLOOKUP(A1591,tax_all!B:V,17,0)</f>
        <v>0</v>
      </c>
    </row>
    <row r="1592" spans="1:18" x14ac:dyDescent="0.25">
      <c r="A1592" s="2" t="s">
        <v>3267</v>
      </c>
      <c r="B1592">
        <v>0</v>
      </c>
      <c r="C1592">
        <v>1</v>
      </c>
      <c r="D1592">
        <f>B1592+C1592</f>
        <v>1</v>
      </c>
      <c r="E1592">
        <f>VLOOKUP(A1592,'PF03067'!B:C,2,0)</f>
        <v>979</v>
      </c>
      <c r="G1592" t="str">
        <f>VLOOKUP(A1592,tax_all!B:V,6,0)</f>
        <v>Eukaryota</v>
      </c>
      <c r="H1592" t="str">
        <f>VLOOKUP(A1592,tax_all!B:V,7,0)</f>
        <v xml:space="preserve"> Haptophyceae</v>
      </c>
      <c r="I1592" t="str">
        <f>VLOOKUP(A1592,tax_all!B:V,8,0)</f>
        <v xml:space="preserve"> Isochrysidales</v>
      </c>
      <c r="J1592" t="str">
        <f>VLOOKUP(A1592,tax_all!B:V,9,0)</f>
        <v xml:space="preserve"> Noelaerhabdaceae</v>
      </c>
      <c r="K1592" t="str">
        <f>VLOOKUP(A1592,tax_all!B:V,10,0)</f>
        <v xml:space="preserve"> Emiliania.</v>
      </c>
      <c r="L1592">
        <f>VLOOKUP(A1592,tax_all!B:V,11,0)</f>
        <v>0</v>
      </c>
      <c r="M1592">
        <f>VLOOKUP(A1592,tax_all!B:V,12,0)</f>
        <v>0</v>
      </c>
      <c r="N1592">
        <f>VLOOKUP(A1592,tax_all!B:V,13,0)</f>
        <v>0</v>
      </c>
      <c r="O1592">
        <f>VLOOKUP(A1592,tax_all!B:V,14,0)</f>
        <v>0</v>
      </c>
      <c r="P1592">
        <f>VLOOKUP(A1592,tax_all!B:V,15,0)</f>
        <v>0</v>
      </c>
      <c r="Q1592">
        <f>VLOOKUP(A1592,tax_all!B:V,16,0)</f>
        <v>0</v>
      </c>
      <c r="R1592">
        <f>VLOOKUP(A1592,tax_all!B:V,17,0)</f>
        <v>0</v>
      </c>
    </row>
    <row r="1593" spans="1:18" x14ac:dyDescent="0.25">
      <c r="A1593" s="2" t="s">
        <v>3269</v>
      </c>
      <c r="B1593">
        <v>0</v>
      </c>
      <c r="C1593">
        <v>1</v>
      </c>
      <c r="D1593">
        <f>B1593+C1593</f>
        <v>1</v>
      </c>
      <c r="E1593">
        <f>VLOOKUP(A1593,'PF03067'!B:C,2,0)</f>
        <v>700</v>
      </c>
      <c r="G1593" t="str">
        <f>VLOOKUP(A1593,tax_all!B:V,6,0)</f>
        <v>Eukaryota</v>
      </c>
      <c r="H1593" t="str">
        <f>VLOOKUP(A1593,tax_all!B:V,7,0)</f>
        <v xml:space="preserve"> Haptophyceae</v>
      </c>
      <c r="I1593" t="str">
        <f>VLOOKUP(A1593,tax_all!B:V,8,0)</f>
        <v xml:space="preserve"> Isochrysidales</v>
      </c>
      <c r="J1593" t="str">
        <f>VLOOKUP(A1593,tax_all!B:V,9,0)</f>
        <v xml:space="preserve"> Noelaerhabdaceae</v>
      </c>
      <c r="K1593" t="str">
        <f>VLOOKUP(A1593,tax_all!B:V,10,0)</f>
        <v xml:space="preserve"> Emiliania.</v>
      </c>
      <c r="L1593">
        <f>VLOOKUP(A1593,tax_all!B:V,11,0)</f>
        <v>0</v>
      </c>
      <c r="M1593">
        <f>VLOOKUP(A1593,tax_all!B:V,12,0)</f>
        <v>0</v>
      </c>
      <c r="N1593">
        <f>VLOOKUP(A1593,tax_all!B:V,13,0)</f>
        <v>0</v>
      </c>
      <c r="O1593">
        <f>VLOOKUP(A1593,tax_all!B:V,14,0)</f>
        <v>0</v>
      </c>
      <c r="P1593">
        <f>VLOOKUP(A1593,tax_all!B:V,15,0)</f>
        <v>0</v>
      </c>
      <c r="Q1593">
        <f>VLOOKUP(A1593,tax_all!B:V,16,0)</f>
        <v>0</v>
      </c>
      <c r="R1593">
        <f>VLOOKUP(A1593,tax_all!B:V,17,0)</f>
        <v>0</v>
      </c>
    </row>
    <row r="1594" spans="1:18" x14ac:dyDescent="0.25">
      <c r="A1594" s="2" t="s">
        <v>3273</v>
      </c>
      <c r="B1594">
        <v>0</v>
      </c>
      <c r="C1594">
        <v>1</v>
      </c>
      <c r="D1594">
        <f>B1594+C1594</f>
        <v>1</v>
      </c>
      <c r="E1594">
        <f>VLOOKUP(A1594,'PF03067'!B:C,2,0)</f>
        <v>977</v>
      </c>
      <c r="G1594" t="str">
        <f>VLOOKUP(A1594,tax_all!B:V,6,0)</f>
        <v>Eukaryota</v>
      </c>
      <c r="H1594" t="str">
        <f>VLOOKUP(A1594,tax_all!B:V,7,0)</f>
        <v xml:space="preserve"> Haptophyceae</v>
      </c>
      <c r="I1594" t="str">
        <f>VLOOKUP(A1594,tax_all!B:V,8,0)</f>
        <v xml:space="preserve"> Isochrysidales</v>
      </c>
      <c r="J1594" t="str">
        <f>VLOOKUP(A1594,tax_all!B:V,9,0)</f>
        <v xml:space="preserve"> Noelaerhabdaceae</v>
      </c>
      <c r="K1594" t="str">
        <f>VLOOKUP(A1594,tax_all!B:V,10,0)</f>
        <v xml:space="preserve"> Emiliania.</v>
      </c>
      <c r="L1594">
        <f>VLOOKUP(A1594,tax_all!B:V,11,0)</f>
        <v>0</v>
      </c>
      <c r="M1594">
        <f>VLOOKUP(A1594,tax_all!B:V,12,0)</f>
        <v>0</v>
      </c>
      <c r="N1594">
        <f>VLOOKUP(A1594,tax_all!B:V,13,0)</f>
        <v>0</v>
      </c>
      <c r="O1594">
        <f>VLOOKUP(A1594,tax_all!B:V,14,0)</f>
        <v>0</v>
      </c>
      <c r="P1594">
        <f>VLOOKUP(A1594,tax_all!B:V,15,0)</f>
        <v>0</v>
      </c>
      <c r="Q1594">
        <f>VLOOKUP(A1594,tax_all!B:V,16,0)</f>
        <v>0</v>
      </c>
      <c r="R1594">
        <f>VLOOKUP(A1594,tax_all!B:V,17,0)</f>
        <v>0</v>
      </c>
    </row>
    <row r="1595" spans="1:18" x14ac:dyDescent="0.25">
      <c r="A1595" s="2" t="s">
        <v>3275</v>
      </c>
      <c r="B1595">
        <v>0</v>
      </c>
      <c r="C1595">
        <v>1</v>
      </c>
      <c r="D1595">
        <f>B1595+C1595</f>
        <v>1</v>
      </c>
      <c r="E1595">
        <f>VLOOKUP(A1595,'PF03067'!B:C,2,0)</f>
        <v>929</v>
      </c>
      <c r="G1595" t="str">
        <f>VLOOKUP(A1595,tax_all!B:V,6,0)</f>
        <v>Eukaryota</v>
      </c>
      <c r="H1595" t="str">
        <f>VLOOKUP(A1595,tax_all!B:V,7,0)</f>
        <v xml:space="preserve"> Haptophyceae</v>
      </c>
      <c r="I1595" t="str">
        <f>VLOOKUP(A1595,tax_all!B:V,8,0)</f>
        <v xml:space="preserve"> Isochrysidales</v>
      </c>
      <c r="J1595" t="str">
        <f>VLOOKUP(A1595,tax_all!B:V,9,0)</f>
        <v xml:space="preserve"> Noelaerhabdaceae</v>
      </c>
      <c r="K1595" t="str">
        <f>VLOOKUP(A1595,tax_all!B:V,10,0)</f>
        <v xml:space="preserve"> Emiliania.</v>
      </c>
      <c r="L1595">
        <f>VLOOKUP(A1595,tax_all!B:V,11,0)</f>
        <v>0</v>
      </c>
      <c r="M1595">
        <f>VLOOKUP(A1595,tax_all!B:V,12,0)</f>
        <v>0</v>
      </c>
      <c r="N1595">
        <f>VLOOKUP(A1595,tax_all!B:V,13,0)</f>
        <v>0</v>
      </c>
      <c r="O1595">
        <f>VLOOKUP(A1595,tax_all!B:V,14,0)</f>
        <v>0</v>
      </c>
      <c r="P1595">
        <f>VLOOKUP(A1595,tax_all!B:V,15,0)</f>
        <v>0</v>
      </c>
      <c r="Q1595">
        <f>VLOOKUP(A1595,tax_all!B:V,16,0)</f>
        <v>0</v>
      </c>
      <c r="R1595">
        <f>VLOOKUP(A1595,tax_all!B:V,17,0)</f>
        <v>0</v>
      </c>
    </row>
    <row r="1596" spans="1:18" x14ac:dyDescent="0.25">
      <c r="A1596" s="2" t="s">
        <v>3277</v>
      </c>
      <c r="B1596">
        <v>0</v>
      </c>
      <c r="C1596">
        <v>1</v>
      </c>
      <c r="D1596">
        <f>B1596+C1596</f>
        <v>1</v>
      </c>
      <c r="E1596">
        <f>VLOOKUP(A1596,'PF03067'!B:C,2,0)</f>
        <v>506</v>
      </c>
      <c r="G1596" t="str">
        <f>VLOOKUP(A1596,tax_all!B:V,6,0)</f>
        <v>Bacteria</v>
      </c>
      <c r="H1596" t="str">
        <f>VLOOKUP(A1596,tax_all!B:V,7,0)</f>
        <v xml:space="preserve"> Firmicutes</v>
      </c>
      <c r="I1596" t="str">
        <f>VLOOKUP(A1596,tax_all!B:V,8,0)</f>
        <v xml:space="preserve"> Bacilli</v>
      </c>
      <c r="J1596" t="str">
        <f>VLOOKUP(A1596,tax_all!B:V,9,0)</f>
        <v xml:space="preserve"> Lactobacillales</v>
      </c>
      <c r="K1596" t="str">
        <f>VLOOKUP(A1596,tax_all!B:V,10,0)</f>
        <v xml:space="preserve"> Enterococcaceae</v>
      </c>
      <c r="L1596" t="str">
        <f>VLOOKUP(A1596,tax_all!B:V,11,0)</f>
        <v>Enterococcus.</v>
      </c>
      <c r="M1596">
        <f>VLOOKUP(A1596,tax_all!B:V,12,0)</f>
        <v>0</v>
      </c>
      <c r="N1596">
        <f>VLOOKUP(A1596,tax_all!B:V,13,0)</f>
        <v>0</v>
      </c>
      <c r="O1596">
        <f>VLOOKUP(A1596,tax_all!B:V,14,0)</f>
        <v>0</v>
      </c>
      <c r="P1596">
        <f>VLOOKUP(A1596,tax_all!B:V,15,0)</f>
        <v>0</v>
      </c>
      <c r="Q1596">
        <f>VLOOKUP(A1596,tax_all!B:V,16,0)</f>
        <v>0</v>
      </c>
      <c r="R1596">
        <f>VLOOKUP(A1596,tax_all!B:V,17,0)</f>
        <v>0</v>
      </c>
    </row>
    <row r="1597" spans="1:18" x14ac:dyDescent="0.25">
      <c r="A1597" s="2" t="s">
        <v>3279</v>
      </c>
      <c r="B1597">
        <v>0</v>
      </c>
      <c r="C1597">
        <v>1</v>
      </c>
      <c r="D1597">
        <f>B1597+C1597</f>
        <v>1</v>
      </c>
      <c r="E1597">
        <f>VLOOKUP(A1597,'PF03067'!B:C,2,0)</f>
        <v>194</v>
      </c>
      <c r="G1597" t="str">
        <f>VLOOKUP(A1597,tax_all!B:V,6,0)</f>
        <v>Bacteria</v>
      </c>
      <c r="H1597" t="str">
        <f>VLOOKUP(A1597,tax_all!B:V,7,0)</f>
        <v xml:space="preserve"> Firmicutes</v>
      </c>
      <c r="I1597" t="str">
        <f>VLOOKUP(A1597,tax_all!B:V,8,0)</f>
        <v xml:space="preserve"> Bacilli</v>
      </c>
      <c r="J1597" t="str">
        <f>VLOOKUP(A1597,tax_all!B:V,9,0)</f>
        <v xml:space="preserve"> Lactobacillales</v>
      </c>
      <c r="K1597" t="str">
        <f>VLOOKUP(A1597,tax_all!B:V,10,0)</f>
        <v xml:space="preserve"> Enterococcaceae</v>
      </c>
      <c r="L1597" t="str">
        <f>VLOOKUP(A1597,tax_all!B:V,11,0)</f>
        <v>Enterococcus.</v>
      </c>
      <c r="M1597">
        <f>VLOOKUP(A1597,tax_all!B:V,12,0)</f>
        <v>0</v>
      </c>
      <c r="N1597">
        <f>VLOOKUP(A1597,tax_all!B:V,13,0)</f>
        <v>0</v>
      </c>
      <c r="O1597">
        <f>VLOOKUP(A1597,tax_all!B:V,14,0)</f>
        <v>0</v>
      </c>
      <c r="P1597">
        <f>VLOOKUP(A1597,tax_all!B:V,15,0)</f>
        <v>0</v>
      </c>
      <c r="Q1597">
        <f>VLOOKUP(A1597,tax_all!B:V,16,0)</f>
        <v>0</v>
      </c>
      <c r="R1597">
        <f>VLOOKUP(A1597,tax_all!B:V,17,0)</f>
        <v>0</v>
      </c>
    </row>
    <row r="1598" spans="1:18" x14ac:dyDescent="0.25">
      <c r="A1598" s="2" t="s">
        <v>3281</v>
      </c>
      <c r="B1598">
        <v>0</v>
      </c>
      <c r="C1598">
        <v>1</v>
      </c>
      <c r="D1598">
        <f>B1598+C1598</f>
        <v>1</v>
      </c>
      <c r="E1598">
        <f>VLOOKUP(A1598,'PF03067'!B:C,2,0)</f>
        <v>212</v>
      </c>
      <c r="G1598" t="str">
        <f>VLOOKUP(A1598,tax_all!B:V,6,0)</f>
        <v>Bacteria</v>
      </c>
      <c r="H1598" t="str">
        <f>VLOOKUP(A1598,tax_all!B:V,7,0)</f>
        <v xml:space="preserve"> Firmicutes</v>
      </c>
      <c r="I1598" t="str">
        <f>VLOOKUP(A1598,tax_all!B:V,8,0)</f>
        <v xml:space="preserve"> Bacilli</v>
      </c>
      <c r="J1598" t="str">
        <f>VLOOKUP(A1598,tax_all!B:V,9,0)</f>
        <v xml:space="preserve"> Lactobacillales</v>
      </c>
      <c r="K1598" t="str">
        <f>VLOOKUP(A1598,tax_all!B:V,10,0)</f>
        <v xml:space="preserve"> Enterococcaceae</v>
      </c>
      <c r="L1598" t="str">
        <f>VLOOKUP(A1598,tax_all!B:V,11,0)</f>
        <v>Enterococcus.</v>
      </c>
      <c r="M1598">
        <f>VLOOKUP(A1598,tax_all!B:V,12,0)</f>
        <v>0</v>
      </c>
      <c r="N1598">
        <f>VLOOKUP(A1598,tax_all!B:V,13,0)</f>
        <v>0</v>
      </c>
      <c r="O1598">
        <f>VLOOKUP(A1598,tax_all!B:V,14,0)</f>
        <v>0</v>
      </c>
      <c r="P1598">
        <f>VLOOKUP(A1598,tax_all!B:V,15,0)</f>
        <v>0</v>
      </c>
      <c r="Q1598">
        <f>VLOOKUP(A1598,tax_all!B:V,16,0)</f>
        <v>0</v>
      </c>
      <c r="R1598">
        <f>VLOOKUP(A1598,tax_all!B:V,17,0)</f>
        <v>0</v>
      </c>
    </row>
    <row r="1599" spans="1:18" x14ac:dyDescent="0.25">
      <c r="A1599" s="2" t="s">
        <v>3283</v>
      </c>
      <c r="B1599">
        <v>0</v>
      </c>
      <c r="C1599">
        <v>1</v>
      </c>
      <c r="D1599">
        <f>B1599+C1599</f>
        <v>1</v>
      </c>
      <c r="E1599">
        <f>VLOOKUP(A1599,'PF03067'!B:C,2,0)</f>
        <v>492</v>
      </c>
      <c r="G1599" t="str">
        <f>VLOOKUP(A1599,tax_all!B:V,6,0)</f>
        <v>Bacteria</v>
      </c>
      <c r="H1599" t="str">
        <f>VLOOKUP(A1599,tax_all!B:V,7,0)</f>
        <v xml:space="preserve"> Firmicutes</v>
      </c>
      <c r="I1599" t="str">
        <f>VLOOKUP(A1599,tax_all!B:V,8,0)</f>
        <v xml:space="preserve"> Bacilli</v>
      </c>
      <c r="J1599" t="str">
        <f>VLOOKUP(A1599,tax_all!B:V,9,0)</f>
        <v xml:space="preserve"> Lactobacillales</v>
      </c>
      <c r="K1599" t="str">
        <f>VLOOKUP(A1599,tax_all!B:V,10,0)</f>
        <v xml:space="preserve"> Enterococcaceae</v>
      </c>
      <c r="L1599" t="str">
        <f>VLOOKUP(A1599,tax_all!B:V,11,0)</f>
        <v>Enterococcus.</v>
      </c>
      <c r="M1599">
        <f>VLOOKUP(A1599,tax_all!B:V,12,0)</f>
        <v>0</v>
      </c>
      <c r="N1599">
        <f>VLOOKUP(A1599,tax_all!B:V,13,0)</f>
        <v>0</v>
      </c>
      <c r="O1599">
        <f>VLOOKUP(A1599,tax_all!B:V,14,0)</f>
        <v>0</v>
      </c>
      <c r="P1599">
        <f>VLOOKUP(A1599,tax_all!B:V,15,0)</f>
        <v>0</v>
      </c>
      <c r="Q1599">
        <f>VLOOKUP(A1599,tax_all!B:V,16,0)</f>
        <v>0</v>
      </c>
      <c r="R1599">
        <f>VLOOKUP(A1599,tax_all!B:V,17,0)</f>
        <v>0</v>
      </c>
    </row>
    <row r="1600" spans="1:18" x14ac:dyDescent="0.25">
      <c r="A1600" s="2" t="s">
        <v>3285</v>
      </c>
      <c r="B1600">
        <v>0</v>
      </c>
      <c r="C1600">
        <v>1</v>
      </c>
      <c r="D1600">
        <f>B1600+C1600</f>
        <v>1</v>
      </c>
      <c r="E1600">
        <f>VLOOKUP(A1600,'PF03067'!B:C,2,0)</f>
        <v>170</v>
      </c>
      <c r="G1600" t="str">
        <f>VLOOKUP(A1600,tax_all!B:V,6,0)</f>
        <v>Bacteria</v>
      </c>
      <c r="H1600" t="str">
        <f>VLOOKUP(A1600,tax_all!B:V,7,0)</f>
        <v xml:space="preserve"> Actinobacteria</v>
      </c>
      <c r="I1600" t="str">
        <f>VLOOKUP(A1600,tax_all!B:V,8,0)</f>
        <v xml:space="preserve"> Micromonosporales</v>
      </c>
      <c r="J1600" t="str">
        <f>VLOOKUP(A1600,tax_all!B:V,9,0)</f>
        <v xml:space="preserve"> Micromonosporaceae</v>
      </c>
      <c r="K1600" t="str">
        <f>VLOOKUP(A1600,tax_all!B:V,10,0)</f>
        <v>Actinoplanes.</v>
      </c>
      <c r="L1600">
        <f>VLOOKUP(A1600,tax_all!B:V,11,0)</f>
        <v>0</v>
      </c>
      <c r="M1600">
        <f>VLOOKUP(A1600,tax_all!B:V,12,0)</f>
        <v>0</v>
      </c>
      <c r="N1600">
        <f>VLOOKUP(A1600,tax_all!B:V,13,0)</f>
        <v>0</v>
      </c>
      <c r="O1600">
        <f>VLOOKUP(A1600,tax_all!B:V,14,0)</f>
        <v>0</v>
      </c>
      <c r="P1600">
        <f>VLOOKUP(A1600,tax_all!B:V,15,0)</f>
        <v>0</v>
      </c>
      <c r="Q1600">
        <f>VLOOKUP(A1600,tax_all!B:V,16,0)</f>
        <v>0</v>
      </c>
      <c r="R1600">
        <f>VLOOKUP(A1600,tax_all!B:V,17,0)</f>
        <v>0</v>
      </c>
    </row>
    <row r="1601" spans="1:18" x14ac:dyDescent="0.25">
      <c r="A1601" s="2" t="s">
        <v>3287</v>
      </c>
      <c r="B1601">
        <v>0</v>
      </c>
      <c r="C1601">
        <v>1</v>
      </c>
      <c r="D1601">
        <f>B1601+C1601</f>
        <v>1</v>
      </c>
      <c r="E1601">
        <f>VLOOKUP(A1601,'PF03067'!B:C,2,0)</f>
        <v>226</v>
      </c>
      <c r="G1601" t="str">
        <f>VLOOKUP(A1601,tax_all!B:V,6,0)</f>
        <v>Bacteria</v>
      </c>
      <c r="H1601" t="str">
        <f>VLOOKUP(A1601,tax_all!B:V,7,0)</f>
        <v xml:space="preserve"> Actinobacteria</v>
      </c>
      <c r="I1601" t="str">
        <f>VLOOKUP(A1601,tax_all!B:V,8,0)</f>
        <v xml:space="preserve"> Micromonosporales</v>
      </c>
      <c r="J1601" t="str">
        <f>VLOOKUP(A1601,tax_all!B:V,9,0)</f>
        <v xml:space="preserve"> Micromonosporaceae</v>
      </c>
      <c r="K1601" t="str">
        <f>VLOOKUP(A1601,tax_all!B:V,10,0)</f>
        <v>Actinoplanes.</v>
      </c>
      <c r="L1601">
        <f>VLOOKUP(A1601,tax_all!B:V,11,0)</f>
        <v>0</v>
      </c>
      <c r="M1601">
        <f>VLOOKUP(A1601,tax_all!B:V,12,0)</f>
        <v>0</v>
      </c>
      <c r="N1601">
        <f>VLOOKUP(A1601,tax_all!B:V,13,0)</f>
        <v>0</v>
      </c>
      <c r="O1601">
        <f>VLOOKUP(A1601,tax_all!B:V,14,0)</f>
        <v>0</v>
      </c>
      <c r="P1601">
        <f>VLOOKUP(A1601,tax_all!B:V,15,0)</f>
        <v>0</v>
      </c>
      <c r="Q1601">
        <f>VLOOKUP(A1601,tax_all!B:V,16,0)</f>
        <v>0</v>
      </c>
      <c r="R1601">
        <f>VLOOKUP(A1601,tax_all!B:V,17,0)</f>
        <v>0</v>
      </c>
    </row>
    <row r="1602" spans="1:18" x14ac:dyDescent="0.25">
      <c r="A1602" s="2" t="s">
        <v>3289</v>
      </c>
      <c r="B1602">
        <v>0</v>
      </c>
      <c r="C1602">
        <v>1</v>
      </c>
      <c r="D1602">
        <f>B1602+C1602</f>
        <v>1</v>
      </c>
      <c r="E1602">
        <f>VLOOKUP(A1602,'PF03067'!B:C,2,0)</f>
        <v>328</v>
      </c>
      <c r="G1602" t="str">
        <f>VLOOKUP(A1602,tax_all!B:V,6,0)</f>
        <v>Bacteria</v>
      </c>
      <c r="H1602" t="str">
        <f>VLOOKUP(A1602,tax_all!B:V,7,0)</f>
        <v xml:space="preserve"> Actinobacteria</v>
      </c>
      <c r="I1602" t="str">
        <f>VLOOKUP(A1602,tax_all!B:V,8,0)</f>
        <v xml:space="preserve"> Micromonosporales</v>
      </c>
      <c r="J1602" t="str">
        <f>VLOOKUP(A1602,tax_all!B:V,9,0)</f>
        <v xml:space="preserve"> Micromonosporaceae</v>
      </c>
      <c r="K1602" t="str">
        <f>VLOOKUP(A1602,tax_all!B:V,10,0)</f>
        <v>Actinoplanes.</v>
      </c>
      <c r="L1602">
        <f>VLOOKUP(A1602,tax_all!B:V,11,0)</f>
        <v>0</v>
      </c>
      <c r="M1602">
        <f>VLOOKUP(A1602,tax_all!B:V,12,0)</f>
        <v>0</v>
      </c>
      <c r="N1602">
        <f>VLOOKUP(A1602,tax_all!B:V,13,0)</f>
        <v>0</v>
      </c>
      <c r="O1602">
        <f>VLOOKUP(A1602,tax_all!B:V,14,0)</f>
        <v>0</v>
      </c>
      <c r="P1602">
        <f>VLOOKUP(A1602,tax_all!B:V,15,0)</f>
        <v>0</v>
      </c>
      <c r="Q1602">
        <f>VLOOKUP(A1602,tax_all!B:V,16,0)</f>
        <v>0</v>
      </c>
      <c r="R1602">
        <f>VLOOKUP(A1602,tax_all!B:V,17,0)</f>
        <v>0</v>
      </c>
    </row>
    <row r="1603" spans="1:18" x14ac:dyDescent="0.25">
      <c r="A1603" s="2" t="s">
        <v>3291</v>
      </c>
      <c r="B1603">
        <v>1</v>
      </c>
      <c r="C1603">
        <v>1</v>
      </c>
      <c r="D1603">
        <f>B1603+C1603</f>
        <v>2</v>
      </c>
      <c r="E1603">
        <f>VLOOKUP(A1603,'PF03067'!B:C,2,0)</f>
        <v>355</v>
      </c>
      <c r="G1603" t="str">
        <f>VLOOKUP(A1603,tax_all!B:V,6,0)</f>
        <v>Bacteria</v>
      </c>
      <c r="H1603" t="str">
        <f>VLOOKUP(A1603,tax_all!B:V,7,0)</f>
        <v xml:space="preserve"> Actinobacteria</v>
      </c>
      <c r="I1603" t="str">
        <f>VLOOKUP(A1603,tax_all!B:V,8,0)</f>
        <v xml:space="preserve"> Micromonosporales</v>
      </c>
      <c r="J1603" t="str">
        <f>VLOOKUP(A1603,tax_all!B:V,9,0)</f>
        <v xml:space="preserve"> Micromonosporaceae</v>
      </c>
      <c r="K1603" t="str">
        <f>VLOOKUP(A1603,tax_all!B:V,10,0)</f>
        <v>Actinoplanes.</v>
      </c>
      <c r="L1603">
        <f>VLOOKUP(A1603,tax_all!B:V,11,0)</f>
        <v>0</v>
      </c>
      <c r="M1603">
        <f>VLOOKUP(A1603,tax_all!B:V,12,0)</f>
        <v>0</v>
      </c>
      <c r="N1603">
        <f>VLOOKUP(A1603,tax_all!B:V,13,0)</f>
        <v>0</v>
      </c>
      <c r="O1603">
        <f>VLOOKUP(A1603,tax_all!B:V,14,0)</f>
        <v>0</v>
      </c>
      <c r="P1603">
        <f>VLOOKUP(A1603,tax_all!B:V,15,0)</f>
        <v>0</v>
      </c>
      <c r="Q1603">
        <f>VLOOKUP(A1603,tax_all!B:V,16,0)</f>
        <v>0</v>
      </c>
      <c r="R1603">
        <f>VLOOKUP(A1603,tax_all!B:V,17,0)</f>
        <v>0</v>
      </c>
    </row>
    <row r="1604" spans="1:18" x14ac:dyDescent="0.25">
      <c r="A1604" s="2" t="s">
        <v>3293</v>
      </c>
      <c r="B1604">
        <v>0</v>
      </c>
      <c r="C1604">
        <v>1</v>
      </c>
      <c r="D1604">
        <f>B1604+C1604</f>
        <v>1</v>
      </c>
      <c r="E1604">
        <f>VLOOKUP(A1604,'PF03067'!B:C,2,0)</f>
        <v>258</v>
      </c>
      <c r="G1604" t="str">
        <f>VLOOKUP(A1604,tax_all!B:V,6,0)</f>
        <v>Bacteria</v>
      </c>
      <c r="H1604" t="str">
        <f>VLOOKUP(A1604,tax_all!B:V,7,0)</f>
        <v xml:space="preserve"> Actinobacteria</v>
      </c>
      <c r="I1604" t="str">
        <f>VLOOKUP(A1604,tax_all!B:V,8,0)</f>
        <v xml:space="preserve"> Micromonosporales</v>
      </c>
      <c r="J1604" t="str">
        <f>VLOOKUP(A1604,tax_all!B:V,9,0)</f>
        <v xml:space="preserve"> Micromonosporaceae</v>
      </c>
      <c r="K1604" t="str">
        <f>VLOOKUP(A1604,tax_all!B:V,10,0)</f>
        <v>Actinoplanes.</v>
      </c>
      <c r="L1604">
        <f>VLOOKUP(A1604,tax_all!B:V,11,0)</f>
        <v>0</v>
      </c>
      <c r="M1604">
        <f>VLOOKUP(A1604,tax_all!B:V,12,0)</f>
        <v>0</v>
      </c>
      <c r="N1604">
        <f>VLOOKUP(A1604,tax_all!B:V,13,0)</f>
        <v>0</v>
      </c>
      <c r="O1604">
        <f>VLOOKUP(A1604,tax_all!B:V,14,0)</f>
        <v>0</v>
      </c>
      <c r="P1604">
        <f>VLOOKUP(A1604,tax_all!B:V,15,0)</f>
        <v>0</v>
      </c>
      <c r="Q1604">
        <f>VLOOKUP(A1604,tax_all!B:V,16,0)</f>
        <v>0</v>
      </c>
      <c r="R1604">
        <f>VLOOKUP(A1604,tax_all!B:V,17,0)</f>
        <v>0</v>
      </c>
    </row>
    <row r="1605" spans="1:18" x14ac:dyDescent="0.25">
      <c r="A1605" s="2" t="s">
        <v>3295</v>
      </c>
      <c r="B1605">
        <v>1</v>
      </c>
      <c r="C1605">
        <v>1</v>
      </c>
      <c r="D1605">
        <f>B1605+C1605</f>
        <v>2</v>
      </c>
      <c r="E1605">
        <f>VLOOKUP(A1605,'PF03067'!B:C,2,0)</f>
        <v>363</v>
      </c>
      <c r="G1605" t="str">
        <f>VLOOKUP(A1605,tax_all!B:V,6,0)</f>
        <v>Bacteria</v>
      </c>
      <c r="H1605" t="str">
        <f>VLOOKUP(A1605,tax_all!B:V,7,0)</f>
        <v xml:space="preserve"> Actinobacteria</v>
      </c>
      <c r="I1605" t="str">
        <f>VLOOKUP(A1605,tax_all!B:V,8,0)</f>
        <v xml:space="preserve"> Micromonosporales</v>
      </c>
      <c r="J1605" t="str">
        <f>VLOOKUP(A1605,tax_all!B:V,9,0)</f>
        <v xml:space="preserve"> Micromonosporaceae</v>
      </c>
      <c r="K1605" t="str">
        <f>VLOOKUP(A1605,tax_all!B:V,10,0)</f>
        <v>Actinoplanes.</v>
      </c>
      <c r="L1605">
        <f>VLOOKUP(A1605,tax_all!B:V,11,0)</f>
        <v>0</v>
      </c>
      <c r="M1605">
        <f>VLOOKUP(A1605,tax_all!B:V,12,0)</f>
        <v>0</v>
      </c>
      <c r="N1605">
        <f>VLOOKUP(A1605,tax_all!B:V,13,0)</f>
        <v>0</v>
      </c>
      <c r="O1605">
        <f>VLOOKUP(A1605,tax_all!B:V,14,0)</f>
        <v>0</v>
      </c>
      <c r="P1605">
        <f>VLOOKUP(A1605,tax_all!B:V,15,0)</f>
        <v>0</v>
      </c>
      <c r="Q1605">
        <f>VLOOKUP(A1605,tax_all!B:V,16,0)</f>
        <v>0</v>
      </c>
      <c r="R1605">
        <f>VLOOKUP(A1605,tax_all!B:V,17,0)</f>
        <v>0</v>
      </c>
    </row>
    <row r="1606" spans="1:18" x14ac:dyDescent="0.25">
      <c r="A1606" s="2" t="s">
        <v>3297</v>
      </c>
      <c r="B1606">
        <v>0</v>
      </c>
      <c r="C1606">
        <v>1</v>
      </c>
      <c r="D1606">
        <f>B1606+C1606</f>
        <v>1</v>
      </c>
      <c r="E1606">
        <f>VLOOKUP(A1606,'PF03067'!B:C,2,0)</f>
        <v>171</v>
      </c>
      <c r="G1606" t="str">
        <f>VLOOKUP(A1606,tax_all!B:V,6,0)</f>
        <v>Bacteria</v>
      </c>
      <c r="H1606" t="str">
        <f>VLOOKUP(A1606,tax_all!B:V,7,0)</f>
        <v xml:space="preserve"> Actinobacteria</v>
      </c>
      <c r="I1606" t="str">
        <f>VLOOKUP(A1606,tax_all!B:V,8,0)</f>
        <v xml:space="preserve"> Pseudonocardiales</v>
      </c>
      <c r="J1606" t="str">
        <f>VLOOKUP(A1606,tax_all!B:V,9,0)</f>
        <v xml:space="preserve"> Pseudonocardiaceae</v>
      </c>
      <c r="K1606" t="str">
        <f>VLOOKUP(A1606,tax_all!B:V,10,0)</f>
        <v>Amycolatopsis.</v>
      </c>
      <c r="L1606">
        <f>VLOOKUP(A1606,tax_all!B:V,11,0)</f>
        <v>0</v>
      </c>
      <c r="M1606">
        <f>VLOOKUP(A1606,tax_all!B:V,12,0)</f>
        <v>0</v>
      </c>
      <c r="N1606">
        <f>VLOOKUP(A1606,tax_all!B:V,13,0)</f>
        <v>0</v>
      </c>
      <c r="O1606">
        <f>VLOOKUP(A1606,tax_all!B:V,14,0)</f>
        <v>0</v>
      </c>
      <c r="P1606">
        <f>VLOOKUP(A1606,tax_all!B:V,15,0)</f>
        <v>0</v>
      </c>
      <c r="Q1606">
        <f>VLOOKUP(A1606,tax_all!B:V,16,0)</f>
        <v>0</v>
      </c>
      <c r="R1606">
        <f>VLOOKUP(A1606,tax_all!B:V,17,0)</f>
        <v>0</v>
      </c>
    </row>
    <row r="1607" spans="1:18" x14ac:dyDescent="0.25">
      <c r="A1607" s="2" t="s">
        <v>3299</v>
      </c>
      <c r="B1607">
        <v>0</v>
      </c>
      <c r="C1607">
        <v>1</v>
      </c>
      <c r="D1607">
        <f>B1607+C1607</f>
        <v>1</v>
      </c>
      <c r="E1607">
        <f>VLOOKUP(A1607,'PF03067'!B:C,2,0)</f>
        <v>207</v>
      </c>
      <c r="G1607" t="str">
        <f>VLOOKUP(A1607,tax_all!B:V,6,0)</f>
        <v>Bacteria</v>
      </c>
      <c r="H1607" t="str">
        <f>VLOOKUP(A1607,tax_all!B:V,7,0)</f>
        <v xml:space="preserve"> Actinobacteria</v>
      </c>
      <c r="I1607" t="str">
        <f>VLOOKUP(A1607,tax_all!B:V,8,0)</f>
        <v xml:space="preserve"> Pseudonocardiales</v>
      </c>
      <c r="J1607" t="str">
        <f>VLOOKUP(A1607,tax_all!B:V,9,0)</f>
        <v xml:space="preserve"> Pseudonocardiaceae</v>
      </c>
      <c r="K1607" t="str">
        <f>VLOOKUP(A1607,tax_all!B:V,10,0)</f>
        <v>Amycolatopsis.</v>
      </c>
      <c r="L1607">
        <f>VLOOKUP(A1607,tax_all!B:V,11,0)</f>
        <v>0</v>
      </c>
      <c r="M1607">
        <f>VLOOKUP(A1607,tax_all!B:V,12,0)</f>
        <v>0</v>
      </c>
      <c r="N1607">
        <f>VLOOKUP(A1607,tax_all!B:V,13,0)</f>
        <v>0</v>
      </c>
      <c r="O1607">
        <f>VLOOKUP(A1607,tax_all!B:V,14,0)</f>
        <v>0</v>
      </c>
      <c r="P1607">
        <f>VLOOKUP(A1607,tax_all!B:V,15,0)</f>
        <v>0</v>
      </c>
      <c r="Q1607">
        <f>VLOOKUP(A1607,tax_all!B:V,16,0)</f>
        <v>0</v>
      </c>
      <c r="R1607">
        <f>VLOOKUP(A1607,tax_all!B:V,17,0)</f>
        <v>0</v>
      </c>
    </row>
    <row r="1608" spans="1:18" x14ac:dyDescent="0.25">
      <c r="A1608" s="2" t="s">
        <v>3301</v>
      </c>
      <c r="B1608">
        <v>0</v>
      </c>
      <c r="C1608">
        <v>1</v>
      </c>
      <c r="D1608">
        <f>B1608+C1608</f>
        <v>1</v>
      </c>
      <c r="E1608">
        <f>VLOOKUP(A1608,'PF03067'!B:C,2,0)</f>
        <v>250</v>
      </c>
      <c r="G1608" t="str">
        <f>VLOOKUP(A1608,tax_all!B:V,6,0)</f>
        <v>Bacteria</v>
      </c>
      <c r="H1608" t="str">
        <f>VLOOKUP(A1608,tax_all!B:V,7,0)</f>
        <v xml:space="preserve"> Actinobacteria</v>
      </c>
      <c r="I1608" t="str">
        <f>VLOOKUP(A1608,tax_all!B:V,8,0)</f>
        <v xml:space="preserve"> Pseudonocardiales</v>
      </c>
      <c r="J1608" t="str">
        <f>VLOOKUP(A1608,tax_all!B:V,9,0)</f>
        <v xml:space="preserve"> Pseudonocardiaceae</v>
      </c>
      <c r="K1608" t="str">
        <f>VLOOKUP(A1608,tax_all!B:V,10,0)</f>
        <v>Amycolatopsis.</v>
      </c>
      <c r="L1608">
        <f>VLOOKUP(A1608,tax_all!B:V,11,0)</f>
        <v>0</v>
      </c>
      <c r="M1608">
        <f>VLOOKUP(A1608,tax_all!B:V,12,0)</f>
        <v>0</v>
      </c>
      <c r="N1608">
        <f>VLOOKUP(A1608,tax_all!B:V,13,0)</f>
        <v>0</v>
      </c>
      <c r="O1608">
        <f>VLOOKUP(A1608,tax_all!B:V,14,0)</f>
        <v>0</v>
      </c>
      <c r="P1608">
        <f>VLOOKUP(A1608,tax_all!B:V,15,0)</f>
        <v>0</v>
      </c>
      <c r="Q1608">
        <f>VLOOKUP(A1608,tax_all!B:V,16,0)</f>
        <v>0</v>
      </c>
      <c r="R1608">
        <f>VLOOKUP(A1608,tax_all!B:V,17,0)</f>
        <v>0</v>
      </c>
    </row>
    <row r="1609" spans="1:18" x14ac:dyDescent="0.25">
      <c r="A1609" s="2" t="s">
        <v>3303</v>
      </c>
      <c r="B1609">
        <v>0</v>
      </c>
      <c r="C1609">
        <v>1</v>
      </c>
      <c r="D1609">
        <f>B1609+C1609</f>
        <v>1</v>
      </c>
      <c r="E1609">
        <f>VLOOKUP(A1609,'PF03067'!B:C,2,0)</f>
        <v>225</v>
      </c>
      <c r="G1609" t="str">
        <f>VLOOKUP(A1609,tax_all!B:V,6,0)</f>
        <v>Eukaryota</v>
      </c>
      <c r="H1609" t="str">
        <f>VLOOKUP(A1609,tax_all!B:V,7,0)</f>
        <v xml:space="preserve"> Fungi</v>
      </c>
      <c r="I1609" t="str">
        <f>VLOOKUP(A1609,tax_all!B:V,8,0)</f>
        <v xml:space="preserve"> Dikarya</v>
      </c>
      <c r="J1609" t="str">
        <f>VLOOKUP(A1609,tax_all!B:V,9,0)</f>
        <v xml:space="preserve"> Basidiomycota</v>
      </c>
      <c r="K1609" t="str">
        <f>VLOOKUP(A1609,tax_all!B:V,10,0)</f>
        <v xml:space="preserve"> Agaricomycotina</v>
      </c>
      <c r="L1609" t="str">
        <f>VLOOKUP(A1609,tax_all!B:V,11,0)</f>
        <v>Agaricomycetes</v>
      </c>
      <c r="M1609" t="str">
        <f>VLOOKUP(A1609,tax_all!B:V,12,0)</f>
        <v xml:space="preserve"> Corticiales</v>
      </c>
      <c r="N1609" t="str">
        <f>VLOOKUP(A1609,tax_all!B:V,13,0)</f>
        <v xml:space="preserve"> Punctulariaceae</v>
      </c>
      <c r="O1609" t="str">
        <f>VLOOKUP(A1609,tax_all!B:V,14,0)</f>
        <v xml:space="preserve"> Punctularia.</v>
      </c>
      <c r="P1609">
        <f>VLOOKUP(A1609,tax_all!B:V,15,0)</f>
        <v>0</v>
      </c>
      <c r="Q1609">
        <f>VLOOKUP(A1609,tax_all!B:V,16,0)</f>
        <v>0</v>
      </c>
      <c r="R1609">
        <f>VLOOKUP(A1609,tax_all!B:V,17,0)</f>
        <v>0</v>
      </c>
    </row>
    <row r="1610" spans="1:18" x14ac:dyDescent="0.25">
      <c r="A1610" s="2" t="s">
        <v>3305</v>
      </c>
      <c r="B1610">
        <v>0</v>
      </c>
      <c r="C1610">
        <v>1</v>
      </c>
      <c r="D1610">
        <f>B1610+C1610</f>
        <v>1</v>
      </c>
      <c r="E1610">
        <f>VLOOKUP(A1610,'PF03067'!B:C,2,0)</f>
        <v>524</v>
      </c>
      <c r="G1610" t="str">
        <f>VLOOKUP(A1610,tax_all!B:V,6,0)</f>
        <v>Bacteria</v>
      </c>
      <c r="H1610" t="str">
        <f>VLOOKUP(A1610,tax_all!B:V,7,0)</f>
        <v xml:space="preserve"> Proteobacteria</v>
      </c>
      <c r="I1610" t="str">
        <f>VLOOKUP(A1610,tax_all!B:V,8,0)</f>
        <v xml:space="preserve"> Gammaproteobacteria</v>
      </c>
      <c r="J1610" t="str">
        <f>VLOOKUP(A1610,tax_all!B:V,9,0)</f>
        <v xml:space="preserve"> Enterobacterales</v>
      </c>
      <c r="K1610" t="str">
        <f>VLOOKUP(A1610,tax_all!B:V,10,0)</f>
        <v>unclassified Enterobacterales</v>
      </c>
      <c r="L1610" t="str">
        <f>VLOOKUP(A1610,tax_all!B:V,11,0)</f>
        <v xml:space="preserve"> Plesiomonas.</v>
      </c>
      <c r="M1610">
        <f>VLOOKUP(A1610,tax_all!B:V,12,0)</f>
        <v>0</v>
      </c>
      <c r="N1610">
        <f>VLOOKUP(A1610,tax_all!B:V,13,0)</f>
        <v>0</v>
      </c>
      <c r="O1610">
        <f>VLOOKUP(A1610,tax_all!B:V,14,0)</f>
        <v>0</v>
      </c>
      <c r="P1610">
        <f>VLOOKUP(A1610,tax_all!B:V,15,0)</f>
        <v>0</v>
      </c>
      <c r="Q1610">
        <f>VLOOKUP(A1610,tax_all!B:V,16,0)</f>
        <v>0</v>
      </c>
      <c r="R1610">
        <f>VLOOKUP(A1610,tax_all!B:V,17,0)</f>
        <v>0</v>
      </c>
    </row>
    <row r="1611" spans="1:18" x14ac:dyDescent="0.25">
      <c r="A1611" s="2" t="s">
        <v>3307</v>
      </c>
      <c r="B1611">
        <v>0</v>
      </c>
      <c r="C1611">
        <v>1</v>
      </c>
      <c r="D1611">
        <f>B1611+C1611</f>
        <v>1</v>
      </c>
      <c r="E1611">
        <f>VLOOKUP(A1611,'PF03067'!B:C,2,0)</f>
        <v>474</v>
      </c>
      <c r="G1611" t="str">
        <f>VLOOKUP(A1611,tax_all!B:V,6,0)</f>
        <v>Bacteria</v>
      </c>
      <c r="H1611" t="str">
        <f>VLOOKUP(A1611,tax_all!B:V,7,0)</f>
        <v xml:space="preserve"> Proteobacteria</v>
      </c>
      <c r="I1611" t="str">
        <f>VLOOKUP(A1611,tax_all!B:V,8,0)</f>
        <v xml:space="preserve"> Gammaproteobacteria</v>
      </c>
      <c r="J1611" t="str">
        <f>VLOOKUP(A1611,tax_all!B:V,9,0)</f>
        <v xml:space="preserve"> Enterobacterales</v>
      </c>
      <c r="K1611" t="str">
        <f>VLOOKUP(A1611,tax_all!B:V,10,0)</f>
        <v>unclassified Enterobacterales</v>
      </c>
      <c r="L1611" t="str">
        <f>VLOOKUP(A1611,tax_all!B:V,11,0)</f>
        <v xml:space="preserve"> Plesiomonas.</v>
      </c>
      <c r="M1611">
        <f>VLOOKUP(A1611,tax_all!B:V,12,0)</f>
        <v>0</v>
      </c>
      <c r="N1611">
        <f>VLOOKUP(A1611,tax_all!B:V,13,0)</f>
        <v>0</v>
      </c>
      <c r="O1611">
        <f>VLOOKUP(A1611,tax_all!B:V,14,0)</f>
        <v>0</v>
      </c>
      <c r="P1611">
        <f>VLOOKUP(A1611,tax_all!B:V,15,0)</f>
        <v>0</v>
      </c>
      <c r="Q1611">
        <f>VLOOKUP(A1611,tax_all!B:V,16,0)</f>
        <v>0</v>
      </c>
      <c r="R1611">
        <f>VLOOKUP(A1611,tax_all!B:V,17,0)</f>
        <v>0</v>
      </c>
    </row>
    <row r="1612" spans="1:18" x14ac:dyDescent="0.25">
      <c r="A1612" s="2" t="s">
        <v>3309</v>
      </c>
      <c r="B1612">
        <v>0</v>
      </c>
      <c r="C1612">
        <v>1</v>
      </c>
      <c r="D1612">
        <f>B1612+C1612</f>
        <v>1</v>
      </c>
      <c r="E1612">
        <f>VLOOKUP(A1612,'PF03067'!B:C,2,0)</f>
        <v>177</v>
      </c>
      <c r="G1612" t="str">
        <f>VLOOKUP(A1612,tax_all!B:V,6,0)</f>
        <v>Eukaryota</v>
      </c>
      <c r="H1612" t="str">
        <f>VLOOKUP(A1612,tax_all!B:V,7,0)</f>
        <v xml:space="preserve"> Fungi</v>
      </c>
      <c r="I1612" t="str">
        <f>VLOOKUP(A1612,tax_all!B:V,8,0)</f>
        <v xml:space="preserve"> Dikarya</v>
      </c>
      <c r="J1612" t="str">
        <f>VLOOKUP(A1612,tax_all!B:V,9,0)</f>
        <v xml:space="preserve"> Ascomycota</v>
      </c>
      <c r="K1612" t="str">
        <f>VLOOKUP(A1612,tax_all!B:V,10,0)</f>
        <v xml:space="preserve"> Pezizomycotina</v>
      </c>
      <c r="L1612" t="str">
        <f>VLOOKUP(A1612,tax_all!B:V,11,0)</f>
        <v>Sordariomycetes</v>
      </c>
      <c r="M1612" t="str">
        <f>VLOOKUP(A1612,tax_all!B:V,12,0)</f>
        <v xml:space="preserve"> Sordariomycetidae</v>
      </c>
      <c r="N1612" t="str">
        <f>VLOOKUP(A1612,tax_all!B:V,13,0)</f>
        <v xml:space="preserve"> Togniniales</v>
      </c>
      <c r="O1612" t="str">
        <f>VLOOKUP(A1612,tax_all!B:V,14,0)</f>
        <v xml:space="preserve"> Togniniaceae</v>
      </c>
      <c r="P1612" t="str">
        <f>VLOOKUP(A1612,tax_all!B:V,15,0)</f>
        <v>Phaeoacremonium.</v>
      </c>
      <c r="Q1612">
        <f>VLOOKUP(A1612,tax_all!B:V,16,0)</f>
        <v>0</v>
      </c>
      <c r="R1612">
        <f>VLOOKUP(A1612,tax_all!B:V,17,0)</f>
        <v>0</v>
      </c>
    </row>
    <row r="1613" spans="1:18" x14ac:dyDescent="0.25">
      <c r="A1613" s="2" t="s">
        <v>3311</v>
      </c>
      <c r="B1613">
        <v>0</v>
      </c>
      <c r="C1613">
        <v>1</v>
      </c>
      <c r="D1613">
        <f>B1613+C1613</f>
        <v>1</v>
      </c>
      <c r="E1613">
        <f>VLOOKUP(A1613,'PF03067'!B:C,2,0)</f>
        <v>296</v>
      </c>
      <c r="G1613" t="str">
        <f>VLOOKUP(A1613,tax_all!B:V,6,0)</f>
        <v>Eukaryota</v>
      </c>
      <c r="H1613" t="str">
        <f>VLOOKUP(A1613,tax_all!B:V,7,0)</f>
        <v xml:space="preserve"> Fungi</v>
      </c>
      <c r="I1613" t="str">
        <f>VLOOKUP(A1613,tax_all!B:V,8,0)</f>
        <v xml:space="preserve"> Dikarya</v>
      </c>
      <c r="J1613" t="str">
        <f>VLOOKUP(A1613,tax_all!B:V,9,0)</f>
        <v xml:space="preserve"> Ascomycota</v>
      </c>
      <c r="K1613" t="str">
        <f>VLOOKUP(A1613,tax_all!B:V,10,0)</f>
        <v xml:space="preserve"> Pezizomycotina</v>
      </c>
      <c r="L1613" t="str">
        <f>VLOOKUP(A1613,tax_all!B:V,11,0)</f>
        <v>Sordariomycetes</v>
      </c>
      <c r="M1613" t="str">
        <f>VLOOKUP(A1613,tax_all!B:V,12,0)</f>
        <v xml:space="preserve"> Sordariomycetidae</v>
      </c>
      <c r="N1613" t="str">
        <f>VLOOKUP(A1613,tax_all!B:V,13,0)</f>
        <v xml:space="preserve"> Togniniales</v>
      </c>
      <c r="O1613" t="str">
        <f>VLOOKUP(A1613,tax_all!B:V,14,0)</f>
        <v xml:space="preserve"> Togniniaceae</v>
      </c>
      <c r="P1613" t="str">
        <f>VLOOKUP(A1613,tax_all!B:V,15,0)</f>
        <v>Phaeoacremonium.</v>
      </c>
      <c r="Q1613">
        <f>VLOOKUP(A1613,tax_all!B:V,16,0)</f>
        <v>0</v>
      </c>
      <c r="R1613">
        <f>VLOOKUP(A1613,tax_all!B:V,17,0)</f>
        <v>0</v>
      </c>
    </row>
    <row r="1614" spans="1:18" x14ac:dyDescent="0.25">
      <c r="A1614" s="2" t="s">
        <v>3313</v>
      </c>
      <c r="B1614">
        <v>0</v>
      </c>
      <c r="C1614">
        <v>1</v>
      </c>
      <c r="D1614">
        <f>B1614+C1614</f>
        <v>1</v>
      </c>
      <c r="E1614">
        <f>VLOOKUP(A1614,'PF03067'!B:C,2,0)</f>
        <v>346</v>
      </c>
      <c r="G1614" t="str">
        <f>VLOOKUP(A1614,tax_all!B:V,6,0)</f>
        <v>Eukaryota</v>
      </c>
      <c r="H1614" t="str">
        <f>VLOOKUP(A1614,tax_all!B:V,7,0)</f>
        <v xml:space="preserve"> Fungi</v>
      </c>
      <c r="I1614" t="str">
        <f>VLOOKUP(A1614,tax_all!B:V,8,0)</f>
        <v xml:space="preserve"> Dikarya</v>
      </c>
      <c r="J1614" t="str">
        <f>VLOOKUP(A1614,tax_all!B:V,9,0)</f>
        <v xml:space="preserve"> Basidiomycota</v>
      </c>
      <c r="K1614" t="str">
        <f>VLOOKUP(A1614,tax_all!B:V,10,0)</f>
        <v xml:space="preserve"> Ustilaginomycotina</v>
      </c>
      <c r="L1614" t="str">
        <f>VLOOKUP(A1614,tax_all!B:V,11,0)</f>
        <v>Ustilaginomycetes</v>
      </c>
      <c r="M1614" t="str">
        <f>VLOOKUP(A1614,tax_all!B:V,12,0)</f>
        <v xml:space="preserve"> Ustilaginales</v>
      </c>
      <c r="N1614" t="str">
        <f>VLOOKUP(A1614,tax_all!B:V,13,0)</f>
        <v xml:space="preserve"> Ustilaginaceae</v>
      </c>
      <c r="O1614" t="str">
        <f>VLOOKUP(A1614,tax_all!B:V,14,0)</f>
        <v xml:space="preserve"> Pseudozyma.</v>
      </c>
      <c r="P1614">
        <f>VLOOKUP(A1614,tax_all!B:V,15,0)</f>
        <v>0</v>
      </c>
      <c r="Q1614">
        <f>VLOOKUP(A1614,tax_all!B:V,16,0)</f>
        <v>0</v>
      </c>
      <c r="R1614">
        <f>VLOOKUP(A1614,tax_all!B:V,17,0)</f>
        <v>0</v>
      </c>
    </row>
    <row r="1615" spans="1:18" x14ac:dyDescent="0.25">
      <c r="A1615" s="2" t="s">
        <v>3315</v>
      </c>
      <c r="B1615">
        <v>1</v>
      </c>
      <c r="C1615">
        <v>1</v>
      </c>
      <c r="D1615">
        <f>B1615+C1615</f>
        <v>2</v>
      </c>
      <c r="E1615">
        <f>VLOOKUP(A1615,'PF03067'!B:C,2,0)</f>
        <v>500</v>
      </c>
      <c r="F1615" t="s">
        <v>7039</v>
      </c>
      <c r="G1615" t="str">
        <f>VLOOKUP(A1615,tax_all!B:V,6,0)</f>
        <v>Bacteria</v>
      </c>
      <c r="H1615" t="str">
        <f>VLOOKUP(A1615,tax_all!B:V,7,0)</f>
        <v xml:space="preserve"> Proteobacteria</v>
      </c>
      <c r="I1615" t="str">
        <f>VLOOKUP(A1615,tax_all!B:V,8,0)</f>
        <v xml:space="preserve"> Gammaproteobacteria</v>
      </c>
      <c r="J1615" t="str">
        <f>VLOOKUP(A1615,tax_all!B:V,9,0)</f>
        <v xml:space="preserve"> Alteromonadales</v>
      </c>
      <c r="K1615" t="str">
        <f>VLOOKUP(A1615,tax_all!B:V,10,0)</f>
        <v>Alteromonadaceae</v>
      </c>
      <c r="L1615" t="str">
        <f>VLOOKUP(A1615,tax_all!B:V,11,0)</f>
        <v xml:space="preserve"> Agarivorans.</v>
      </c>
      <c r="M1615">
        <f>VLOOKUP(A1615,tax_all!B:V,12,0)</f>
        <v>0</v>
      </c>
      <c r="N1615">
        <f>VLOOKUP(A1615,tax_all!B:V,13,0)</f>
        <v>0</v>
      </c>
      <c r="O1615">
        <f>VLOOKUP(A1615,tax_all!B:V,14,0)</f>
        <v>0</v>
      </c>
      <c r="P1615">
        <f>VLOOKUP(A1615,tax_all!B:V,15,0)</f>
        <v>0</v>
      </c>
      <c r="Q1615">
        <f>VLOOKUP(A1615,tax_all!B:V,16,0)</f>
        <v>0</v>
      </c>
      <c r="R1615">
        <f>VLOOKUP(A1615,tax_all!B:V,17,0)</f>
        <v>0</v>
      </c>
    </row>
    <row r="1616" spans="1:18" x14ac:dyDescent="0.25">
      <c r="A1616" s="2" t="s">
        <v>3317</v>
      </c>
      <c r="B1616">
        <v>0</v>
      </c>
      <c r="C1616">
        <v>1</v>
      </c>
      <c r="D1616">
        <f>B1616+C1616</f>
        <v>1</v>
      </c>
      <c r="E1616">
        <f>VLOOKUP(A1616,'PF03067'!B:C,2,0)</f>
        <v>418</v>
      </c>
      <c r="G1616" t="str">
        <f>VLOOKUP(A1616,tax_all!B:V,6,0)</f>
        <v>Eukaryota</v>
      </c>
      <c r="H1616" t="str">
        <f>VLOOKUP(A1616,tax_all!B:V,7,0)</f>
        <v xml:space="preserve"> Fungi</v>
      </c>
      <c r="I1616" t="str">
        <f>VLOOKUP(A1616,tax_all!B:V,8,0)</f>
        <v xml:space="preserve"> Dikarya</v>
      </c>
      <c r="J1616" t="str">
        <f>VLOOKUP(A1616,tax_all!B:V,9,0)</f>
        <v xml:space="preserve"> Ascomycota</v>
      </c>
      <c r="K1616" t="str">
        <f>VLOOKUP(A1616,tax_all!B:V,10,0)</f>
        <v xml:space="preserve"> Pezizomycotina</v>
      </c>
      <c r="L1616" t="str">
        <f>VLOOKUP(A1616,tax_all!B:V,11,0)</f>
        <v>Sordariomycetes</v>
      </c>
      <c r="M1616" t="str">
        <f>VLOOKUP(A1616,tax_all!B:V,12,0)</f>
        <v xml:space="preserve"> Hypocreomycetidae</v>
      </c>
      <c r="N1616" t="str">
        <f>VLOOKUP(A1616,tax_all!B:V,13,0)</f>
        <v xml:space="preserve"> Hypocreales</v>
      </c>
      <c r="O1616" t="str">
        <f>VLOOKUP(A1616,tax_all!B:V,14,0)</f>
        <v xml:space="preserve"> Nectriaceae</v>
      </c>
      <c r="P1616" t="str">
        <f>VLOOKUP(A1616,tax_all!B:V,15,0)</f>
        <v>Fusarium</v>
      </c>
      <c r="Q1616" t="str">
        <f>VLOOKUP(A1616,tax_all!B:V,16,0)</f>
        <v xml:space="preserve"> Fusarium fujikuroi species complex.</v>
      </c>
      <c r="R1616">
        <f>VLOOKUP(A1616,tax_all!B:V,17,0)</f>
        <v>0</v>
      </c>
    </row>
    <row r="1617" spans="1:18" x14ac:dyDescent="0.25">
      <c r="A1617" s="2" t="s">
        <v>3319</v>
      </c>
      <c r="B1617">
        <v>0</v>
      </c>
      <c r="C1617">
        <v>1</v>
      </c>
      <c r="D1617">
        <f>B1617+C1617</f>
        <v>1</v>
      </c>
      <c r="E1617">
        <f>VLOOKUP(A1617,'PF03067'!B:C,2,0)</f>
        <v>253</v>
      </c>
      <c r="G1617" t="str">
        <f>VLOOKUP(A1617,tax_all!B:V,6,0)</f>
        <v>Eukaryota</v>
      </c>
      <c r="H1617" t="str">
        <f>VLOOKUP(A1617,tax_all!B:V,7,0)</f>
        <v xml:space="preserve"> Fungi</v>
      </c>
      <c r="I1617" t="str">
        <f>VLOOKUP(A1617,tax_all!B:V,8,0)</f>
        <v xml:space="preserve"> Dikarya</v>
      </c>
      <c r="J1617" t="str">
        <f>VLOOKUP(A1617,tax_all!B:V,9,0)</f>
        <v xml:space="preserve"> Ascomycota</v>
      </c>
      <c r="K1617" t="str">
        <f>VLOOKUP(A1617,tax_all!B:V,10,0)</f>
        <v xml:space="preserve"> Pezizomycotina</v>
      </c>
      <c r="L1617" t="str">
        <f>VLOOKUP(A1617,tax_all!B:V,11,0)</f>
        <v>Sordariomycetes</v>
      </c>
      <c r="M1617" t="str">
        <f>VLOOKUP(A1617,tax_all!B:V,12,0)</f>
        <v xml:space="preserve"> Hypocreomycetidae</v>
      </c>
      <c r="N1617" t="str">
        <f>VLOOKUP(A1617,tax_all!B:V,13,0)</f>
        <v xml:space="preserve"> Hypocreales</v>
      </c>
      <c r="O1617" t="str">
        <f>VLOOKUP(A1617,tax_all!B:V,14,0)</f>
        <v xml:space="preserve"> Nectriaceae</v>
      </c>
      <c r="P1617" t="str">
        <f>VLOOKUP(A1617,tax_all!B:V,15,0)</f>
        <v>Fusarium</v>
      </c>
      <c r="Q1617" t="str">
        <f>VLOOKUP(A1617,tax_all!B:V,16,0)</f>
        <v xml:space="preserve"> Fusarium fujikuroi species complex.</v>
      </c>
      <c r="R1617">
        <f>VLOOKUP(A1617,tax_all!B:V,17,0)</f>
        <v>0</v>
      </c>
    </row>
    <row r="1618" spans="1:18" x14ac:dyDescent="0.25">
      <c r="A1618" s="2" t="s">
        <v>3321</v>
      </c>
      <c r="B1618">
        <v>0</v>
      </c>
      <c r="C1618">
        <v>1</v>
      </c>
      <c r="D1618">
        <f>B1618+C1618</f>
        <v>1</v>
      </c>
      <c r="E1618">
        <f>VLOOKUP(A1618,'PF03067'!B:C,2,0)</f>
        <v>316</v>
      </c>
      <c r="G1618" t="str">
        <f>VLOOKUP(A1618,tax_all!B:V,6,0)</f>
        <v>Bacteria</v>
      </c>
      <c r="H1618" t="str">
        <f>VLOOKUP(A1618,tax_all!B:V,7,0)</f>
        <v xml:space="preserve"> Actinobacteria</v>
      </c>
      <c r="I1618" t="str">
        <f>VLOOKUP(A1618,tax_all!B:V,8,0)</f>
        <v xml:space="preserve"> Streptomycetales</v>
      </c>
      <c r="J1618" t="str">
        <f>VLOOKUP(A1618,tax_all!B:V,9,0)</f>
        <v xml:space="preserve"> Streptomycetaceae</v>
      </c>
      <c r="K1618" t="str">
        <f>VLOOKUP(A1618,tax_all!B:V,10,0)</f>
        <v>Streptomyces.</v>
      </c>
      <c r="L1618">
        <f>VLOOKUP(A1618,tax_all!B:V,11,0)</f>
        <v>0</v>
      </c>
      <c r="M1618">
        <f>VLOOKUP(A1618,tax_all!B:V,12,0)</f>
        <v>0</v>
      </c>
      <c r="N1618">
        <f>VLOOKUP(A1618,tax_all!B:V,13,0)</f>
        <v>0</v>
      </c>
      <c r="O1618">
        <f>VLOOKUP(A1618,tax_all!B:V,14,0)</f>
        <v>0</v>
      </c>
      <c r="P1618">
        <f>VLOOKUP(A1618,tax_all!B:V,15,0)</f>
        <v>0</v>
      </c>
      <c r="Q1618">
        <f>VLOOKUP(A1618,tax_all!B:V,16,0)</f>
        <v>0</v>
      </c>
      <c r="R1618">
        <f>VLOOKUP(A1618,tax_all!B:V,17,0)</f>
        <v>0</v>
      </c>
    </row>
    <row r="1619" spans="1:18" x14ac:dyDescent="0.25">
      <c r="A1619" s="2" t="s">
        <v>3323</v>
      </c>
      <c r="B1619">
        <v>0</v>
      </c>
      <c r="C1619">
        <v>1</v>
      </c>
      <c r="D1619">
        <f>B1619+C1619</f>
        <v>1</v>
      </c>
      <c r="E1619">
        <f>VLOOKUP(A1619,'PF03067'!B:C,2,0)</f>
        <v>201</v>
      </c>
      <c r="G1619" t="str">
        <f>VLOOKUP(A1619,tax_all!B:V,6,0)</f>
        <v>Bacteria</v>
      </c>
      <c r="H1619" t="str">
        <f>VLOOKUP(A1619,tax_all!B:V,7,0)</f>
        <v xml:space="preserve"> Actinobacteria</v>
      </c>
      <c r="I1619" t="str">
        <f>VLOOKUP(A1619,tax_all!B:V,8,0)</f>
        <v xml:space="preserve"> Streptomycetales</v>
      </c>
      <c r="J1619" t="str">
        <f>VLOOKUP(A1619,tax_all!B:V,9,0)</f>
        <v xml:space="preserve"> Streptomycetaceae</v>
      </c>
      <c r="K1619" t="str">
        <f>VLOOKUP(A1619,tax_all!B:V,10,0)</f>
        <v>Streptomyces.</v>
      </c>
      <c r="L1619">
        <f>VLOOKUP(A1619,tax_all!B:V,11,0)</f>
        <v>0</v>
      </c>
      <c r="M1619">
        <f>VLOOKUP(A1619,tax_all!B:V,12,0)</f>
        <v>0</v>
      </c>
      <c r="N1619">
        <f>VLOOKUP(A1619,tax_all!B:V,13,0)</f>
        <v>0</v>
      </c>
      <c r="O1619">
        <f>VLOOKUP(A1619,tax_all!B:V,14,0)</f>
        <v>0</v>
      </c>
      <c r="P1619">
        <f>VLOOKUP(A1619,tax_all!B:V,15,0)</f>
        <v>0</v>
      </c>
      <c r="Q1619">
        <f>VLOOKUP(A1619,tax_all!B:V,16,0)</f>
        <v>0</v>
      </c>
      <c r="R1619">
        <f>VLOOKUP(A1619,tax_all!B:V,17,0)</f>
        <v>0</v>
      </c>
    </row>
    <row r="1620" spans="1:18" x14ac:dyDescent="0.25">
      <c r="A1620" s="2" t="s">
        <v>3325</v>
      </c>
      <c r="B1620">
        <v>0</v>
      </c>
      <c r="C1620">
        <v>1</v>
      </c>
      <c r="D1620">
        <f>B1620+C1620</f>
        <v>1</v>
      </c>
      <c r="E1620">
        <f>VLOOKUP(A1620,'PF03067'!B:C,2,0)</f>
        <v>323</v>
      </c>
      <c r="G1620" t="str">
        <f>VLOOKUP(A1620,tax_all!B:V,6,0)</f>
        <v>Bacteria</v>
      </c>
      <c r="H1620" t="str">
        <f>VLOOKUP(A1620,tax_all!B:V,7,0)</f>
        <v xml:space="preserve"> Actinobacteria</v>
      </c>
      <c r="I1620" t="str">
        <f>VLOOKUP(A1620,tax_all!B:V,8,0)</f>
        <v xml:space="preserve"> Streptomycetales</v>
      </c>
      <c r="J1620" t="str">
        <f>VLOOKUP(A1620,tax_all!B:V,9,0)</f>
        <v xml:space="preserve"> Streptomycetaceae</v>
      </c>
      <c r="K1620" t="str">
        <f>VLOOKUP(A1620,tax_all!B:V,10,0)</f>
        <v>Streptomyces.</v>
      </c>
      <c r="L1620">
        <f>VLOOKUP(A1620,tax_all!B:V,11,0)</f>
        <v>0</v>
      </c>
      <c r="M1620">
        <f>VLOOKUP(A1620,tax_all!B:V,12,0)</f>
        <v>0</v>
      </c>
      <c r="N1620">
        <f>VLOOKUP(A1620,tax_all!B:V,13,0)</f>
        <v>0</v>
      </c>
      <c r="O1620">
        <f>VLOOKUP(A1620,tax_all!B:V,14,0)</f>
        <v>0</v>
      </c>
      <c r="P1620">
        <f>VLOOKUP(A1620,tax_all!B:V,15,0)</f>
        <v>0</v>
      </c>
      <c r="Q1620">
        <f>VLOOKUP(A1620,tax_all!B:V,16,0)</f>
        <v>0</v>
      </c>
      <c r="R1620">
        <f>VLOOKUP(A1620,tax_all!B:V,17,0)</f>
        <v>0</v>
      </c>
    </row>
    <row r="1621" spans="1:18" x14ac:dyDescent="0.25">
      <c r="A1621" s="2" t="s">
        <v>3327</v>
      </c>
      <c r="B1621">
        <v>0</v>
      </c>
      <c r="C1621">
        <v>1</v>
      </c>
      <c r="D1621">
        <f>B1621+C1621</f>
        <v>1</v>
      </c>
      <c r="E1621">
        <f>VLOOKUP(A1621,'PF03067'!B:C,2,0)</f>
        <v>216</v>
      </c>
      <c r="G1621" t="str">
        <f>VLOOKUP(A1621,tax_all!B:V,6,0)</f>
        <v>Eukaryota</v>
      </c>
      <c r="H1621" t="str">
        <f>VLOOKUP(A1621,tax_all!B:V,7,0)</f>
        <v xml:space="preserve"> Fungi</v>
      </c>
      <c r="I1621" t="str">
        <f>VLOOKUP(A1621,tax_all!B:V,8,0)</f>
        <v xml:space="preserve"> Dikarya</v>
      </c>
      <c r="J1621" t="str">
        <f>VLOOKUP(A1621,tax_all!B:V,9,0)</f>
        <v xml:space="preserve"> Ascomycota</v>
      </c>
      <c r="K1621" t="str">
        <f>VLOOKUP(A1621,tax_all!B:V,10,0)</f>
        <v xml:space="preserve"> Pezizomycotina</v>
      </c>
      <c r="L1621" t="str">
        <f>VLOOKUP(A1621,tax_all!B:V,11,0)</f>
        <v xml:space="preserve"> Leotiomycetes</v>
      </c>
      <c r="M1621" t="str">
        <f>VLOOKUP(A1621,tax_all!B:V,12,0)</f>
        <v>Helotiales</v>
      </c>
      <c r="N1621" t="str">
        <f>VLOOKUP(A1621,tax_all!B:V,13,0)</f>
        <v xml:space="preserve"> Helotiaceae</v>
      </c>
      <c r="O1621" t="str">
        <f>VLOOKUP(A1621,tax_all!B:V,14,0)</f>
        <v xml:space="preserve"> Glarea.</v>
      </c>
      <c r="P1621">
        <f>VLOOKUP(A1621,tax_all!B:V,15,0)</f>
        <v>0</v>
      </c>
      <c r="Q1621">
        <f>VLOOKUP(A1621,tax_all!B:V,16,0)</f>
        <v>0</v>
      </c>
      <c r="R1621">
        <f>VLOOKUP(A1621,tax_all!B:V,17,0)</f>
        <v>0</v>
      </c>
    </row>
    <row r="1622" spans="1:18" x14ac:dyDescent="0.25">
      <c r="A1622" s="2" t="s">
        <v>3329</v>
      </c>
      <c r="B1622">
        <v>0</v>
      </c>
      <c r="C1622">
        <v>1</v>
      </c>
      <c r="D1622">
        <f>B1622+C1622</f>
        <v>1</v>
      </c>
      <c r="E1622">
        <f>VLOOKUP(A1622,'PF03067'!B:C,2,0)</f>
        <v>273</v>
      </c>
      <c r="G1622" t="str">
        <f>VLOOKUP(A1622,tax_all!B:V,6,0)</f>
        <v>Eukaryota</v>
      </c>
      <c r="H1622" t="str">
        <f>VLOOKUP(A1622,tax_all!B:V,7,0)</f>
        <v xml:space="preserve"> Fungi</v>
      </c>
      <c r="I1622" t="str">
        <f>VLOOKUP(A1622,tax_all!B:V,8,0)</f>
        <v xml:space="preserve"> Dikarya</v>
      </c>
      <c r="J1622" t="str">
        <f>VLOOKUP(A1622,tax_all!B:V,9,0)</f>
        <v xml:space="preserve"> Ascomycota</v>
      </c>
      <c r="K1622" t="str">
        <f>VLOOKUP(A1622,tax_all!B:V,10,0)</f>
        <v xml:space="preserve"> Pezizomycotina</v>
      </c>
      <c r="L1622" t="str">
        <f>VLOOKUP(A1622,tax_all!B:V,11,0)</f>
        <v xml:space="preserve"> Leotiomycetes</v>
      </c>
      <c r="M1622" t="str">
        <f>VLOOKUP(A1622,tax_all!B:V,12,0)</f>
        <v>Helotiales</v>
      </c>
      <c r="N1622" t="str">
        <f>VLOOKUP(A1622,tax_all!B:V,13,0)</f>
        <v xml:space="preserve"> Helotiaceae</v>
      </c>
      <c r="O1622" t="str">
        <f>VLOOKUP(A1622,tax_all!B:V,14,0)</f>
        <v xml:space="preserve"> Glarea.</v>
      </c>
      <c r="P1622">
        <f>VLOOKUP(A1622,tax_all!B:V,15,0)</f>
        <v>0</v>
      </c>
      <c r="Q1622">
        <f>VLOOKUP(A1622,tax_all!B:V,16,0)</f>
        <v>0</v>
      </c>
      <c r="R1622">
        <f>VLOOKUP(A1622,tax_all!B:V,17,0)</f>
        <v>0</v>
      </c>
    </row>
    <row r="1623" spans="1:18" x14ac:dyDescent="0.25">
      <c r="A1623" s="2" t="s">
        <v>3331</v>
      </c>
      <c r="B1623">
        <v>0</v>
      </c>
      <c r="C1623">
        <v>1</v>
      </c>
      <c r="D1623">
        <f>B1623+C1623</f>
        <v>1</v>
      </c>
      <c r="E1623">
        <f>VLOOKUP(A1623,'PF03067'!B:C,2,0)</f>
        <v>211</v>
      </c>
      <c r="G1623" t="str">
        <f>VLOOKUP(A1623,tax_all!B:V,6,0)</f>
        <v>Eukaryota</v>
      </c>
      <c r="H1623" t="str">
        <f>VLOOKUP(A1623,tax_all!B:V,7,0)</f>
        <v xml:space="preserve"> Fungi</v>
      </c>
      <c r="I1623" t="str">
        <f>VLOOKUP(A1623,tax_all!B:V,8,0)</f>
        <v xml:space="preserve"> Dikarya</v>
      </c>
      <c r="J1623" t="str">
        <f>VLOOKUP(A1623,tax_all!B:V,9,0)</f>
        <v xml:space="preserve"> Ascomycota</v>
      </c>
      <c r="K1623" t="str">
        <f>VLOOKUP(A1623,tax_all!B:V,10,0)</f>
        <v xml:space="preserve"> Pezizomycotina</v>
      </c>
      <c r="L1623" t="str">
        <f>VLOOKUP(A1623,tax_all!B:V,11,0)</f>
        <v xml:space="preserve"> Leotiomycetes</v>
      </c>
      <c r="M1623" t="str">
        <f>VLOOKUP(A1623,tax_all!B:V,12,0)</f>
        <v>Helotiales</v>
      </c>
      <c r="N1623" t="str">
        <f>VLOOKUP(A1623,tax_all!B:V,13,0)</f>
        <v xml:space="preserve"> Helotiaceae</v>
      </c>
      <c r="O1623" t="str">
        <f>VLOOKUP(A1623,tax_all!B:V,14,0)</f>
        <v xml:space="preserve"> Glarea.</v>
      </c>
      <c r="P1623">
        <f>VLOOKUP(A1623,tax_all!B:V,15,0)</f>
        <v>0</v>
      </c>
      <c r="Q1623">
        <f>VLOOKUP(A1623,tax_all!B:V,16,0)</f>
        <v>0</v>
      </c>
      <c r="R1623">
        <f>VLOOKUP(A1623,tax_all!B:V,17,0)</f>
        <v>0</v>
      </c>
    </row>
    <row r="1624" spans="1:18" x14ac:dyDescent="0.25">
      <c r="A1624" s="2" t="s">
        <v>3333</v>
      </c>
      <c r="B1624">
        <v>0</v>
      </c>
      <c r="C1624">
        <v>1</v>
      </c>
      <c r="D1624">
        <f>B1624+C1624</f>
        <v>1</v>
      </c>
      <c r="E1624">
        <f>VLOOKUP(A1624,'PF03067'!B:C,2,0)</f>
        <v>304</v>
      </c>
      <c r="G1624" t="str">
        <f>VLOOKUP(A1624,tax_all!B:V,6,0)</f>
        <v>Bacteria</v>
      </c>
      <c r="H1624" t="str">
        <f>VLOOKUP(A1624,tax_all!B:V,7,0)</f>
        <v xml:space="preserve"> Proteobacteria</v>
      </c>
      <c r="I1624" t="str">
        <f>VLOOKUP(A1624,tax_all!B:V,8,0)</f>
        <v xml:space="preserve"> Gammaproteobacteria</v>
      </c>
      <c r="J1624" t="str">
        <f>VLOOKUP(A1624,tax_all!B:V,9,0)</f>
        <v xml:space="preserve"> Pseudomonadales</v>
      </c>
      <c r="K1624" t="str">
        <f>VLOOKUP(A1624,tax_all!B:V,10,0)</f>
        <v>Moraxellaceae</v>
      </c>
      <c r="L1624" t="str">
        <f>VLOOKUP(A1624,tax_all!B:V,11,0)</f>
        <v xml:space="preserve"> Acinetobacter.</v>
      </c>
      <c r="M1624">
        <f>VLOOKUP(A1624,tax_all!B:V,12,0)</f>
        <v>0</v>
      </c>
      <c r="N1624">
        <f>VLOOKUP(A1624,tax_all!B:V,13,0)</f>
        <v>0</v>
      </c>
      <c r="O1624">
        <f>VLOOKUP(A1624,tax_all!B:V,14,0)</f>
        <v>0</v>
      </c>
      <c r="P1624">
        <f>VLOOKUP(A1624,tax_all!B:V,15,0)</f>
        <v>0</v>
      </c>
      <c r="Q1624">
        <f>VLOOKUP(A1624,tax_all!B:V,16,0)</f>
        <v>0</v>
      </c>
      <c r="R1624">
        <f>VLOOKUP(A1624,tax_all!B:V,17,0)</f>
        <v>0</v>
      </c>
    </row>
    <row r="1625" spans="1:18" x14ac:dyDescent="0.25">
      <c r="A1625" s="2" t="s">
        <v>3335</v>
      </c>
      <c r="B1625">
        <v>0</v>
      </c>
      <c r="C1625">
        <v>1</v>
      </c>
      <c r="D1625">
        <f>B1625+C1625</f>
        <v>1</v>
      </c>
      <c r="E1625">
        <f>VLOOKUP(A1625,'PF03067'!B:C,2,0)</f>
        <v>171</v>
      </c>
      <c r="G1625" t="str">
        <f>VLOOKUP(A1625,tax_all!B:V,6,0)</f>
        <v>Bacteria</v>
      </c>
      <c r="H1625" t="str">
        <f>VLOOKUP(A1625,tax_all!B:V,7,0)</f>
        <v xml:space="preserve"> Actinobacteria</v>
      </c>
      <c r="I1625" t="str">
        <f>VLOOKUP(A1625,tax_all!B:V,8,0)</f>
        <v xml:space="preserve"> Streptomycetales</v>
      </c>
      <c r="J1625" t="str">
        <f>VLOOKUP(A1625,tax_all!B:V,9,0)</f>
        <v xml:space="preserve"> Streptomycetaceae</v>
      </c>
      <c r="K1625" t="str">
        <f>VLOOKUP(A1625,tax_all!B:V,10,0)</f>
        <v>Streptomyces.</v>
      </c>
      <c r="L1625">
        <f>VLOOKUP(A1625,tax_all!B:V,11,0)</f>
        <v>0</v>
      </c>
      <c r="M1625">
        <f>VLOOKUP(A1625,tax_all!B:V,12,0)</f>
        <v>0</v>
      </c>
      <c r="N1625">
        <f>VLOOKUP(A1625,tax_all!B:V,13,0)</f>
        <v>0</v>
      </c>
      <c r="O1625">
        <f>VLOOKUP(A1625,tax_all!B:V,14,0)</f>
        <v>0</v>
      </c>
      <c r="P1625">
        <f>VLOOKUP(A1625,tax_all!B:V,15,0)</f>
        <v>0</v>
      </c>
      <c r="Q1625">
        <f>VLOOKUP(A1625,tax_all!B:V,16,0)</f>
        <v>0</v>
      </c>
      <c r="R1625">
        <f>VLOOKUP(A1625,tax_all!B:V,17,0)</f>
        <v>0</v>
      </c>
    </row>
    <row r="1626" spans="1:18" x14ac:dyDescent="0.25">
      <c r="A1626" s="2" t="s">
        <v>3337</v>
      </c>
      <c r="B1626">
        <v>0</v>
      </c>
      <c r="C1626">
        <v>1</v>
      </c>
      <c r="D1626">
        <f>B1626+C1626</f>
        <v>1</v>
      </c>
      <c r="E1626">
        <f>VLOOKUP(A1626,'PF03067'!B:C,2,0)</f>
        <v>199</v>
      </c>
      <c r="G1626" t="str">
        <f>VLOOKUP(A1626,tax_all!B:V,6,0)</f>
        <v>Bacteria</v>
      </c>
      <c r="H1626" t="str">
        <f>VLOOKUP(A1626,tax_all!B:V,7,0)</f>
        <v xml:space="preserve"> Actinobacteria</v>
      </c>
      <c r="I1626" t="str">
        <f>VLOOKUP(A1626,tax_all!B:V,8,0)</f>
        <v xml:space="preserve"> Streptomycetales</v>
      </c>
      <c r="J1626" t="str">
        <f>VLOOKUP(A1626,tax_all!B:V,9,0)</f>
        <v xml:space="preserve"> Streptomycetaceae</v>
      </c>
      <c r="K1626" t="str">
        <f>VLOOKUP(A1626,tax_all!B:V,10,0)</f>
        <v>Streptomyces.</v>
      </c>
      <c r="L1626">
        <f>VLOOKUP(A1626,tax_all!B:V,11,0)</f>
        <v>0</v>
      </c>
      <c r="M1626">
        <f>VLOOKUP(A1626,tax_all!B:V,12,0)</f>
        <v>0</v>
      </c>
      <c r="N1626">
        <f>VLOOKUP(A1626,tax_all!B:V,13,0)</f>
        <v>0</v>
      </c>
      <c r="O1626">
        <f>VLOOKUP(A1626,tax_all!B:V,14,0)</f>
        <v>0</v>
      </c>
      <c r="P1626">
        <f>VLOOKUP(A1626,tax_all!B:V,15,0)</f>
        <v>0</v>
      </c>
      <c r="Q1626">
        <f>VLOOKUP(A1626,tax_all!B:V,16,0)</f>
        <v>0</v>
      </c>
      <c r="R1626">
        <f>VLOOKUP(A1626,tax_all!B:V,17,0)</f>
        <v>0</v>
      </c>
    </row>
    <row r="1627" spans="1:18" x14ac:dyDescent="0.25">
      <c r="A1627" s="2" t="s">
        <v>3339</v>
      </c>
      <c r="B1627">
        <v>0</v>
      </c>
      <c r="C1627">
        <v>1</v>
      </c>
      <c r="D1627">
        <f>B1627+C1627</f>
        <v>1</v>
      </c>
      <c r="E1627">
        <f>VLOOKUP(A1627,'PF03067'!B:C,2,0)</f>
        <v>343</v>
      </c>
      <c r="G1627" t="str">
        <f>VLOOKUP(A1627,tax_all!B:V,6,0)</f>
        <v>Bacteria</v>
      </c>
      <c r="H1627" t="str">
        <f>VLOOKUP(A1627,tax_all!B:V,7,0)</f>
        <v xml:space="preserve"> Actinobacteria</v>
      </c>
      <c r="I1627" t="str">
        <f>VLOOKUP(A1627,tax_all!B:V,8,0)</f>
        <v xml:space="preserve"> Streptomycetales</v>
      </c>
      <c r="J1627" t="str">
        <f>VLOOKUP(A1627,tax_all!B:V,9,0)</f>
        <v xml:space="preserve"> Streptomycetaceae</v>
      </c>
      <c r="K1627" t="str">
        <f>VLOOKUP(A1627,tax_all!B:V,10,0)</f>
        <v>Streptomyces.</v>
      </c>
      <c r="L1627">
        <f>VLOOKUP(A1627,tax_all!B:V,11,0)</f>
        <v>0</v>
      </c>
      <c r="M1627">
        <f>VLOOKUP(A1627,tax_all!B:V,12,0)</f>
        <v>0</v>
      </c>
      <c r="N1627">
        <f>VLOOKUP(A1627,tax_all!B:V,13,0)</f>
        <v>0</v>
      </c>
      <c r="O1627">
        <f>VLOOKUP(A1627,tax_all!B:V,14,0)</f>
        <v>0</v>
      </c>
      <c r="P1627">
        <f>VLOOKUP(A1627,tax_all!B:V,15,0)</f>
        <v>0</v>
      </c>
      <c r="Q1627">
        <f>VLOOKUP(A1627,tax_all!B:V,16,0)</f>
        <v>0</v>
      </c>
      <c r="R1627">
        <f>VLOOKUP(A1627,tax_all!B:V,17,0)</f>
        <v>0</v>
      </c>
    </row>
    <row r="1628" spans="1:18" x14ac:dyDescent="0.25">
      <c r="A1628" s="2" t="s">
        <v>3341</v>
      </c>
      <c r="B1628">
        <v>0</v>
      </c>
      <c r="C1628">
        <v>1</v>
      </c>
      <c r="D1628">
        <f>B1628+C1628</f>
        <v>1</v>
      </c>
      <c r="E1628">
        <f>VLOOKUP(A1628,'PF03067'!B:C,2,0)</f>
        <v>215</v>
      </c>
      <c r="G1628" t="str">
        <f>VLOOKUP(A1628,tax_all!B:V,6,0)</f>
        <v>Bacteria</v>
      </c>
      <c r="H1628" t="str">
        <f>VLOOKUP(A1628,tax_all!B:V,7,0)</f>
        <v xml:space="preserve"> Firmicutes</v>
      </c>
      <c r="I1628" t="str">
        <f>VLOOKUP(A1628,tax_all!B:V,8,0)</f>
        <v xml:space="preserve"> Bacilli</v>
      </c>
      <c r="J1628" t="str">
        <f>VLOOKUP(A1628,tax_all!B:V,9,0)</f>
        <v xml:space="preserve"> Lactobacillales</v>
      </c>
      <c r="K1628" t="str">
        <f>VLOOKUP(A1628,tax_all!B:V,10,0)</f>
        <v xml:space="preserve"> Enterococcaceae</v>
      </c>
      <c r="L1628" t="str">
        <f>VLOOKUP(A1628,tax_all!B:V,11,0)</f>
        <v>Enterococcus.</v>
      </c>
      <c r="M1628">
        <f>VLOOKUP(A1628,tax_all!B:V,12,0)</f>
        <v>0</v>
      </c>
      <c r="N1628">
        <f>VLOOKUP(A1628,tax_all!B:V,13,0)</f>
        <v>0</v>
      </c>
      <c r="O1628">
        <f>VLOOKUP(A1628,tax_all!B:V,14,0)</f>
        <v>0</v>
      </c>
      <c r="P1628">
        <f>VLOOKUP(A1628,tax_all!B:V,15,0)</f>
        <v>0</v>
      </c>
      <c r="Q1628">
        <f>VLOOKUP(A1628,tax_all!B:V,16,0)</f>
        <v>0</v>
      </c>
      <c r="R1628">
        <f>VLOOKUP(A1628,tax_all!B:V,17,0)</f>
        <v>0</v>
      </c>
    </row>
    <row r="1629" spans="1:18" x14ac:dyDescent="0.25">
      <c r="A1629" s="2" t="s">
        <v>3343</v>
      </c>
      <c r="B1629">
        <v>0</v>
      </c>
      <c r="C1629">
        <v>1</v>
      </c>
      <c r="D1629">
        <f>B1629+C1629</f>
        <v>1</v>
      </c>
      <c r="E1629">
        <f>VLOOKUP(A1629,'PF03067'!B:C,2,0)</f>
        <v>434</v>
      </c>
      <c r="G1629" t="str">
        <f>VLOOKUP(A1629,tax_all!B:V,6,0)</f>
        <v>Bacteria</v>
      </c>
      <c r="H1629" t="str">
        <f>VLOOKUP(A1629,tax_all!B:V,7,0)</f>
        <v xml:space="preserve"> Firmicutes</v>
      </c>
      <c r="I1629" t="str">
        <f>VLOOKUP(A1629,tax_all!B:V,8,0)</f>
        <v xml:space="preserve"> Bacilli</v>
      </c>
      <c r="J1629" t="str">
        <f>VLOOKUP(A1629,tax_all!B:V,9,0)</f>
        <v xml:space="preserve"> Lactobacillales</v>
      </c>
      <c r="K1629" t="str">
        <f>VLOOKUP(A1629,tax_all!B:V,10,0)</f>
        <v xml:space="preserve"> Enterococcaceae</v>
      </c>
      <c r="L1629" t="str">
        <f>VLOOKUP(A1629,tax_all!B:V,11,0)</f>
        <v>Enterococcus.</v>
      </c>
      <c r="M1629">
        <f>VLOOKUP(A1629,tax_all!B:V,12,0)</f>
        <v>0</v>
      </c>
      <c r="N1629">
        <f>VLOOKUP(A1629,tax_all!B:V,13,0)</f>
        <v>0</v>
      </c>
      <c r="O1629">
        <f>VLOOKUP(A1629,tax_all!B:V,14,0)</f>
        <v>0</v>
      </c>
      <c r="P1629">
        <f>VLOOKUP(A1629,tax_all!B:V,15,0)</f>
        <v>0</v>
      </c>
      <c r="Q1629">
        <f>VLOOKUP(A1629,tax_all!B:V,16,0)</f>
        <v>0</v>
      </c>
      <c r="R1629">
        <f>VLOOKUP(A1629,tax_all!B:V,17,0)</f>
        <v>0</v>
      </c>
    </row>
    <row r="1630" spans="1:18" x14ac:dyDescent="0.25">
      <c r="A1630" s="2" t="s">
        <v>3345</v>
      </c>
      <c r="B1630">
        <v>0</v>
      </c>
      <c r="C1630">
        <v>1</v>
      </c>
      <c r="D1630">
        <f>B1630+C1630</f>
        <v>1</v>
      </c>
      <c r="E1630">
        <f>VLOOKUP(A1630,'PF03067'!B:C,2,0)</f>
        <v>457</v>
      </c>
      <c r="G1630" t="str">
        <f>VLOOKUP(A1630,tax_all!B:V,6,0)</f>
        <v>Bacteria</v>
      </c>
      <c r="H1630" t="str">
        <f>VLOOKUP(A1630,tax_all!B:V,7,0)</f>
        <v xml:space="preserve"> Firmicutes</v>
      </c>
      <c r="I1630" t="str">
        <f>VLOOKUP(A1630,tax_all!B:V,8,0)</f>
        <v xml:space="preserve"> Bacilli</v>
      </c>
      <c r="J1630" t="str">
        <f>VLOOKUP(A1630,tax_all!B:V,9,0)</f>
        <v xml:space="preserve"> Lactobacillales</v>
      </c>
      <c r="K1630" t="str">
        <f>VLOOKUP(A1630,tax_all!B:V,10,0)</f>
        <v xml:space="preserve"> Enterococcaceae</v>
      </c>
      <c r="L1630" t="str">
        <f>VLOOKUP(A1630,tax_all!B:V,11,0)</f>
        <v>Enterococcus.</v>
      </c>
      <c r="M1630">
        <f>VLOOKUP(A1630,tax_all!B:V,12,0)</f>
        <v>0</v>
      </c>
      <c r="N1630">
        <f>VLOOKUP(A1630,tax_all!B:V,13,0)</f>
        <v>0</v>
      </c>
      <c r="O1630">
        <f>VLOOKUP(A1630,tax_all!B:V,14,0)</f>
        <v>0</v>
      </c>
      <c r="P1630">
        <f>VLOOKUP(A1630,tax_all!B:V,15,0)</f>
        <v>0</v>
      </c>
      <c r="Q1630">
        <f>VLOOKUP(A1630,tax_all!B:V,16,0)</f>
        <v>0</v>
      </c>
      <c r="R1630">
        <f>VLOOKUP(A1630,tax_all!B:V,17,0)</f>
        <v>0</v>
      </c>
    </row>
    <row r="1631" spans="1:18" x14ac:dyDescent="0.25">
      <c r="A1631" s="2" t="s">
        <v>3347</v>
      </c>
      <c r="B1631">
        <v>0</v>
      </c>
      <c r="C1631">
        <v>1</v>
      </c>
      <c r="D1631">
        <f>B1631+C1631</f>
        <v>1</v>
      </c>
      <c r="E1631">
        <f>VLOOKUP(A1631,'PF03067'!B:C,2,0)</f>
        <v>201</v>
      </c>
      <c r="G1631" t="str">
        <f>VLOOKUP(A1631,tax_all!B:V,6,0)</f>
        <v>Bacteria</v>
      </c>
      <c r="H1631" t="str">
        <f>VLOOKUP(A1631,tax_all!B:V,7,0)</f>
        <v xml:space="preserve"> Actinobacteria</v>
      </c>
      <c r="I1631" t="str">
        <f>VLOOKUP(A1631,tax_all!B:V,8,0)</f>
        <v xml:space="preserve"> Streptomycetales</v>
      </c>
      <c r="J1631" t="str">
        <f>VLOOKUP(A1631,tax_all!B:V,9,0)</f>
        <v xml:space="preserve"> Streptomycetaceae</v>
      </c>
      <c r="K1631" t="str">
        <f>VLOOKUP(A1631,tax_all!B:V,10,0)</f>
        <v>Streptomyces.</v>
      </c>
      <c r="L1631">
        <f>VLOOKUP(A1631,tax_all!B:V,11,0)</f>
        <v>0</v>
      </c>
      <c r="M1631">
        <f>VLOOKUP(A1631,tax_all!B:V,12,0)</f>
        <v>0</v>
      </c>
      <c r="N1631">
        <f>VLOOKUP(A1631,tax_all!B:V,13,0)</f>
        <v>0</v>
      </c>
      <c r="O1631">
        <f>VLOOKUP(A1631,tax_all!B:V,14,0)</f>
        <v>0</v>
      </c>
      <c r="P1631">
        <f>VLOOKUP(A1631,tax_all!B:V,15,0)</f>
        <v>0</v>
      </c>
      <c r="Q1631">
        <f>VLOOKUP(A1631,tax_all!B:V,16,0)</f>
        <v>0</v>
      </c>
      <c r="R1631">
        <f>VLOOKUP(A1631,tax_all!B:V,17,0)</f>
        <v>0</v>
      </c>
    </row>
    <row r="1632" spans="1:18" x14ac:dyDescent="0.25">
      <c r="A1632" s="2" t="s">
        <v>3349</v>
      </c>
      <c r="B1632">
        <v>0</v>
      </c>
      <c r="C1632">
        <v>1</v>
      </c>
      <c r="D1632">
        <f>B1632+C1632</f>
        <v>1</v>
      </c>
      <c r="E1632">
        <f>VLOOKUP(A1632,'PF03067'!B:C,2,0)</f>
        <v>320</v>
      </c>
      <c r="G1632" t="str">
        <f>VLOOKUP(A1632,tax_all!B:V,6,0)</f>
        <v>Bacteria</v>
      </c>
      <c r="H1632" t="str">
        <f>VLOOKUP(A1632,tax_all!B:V,7,0)</f>
        <v xml:space="preserve"> Actinobacteria</v>
      </c>
      <c r="I1632" t="str">
        <f>VLOOKUP(A1632,tax_all!B:V,8,0)</f>
        <v xml:space="preserve"> Streptomycetales</v>
      </c>
      <c r="J1632" t="str">
        <f>VLOOKUP(A1632,tax_all!B:V,9,0)</f>
        <v xml:space="preserve"> Streptomycetaceae</v>
      </c>
      <c r="K1632" t="str">
        <f>VLOOKUP(A1632,tax_all!B:V,10,0)</f>
        <v>Streptomyces.</v>
      </c>
      <c r="L1632">
        <f>VLOOKUP(A1632,tax_all!B:V,11,0)</f>
        <v>0</v>
      </c>
      <c r="M1632">
        <f>VLOOKUP(A1632,tax_all!B:V,12,0)</f>
        <v>0</v>
      </c>
      <c r="N1632">
        <f>VLOOKUP(A1632,tax_all!B:V,13,0)</f>
        <v>0</v>
      </c>
      <c r="O1632">
        <f>VLOOKUP(A1632,tax_all!B:V,14,0)</f>
        <v>0</v>
      </c>
      <c r="P1632">
        <f>VLOOKUP(A1632,tax_all!B:V,15,0)</f>
        <v>0</v>
      </c>
      <c r="Q1632">
        <f>VLOOKUP(A1632,tax_all!B:V,16,0)</f>
        <v>0</v>
      </c>
      <c r="R1632">
        <f>VLOOKUP(A1632,tax_all!B:V,17,0)</f>
        <v>0</v>
      </c>
    </row>
    <row r="1633" spans="1:18" x14ac:dyDescent="0.25">
      <c r="A1633" s="2" t="s">
        <v>3351</v>
      </c>
      <c r="B1633">
        <v>0</v>
      </c>
      <c r="C1633">
        <v>1</v>
      </c>
      <c r="D1633">
        <f>B1633+C1633</f>
        <v>1</v>
      </c>
      <c r="E1633">
        <f>VLOOKUP(A1633,'PF03067'!B:C,2,0)</f>
        <v>346</v>
      </c>
      <c r="G1633" t="str">
        <f>VLOOKUP(A1633,tax_all!B:V,6,0)</f>
        <v>Bacteria</v>
      </c>
      <c r="H1633" t="str">
        <f>VLOOKUP(A1633,tax_all!B:V,7,0)</f>
        <v xml:space="preserve"> Actinobacteria</v>
      </c>
      <c r="I1633" t="str">
        <f>VLOOKUP(A1633,tax_all!B:V,8,0)</f>
        <v xml:space="preserve"> Streptomycetales</v>
      </c>
      <c r="J1633" t="str">
        <f>VLOOKUP(A1633,tax_all!B:V,9,0)</f>
        <v xml:space="preserve"> Streptomycetaceae</v>
      </c>
      <c r="K1633" t="str">
        <f>VLOOKUP(A1633,tax_all!B:V,10,0)</f>
        <v>Streptomyces.</v>
      </c>
      <c r="L1633">
        <f>VLOOKUP(A1633,tax_all!B:V,11,0)</f>
        <v>0</v>
      </c>
      <c r="M1633">
        <f>VLOOKUP(A1633,tax_all!B:V,12,0)</f>
        <v>0</v>
      </c>
      <c r="N1633">
        <f>VLOOKUP(A1633,tax_all!B:V,13,0)</f>
        <v>0</v>
      </c>
      <c r="O1633">
        <f>VLOOKUP(A1633,tax_all!B:V,14,0)</f>
        <v>0</v>
      </c>
      <c r="P1633">
        <f>VLOOKUP(A1633,tax_all!B:V,15,0)</f>
        <v>0</v>
      </c>
      <c r="Q1633">
        <f>VLOOKUP(A1633,tax_all!B:V,16,0)</f>
        <v>0</v>
      </c>
      <c r="R1633">
        <f>VLOOKUP(A1633,tax_all!B:V,17,0)</f>
        <v>0</v>
      </c>
    </row>
    <row r="1634" spans="1:18" x14ac:dyDescent="0.25">
      <c r="A1634" s="2" t="s">
        <v>3353</v>
      </c>
      <c r="B1634">
        <v>0</v>
      </c>
      <c r="C1634">
        <v>1</v>
      </c>
      <c r="D1634">
        <f>B1634+C1634</f>
        <v>1</v>
      </c>
      <c r="E1634">
        <f>VLOOKUP(A1634,'PF03067'!B:C,2,0)</f>
        <v>385</v>
      </c>
      <c r="G1634" t="e">
        <f>VLOOKUP(A1634,tax_all!B:V,6,0)</f>
        <v>#N/A</v>
      </c>
      <c r="H1634" t="e">
        <f>VLOOKUP(A1634,tax_all!B:V,7,0)</f>
        <v>#N/A</v>
      </c>
      <c r="I1634" t="e">
        <f>VLOOKUP(A1634,tax_all!B:V,8,0)</f>
        <v>#N/A</v>
      </c>
      <c r="J1634" t="e">
        <f>VLOOKUP(A1634,tax_all!B:V,9,0)</f>
        <v>#N/A</v>
      </c>
      <c r="K1634" t="e">
        <f>VLOOKUP(A1634,tax_all!B:V,10,0)</f>
        <v>#N/A</v>
      </c>
      <c r="L1634" t="e">
        <f>VLOOKUP(A1634,tax_all!B:V,11,0)</f>
        <v>#N/A</v>
      </c>
      <c r="M1634" t="e">
        <f>VLOOKUP(A1634,tax_all!B:V,12,0)</f>
        <v>#N/A</v>
      </c>
      <c r="N1634" t="e">
        <f>VLOOKUP(A1634,tax_all!B:V,13,0)</f>
        <v>#N/A</v>
      </c>
      <c r="O1634" t="e">
        <f>VLOOKUP(A1634,tax_all!B:V,14,0)</f>
        <v>#N/A</v>
      </c>
      <c r="P1634" t="e">
        <f>VLOOKUP(A1634,tax_all!B:V,15,0)</f>
        <v>#N/A</v>
      </c>
      <c r="Q1634" t="e">
        <f>VLOOKUP(A1634,tax_all!B:V,16,0)</f>
        <v>#N/A</v>
      </c>
      <c r="R1634" t="e">
        <f>VLOOKUP(A1634,tax_all!B:V,17,0)</f>
        <v>#N/A</v>
      </c>
    </row>
    <row r="1635" spans="1:18" x14ac:dyDescent="0.25">
      <c r="A1635" s="2" t="s">
        <v>3355</v>
      </c>
      <c r="B1635">
        <v>0</v>
      </c>
      <c r="C1635">
        <v>1</v>
      </c>
      <c r="D1635">
        <f>B1635+C1635</f>
        <v>1</v>
      </c>
      <c r="E1635">
        <f>VLOOKUP(A1635,'PF03067'!B:C,2,0)</f>
        <v>283</v>
      </c>
      <c r="G1635" t="str">
        <f>VLOOKUP(A1635,tax_all!B:V,6,0)</f>
        <v>Eukaryota</v>
      </c>
      <c r="H1635" t="str">
        <f>VLOOKUP(A1635,tax_all!B:V,7,0)</f>
        <v xml:space="preserve"> Fungi</v>
      </c>
      <c r="I1635" t="str">
        <f>VLOOKUP(A1635,tax_all!B:V,8,0)</f>
        <v xml:space="preserve"> Dikarya</v>
      </c>
      <c r="J1635" t="str">
        <f>VLOOKUP(A1635,tax_all!B:V,9,0)</f>
        <v xml:space="preserve"> Ascomycota</v>
      </c>
      <c r="K1635" t="str">
        <f>VLOOKUP(A1635,tax_all!B:V,10,0)</f>
        <v xml:space="preserve"> Pezizomycotina</v>
      </c>
      <c r="L1635" t="str">
        <f>VLOOKUP(A1635,tax_all!B:V,11,0)</f>
        <v xml:space="preserve"> Eurotiomycetes</v>
      </c>
      <c r="M1635" t="str">
        <f>VLOOKUP(A1635,tax_all!B:V,12,0)</f>
        <v>Eurotiomycetidae</v>
      </c>
      <c r="N1635" t="str">
        <f>VLOOKUP(A1635,tax_all!B:V,13,0)</f>
        <v xml:space="preserve"> Eurotiales</v>
      </c>
      <c r="O1635" t="str">
        <f>VLOOKUP(A1635,tax_all!B:V,14,0)</f>
        <v xml:space="preserve"> Aspergillaceae</v>
      </c>
      <c r="P1635" t="str">
        <f>VLOOKUP(A1635,tax_all!B:V,15,0)</f>
        <v xml:space="preserve"> Penicillium.</v>
      </c>
      <c r="Q1635">
        <f>VLOOKUP(A1635,tax_all!B:V,16,0)</f>
        <v>0</v>
      </c>
      <c r="R1635">
        <f>VLOOKUP(A1635,tax_all!B:V,17,0)</f>
        <v>0</v>
      </c>
    </row>
    <row r="1636" spans="1:18" x14ac:dyDescent="0.25">
      <c r="A1636" s="2" t="s">
        <v>3357</v>
      </c>
      <c r="B1636">
        <v>0</v>
      </c>
      <c r="C1636">
        <v>1</v>
      </c>
      <c r="D1636">
        <f>B1636+C1636</f>
        <v>1</v>
      </c>
      <c r="E1636">
        <f>VLOOKUP(A1636,'PF03067'!B:C,2,0)</f>
        <v>403</v>
      </c>
      <c r="G1636" t="str">
        <f>VLOOKUP(A1636,tax_all!B:V,6,0)</f>
        <v>Eukaryota</v>
      </c>
      <c r="H1636" t="str">
        <f>VLOOKUP(A1636,tax_all!B:V,7,0)</f>
        <v xml:space="preserve"> Fungi</v>
      </c>
      <c r="I1636" t="str">
        <f>VLOOKUP(A1636,tax_all!B:V,8,0)</f>
        <v xml:space="preserve"> Dikarya</v>
      </c>
      <c r="J1636" t="str">
        <f>VLOOKUP(A1636,tax_all!B:V,9,0)</f>
        <v xml:space="preserve"> Ascomycota</v>
      </c>
      <c r="K1636" t="str">
        <f>VLOOKUP(A1636,tax_all!B:V,10,0)</f>
        <v xml:space="preserve"> Pezizomycotina</v>
      </c>
      <c r="L1636" t="str">
        <f>VLOOKUP(A1636,tax_all!B:V,11,0)</f>
        <v xml:space="preserve"> Eurotiomycetes</v>
      </c>
      <c r="M1636" t="str">
        <f>VLOOKUP(A1636,tax_all!B:V,12,0)</f>
        <v>Eurotiomycetidae</v>
      </c>
      <c r="N1636" t="str">
        <f>VLOOKUP(A1636,tax_all!B:V,13,0)</f>
        <v xml:space="preserve"> Eurotiales</v>
      </c>
      <c r="O1636" t="str">
        <f>VLOOKUP(A1636,tax_all!B:V,14,0)</f>
        <v xml:space="preserve"> Aspergillaceae</v>
      </c>
      <c r="P1636" t="str">
        <f>VLOOKUP(A1636,tax_all!B:V,15,0)</f>
        <v xml:space="preserve"> Penicillium.</v>
      </c>
      <c r="Q1636">
        <f>VLOOKUP(A1636,tax_all!B:V,16,0)</f>
        <v>0</v>
      </c>
      <c r="R1636">
        <f>VLOOKUP(A1636,tax_all!B:V,17,0)</f>
        <v>0</v>
      </c>
    </row>
    <row r="1637" spans="1:18" x14ac:dyDescent="0.25">
      <c r="A1637" s="2" t="s">
        <v>3359</v>
      </c>
      <c r="B1637">
        <v>0</v>
      </c>
      <c r="C1637">
        <v>1</v>
      </c>
      <c r="D1637">
        <f>B1637+C1637</f>
        <v>1</v>
      </c>
      <c r="E1637">
        <f>VLOOKUP(A1637,'PF03067'!B:C,2,0)</f>
        <v>241</v>
      </c>
      <c r="G1637" t="str">
        <f>VLOOKUP(A1637,tax_all!B:V,6,0)</f>
        <v>Bacteria</v>
      </c>
      <c r="H1637" t="str">
        <f>VLOOKUP(A1637,tax_all!B:V,7,0)</f>
        <v xml:space="preserve"> Proteobacteria</v>
      </c>
      <c r="I1637" t="str">
        <f>VLOOKUP(A1637,tax_all!B:V,8,0)</f>
        <v xml:space="preserve"> Deltaproteobacteria</v>
      </c>
      <c r="J1637" t="str">
        <f>VLOOKUP(A1637,tax_all!B:V,9,0)</f>
        <v xml:space="preserve"> Myxococcales</v>
      </c>
      <c r="K1637" t="str">
        <f>VLOOKUP(A1637,tax_all!B:V,10,0)</f>
        <v>Cystobacterineae</v>
      </c>
      <c r="L1637" t="str">
        <f>VLOOKUP(A1637,tax_all!B:V,11,0)</f>
        <v xml:space="preserve"> Archangiaceae</v>
      </c>
      <c r="M1637" t="str">
        <f>VLOOKUP(A1637,tax_all!B:V,12,0)</f>
        <v xml:space="preserve"> Cystobacter.</v>
      </c>
      <c r="N1637">
        <f>VLOOKUP(A1637,tax_all!B:V,13,0)</f>
        <v>0</v>
      </c>
      <c r="O1637">
        <f>VLOOKUP(A1637,tax_all!B:V,14,0)</f>
        <v>0</v>
      </c>
      <c r="P1637">
        <f>VLOOKUP(A1637,tax_all!B:V,15,0)</f>
        <v>0</v>
      </c>
      <c r="Q1637">
        <f>VLOOKUP(A1637,tax_all!B:V,16,0)</f>
        <v>0</v>
      </c>
      <c r="R1637">
        <f>VLOOKUP(A1637,tax_all!B:V,17,0)</f>
        <v>0</v>
      </c>
    </row>
    <row r="1638" spans="1:18" x14ac:dyDescent="0.25">
      <c r="A1638" s="2" t="s">
        <v>3361</v>
      </c>
      <c r="B1638">
        <v>0</v>
      </c>
      <c r="C1638">
        <v>1</v>
      </c>
      <c r="D1638">
        <f>B1638+C1638</f>
        <v>1</v>
      </c>
      <c r="E1638">
        <f>VLOOKUP(A1638,'PF03067'!B:C,2,0)</f>
        <v>350</v>
      </c>
      <c r="G1638" t="str">
        <f>VLOOKUP(A1638,tax_all!B:V,6,0)</f>
        <v>Bacteria</v>
      </c>
      <c r="H1638" t="str">
        <f>VLOOKUP(A1638,tax_all!B:V,7,0)</f>
        <v xml:space="preserve"> Proteobacteria</v>
      </c>
      <c r="I1638" t="str">
        <f>VLOOKUP(A1638,tax_all!B:V,8,0)</f>
        <v xml:space="preserve"> Deltaproteobacteria</v>
      </c>
      <c r="J1638" t="str">
        <f>VLOOKUP(A1638,tax_all!B:V,9,0)</f>
        <v xml:space="preserve"> Myxococcales</v>
      </c>
      <c r="K1638" t="str">
        <f>VLOOKUP(A1638,tax_all!B:V,10,0)</f>
        <v>Cystobacterineae</v>
      </c>
      <c r="L1638" t="str">
        <f>VLOOKUP(A1638,tax_all!B:V,11,0)</f>
        <v xml:space="preserve"> Archangiaceae</v>
      </c>
      <c r="M1638" t="str">
        <f>VLOOKUP(A1638,tax_all!B:V,12,0)</f>
        <v xml:space="preserve"> Cystobacter.</v>
      </c>
      <c r="N1638">
        <f>VLOOKUP(A1638,tax_all!B:V,13,0)</f>
        <v>0</v>
      </c>
      <c r="O1638">
        <f>VLOOKUP(A1638,tax_all!B:V,14,0)</f>
        <v>0</v>
      </c>
      <c r="P1638">
        <f>VLOOKUP(A1638,tax_all!B:V,15,0)</f>
        <v>0</v>
      </c>
      <c r="Q1638">
        <f>VLOOKUP(A1638,tax_all!B:V,16,0)</f>
        <v>0</v>
      </c>
      <c r="R1638">
        <f>VLOOKUP(A1638,tax_all!B:V,17,0)</f>
        <v>0</v>
      </c>
    </row>
    <row r="1639" spans="1:18" x14ac:dyDescent="0.25">
      <c r="A1639" s="2" t="s">
        <v>3363</v>
      </c>
      <c r="B1639">
        <v>0</v>
      </c>
      <c r="C1639">
        <v>1</v>
      </c>
      <c r="D1639">
        <f>B1639+C1639</f>
        <v>1</v>
      </c>
      <c r="E1639">
        <f>VLOOKUP(A1639,'PF03067'!B:C,2,0)</f>
        <v>235</v>
      </c>
      <c r="G1639" t="str">
        <f>VLOOKUP(A1639,tax_all!B:V,6,0)</f>
        <v>Bacteria</v>
      </c>
      <c r="H1639" t="str">
        <f>VLOOKUP(A1639,tax_all!B:V,7,0)</f>
        <v xml:space="preserve"> Proteobacteria</v>
      </c>
      <c r="I1639" t="str">
        <f>VLOOKUP(A1639,tax_all!B:V,8,0)</f>
        <v xml:space="preserve"> Deltaproteobacteria</v>
      </c>
      <c r="J1639" t="str">
        <f>VLOOKUP(A1639,tax_all!B:V,9,0)</f>
        <v xml:space="preserve"> Myxococcales</v>
      </c>
      <c r="K1639" t="str">
        <f>VLOOKUP(A1639,tax_all!B:V,10,0)</f>
        <v>Cystobacterineae</v>
      </c>
      <c r="L1639" t="str">
        <f>VLOOKUP(A1639,tax_all!B:V,11,0)</f>
        <v xml:space="preserve"> Archangiaceae</v>
      </c>
      <c r="M1639" t="str">
        <f>VLOOKUP(A1639,tax_all!B:V,12,0)</f>
        <v xml:space="preserve"> Cystobacter.</v>
      </c>
      <c r="N1639">
        <f>VLOOKUP(A1639,tax_all!B:V,13,0)</f>
        <v>0</v>
      </c>
      <c r="O1639">
        <f>VLOOKUP(A1639,tax_all!B:V,14,0)</f>
        <v>0</v>
      </c>
      <c r="P1639">
        <f>VLOOKUP(A1639,tax_all!B:V,15,0)</f>
        <v>0</v>
      </c>
      <c r="Q1639">
        <f>VLOOKUP(A1639,tax_all!B:V,16,0)</f>
        <v>0</v>
      </c>
      <c r="R1639">
        <f>VLOOKUP(A1639,tax_all!B:V,17,0)</f>
        <v>0</v>
      </c>
    </row>
    <row r="1640" spans="1:18" x14ac:dyDescent="0.25">
      <c r="A1640" s="2" t="s">
        <v>3365</v>
      </c>
      <c r="B1640">
        <v>1</v>
      </c>
      <c r="C1640">
        <v>1</v>
      </c>
      <c r="D1640">
        <f>B1640+C1640</f>
        <v>2</v>
      </c>
      <c r="E1640">
        <f>VLOOKUP(A1640,'PF03067'!B:C,2,0)</f>
        <v>433</v>
      </c>
      <c r="F1640" t="s">
        <v>7039</v>
      </c>
      <c r="G1640" t="str">
        <f>VLOOKUP(A1640,tax_all!B:V,6,0)</f>
        <v>Bacteria</v>
      </c>
      <c r="H1640" t="str">
        <f>VLOOKUP(A1640,tax_all!B:V,7,0)</f>
        <v xml:space="preserve"> Proteobacteria</v>
      </c>
      <c r="I1640" t="str">
        <f>VLOOKUP(A1640,tax_all!B:V,8,0)</f>
        <v xml:space="preserve"> Deltaproteobacteria</v>
      </c>
      <c r="J1640" t="str">
        <f>VLOOKUP(A1640,tax_all!B:V,9,0)</f>
        <v xml:space="preserve"> Myxococcales</v>
      </c>
      <c r="K1640" t="str">
        <f>VLOOKUP(A1640,tax_all!B:V,10,0)</f>
        <v>Cystobacterineae</v>
      </c>
      <c r="L1640" t="str">
        <f>VLOOKUP(A1640,tax_all!B:V,11,0)</f>
        <v xml:space="preserve"> Archangiaceae</v>
      </c>
      <c r="M1640" t="str">
        <f>VLOOKUP(A1640,tax_all!B:V,12,0)</f>
        <v xml:space="preserve"> Cystobacter.</v>
      </c>
      <c r="N1640">
        <f>VLOOKUP(A1640,tax_all!B:V,13,0)</f>
        <v>0</v>
      </c>
      <c r="O1640">
        <f>VLOOKUP(A1640,tax_all!B:V,14,0)</f>
        <v>0</v>
      </c>
      <c r="P1640">
        <f>VLOOKUP(A1640,tax_all!B:V,15,0)</f>
        <v>0</v>
      </c>
      <c r="Q1640">
        <f>VLOOKUP(A1640,tax_all!B:V,16,0)</f>
        <v>0</v>
      </c>
      <c r="R1640">
        <f>VLOOKUP(A1640,tax_all!B:V,17,0)</f>
        <v>0</v>
      </c>
    </row>
    <row r="1641" spans="1:18" x14ac:dyDescent="0.25">
      <c r="A1641" s="2" t="s">
        <v>3367</v>
      </c>
      <c r="B1641">
        <v>0</v>
      </c>
      <c r="C1641">
        <v>1</v>
      </c>
      <c r="D1641">
        <f>B1641+C1641</f>
        <v>1</v>
      </c>
      <c r="E1641">
        <f>VLOOKUP(A1641,'PF03067'!B:C,2,0)</f>
        <v>179</v>
      </c>
      <c r="G1641" t="str">
        <f>VLOOKUP(A1641,tax_all!B:V,6,0)</f>
        <v>Eukaryota</v>
      </c>
      <c r="H1641" t="str">
        <f>VLOOKUP(A1641,tax_all!B:V,7,0)</f>
        <v xml:space="preserve"> Fungi</v>
      </c>
      <c r="I1641" t="str">
        <f>VLOOKUP(A1641,tax_all!B:V,8,0)</f>
        <v xml:space="preserve"> Dikarya</v>
      </c>
      <c r="J1641" t="str">
        <f>VLOOKUP(A1641,tax_all!B:V,9,0)</f>
        <v xml:space="preserve"> Ascomycota</v>
      </c>
      <c r="K1641" t="str">
        <f>VLOOKUP(A1641,tax_all!B:V,10,0)</f>
        <v xml:space="preserve"> Pezizomycotina</v>
      </c>
      <c r="L1641" t="str">
        <f>VLOOKUP(A1641,tax_all!B:V,11,0)</f>
        <v>Sordariomycetes</v>
      </c>
      <c r="M1641" t="str">
        <f>VLOOKUP(A1641,tax_all!B:V,12,0)</f>
        <v xml:space="preserve"> Hypocreomycetidae</v>
      </c>
      <c r="N1641" t="str">
        <f>VLOOKUP(A1641,tax_all!B:V,13,0)</f>
        <v xml:space="preserve"> Glomerellales</v>
      </c>
      <c r="O1641" t="str">
        <f>VLOOKUP(A1641,tax_all!B:V,14,0)</f>
        <v xml:space="preserve"> Glomerellaceae</v>
      </c>
      <c r="P1641" t="str">
        <f>VLOOKUP(A1641,tax_all!B:V,15,0)</f>
        <v>Colletotrichum.</v>
      </c>
      <c r="Q1641">
        <f>VLOOKUP(A1641,tax_all!B:V,16,0)</f>
        <v>0</v>
      </c>
      <c r="R1641">
        <f>VLOOKUP(A1641,tax_all!B:V,17,0)</f>
        <v>0</v>
      </c>
    </row>
    <row r="1642" spans="1:18" x14ac:dyDescent="0.25">
      <c r="A1642" s="2" t="s">
        <v>3369</v>
      </c>
      <c r="B1642">
        <v>0</v>
      </c>
      <c r="C1642">
        <v>1</v>
      </c>
      <c r="D1642">
        <f>B1642+C1642</f>
        <v>1</v>
      </c>
      <c r="E1642">
        <f>VLOOKUP(A1642,'PF03067'!B:C,2,0)</f>
        <v>186</v>
      </c>
      <c r="G1642" t="str">
        <f>VLOOKUP(A1642,tax_all!B:V,6,0)</f>
        <v>Eukaryota</v>
      </c>
      <c r="H1642" t="str">
        <f>VLOOKUP(A1642,tax_all!B:V,7,0)</f>
        <v xml:space="preserve"> Fungi</v>
      </c>
      <c r="I1642" t="str">
        <f>VLOOKUP(A1642,tax_all!B:V,8,0)</f>
        <v xml:space="preserve"> Dikarya</v>
      </c>
      <c r="J1642" t="str">
        <f>VLOOKUP(A1642,tax_all!B:V,9,0)</f>
        <v xml:space="preserve"> Ascomycota</v>
      </c>
      <c r="K1642" t="str">
        <f>VLOOKUP(A1642,tax_all!B:V,10,0)</f>
        <v xml:space="preserve"> Pezizomycotina</v>
      </c>
      <c r="L1642" t="str">
        <f>VLOOKUP(A1642,tax_all!B:V,11,0)</f>
        <v>Sordariomycetes</v>
      </c>
      <c r="M1642" t="str">
        <f>VLOOKUP(A1642,tax_all!B:V,12,0)</f>
        <v xml:space="preserve"> Hypocreomycetidae</v>
      </c>
      <c r="N1642" t="str">
        <f>VLOOKUP(A1642,tax_all!B:V,13,0)</f>
        <v xml:space="preserve"> Glomerellales</v>
      </c>
      <c r="O1642" t="str">
        <f>VLOOKUP(A1642,tax_all!B:V,14,0)</f>
        <v xml:space="preserve"> Glomerellaceae</v>
      </c>
      <c r="P1642" t="str">
        <f>VLOOKUP(A1642,tax_all!B:V,15,0)</f>
        <v>Colletotrichum.</v>
      </c>
      <c r="Q1642">
        <f>VLOOKUP(A1642,tax_all!B:V,16,0)</f>
        <v>0</v>
      </c>
      <c r="R1642">
        <f>VLOOKUP(A1642,tax_all!B:V,17,0)</f>
        <v>0</v>
      </c>
    </row>
    <row r="1643" spans="1:18" x14ac:dyDescent="0.25">
      <c r="A1643" s="2" t="s">
        <v>3371</v>
      </c>
      <c r="B1643">
        <v>0</v>
      </c>
      <c r="C1643">
        <v>1</v>
      </c>
      <c r="D1643">
        <f>B1643+C1643</f>
        <v>1</v>
      </c>
      <c r="E1643">
        <f>VLOOKUP(A1643,'PF03067'!B:C,2,0)</f>
        <v>261</v>
      </c>
      <c r="G1643" t="str">
        <f>VLOOKUP(A1643,tax_all!B:V,6,0)</f>
        <v>Eukaryota</v>
      </c>
      <c r="H1643" t="str">
        <f>VLOOKUP(A1643,tax_all!B:V,7,0)</f>
        <v xml:space="preserve"> Fungi</v>
      </c>
      <c r="I1643" t="str">
        <f>VLOOKUP(A1643,tax_all!B:V,8,0)</f>
        <v xml:space="preserve"> Dikarya</v>
      </c>
      <c r="J1643" t="str">
        <f>VLOOKUP(A1643,tax_all!B:V,9,0)</f>
        <v xml:space="preserve"> Ascomycota</v>
      </c>
      <c r="K1643" t="str">
        <f>VLOOKUP(A1643,tax_all!B:V,10,0)</f>
        <v xml:space="preserve"> Pezizomycotina</v>
      </c>
      <c r="L1643" t="str">
        <f>VLOOKUP(A1643,tax_all!B:V,11,0)</f>
        <v>Sordariomycetes</v>
      </c>
      <c r="M1643" t="str">
        <f>VLOOKUP(A1643,tax_all!B:V,12,0)</f>
        <v xml:space="preserve"> Hypocreomycetidae</v>
      </c>
      <c r="N1643" t="str">
        <f>VLOOKUP(A1643,tax_all!B:V,13,0)</f>
        <v xml:space="preserve"> Glomerellales</v>
      </c>
      <c r="O1643" t="str">
        <f>VLOOKUP(A1643,tax_all!B:V,14,0)</f>
        <v xml:space="preserve"> Glomerellaceae</v>
      </c>
      <c r="P1643" t="str">
        <f>VLOOKUP(A1643,tax_all!B:V,15,0)</f>
        <v>Colletotrichum.</v>
      </c>
      <c r="Q1643">
        <f>VLOOKUP(A1643,tax_all!B:V,16,0)</f>
        <v>0</v>
      </c>
      <c r="R1643">
        <f>VLOOKUP(A1643,tax_all!B:V,17,0)</f>
        <v>0</v>
      </c>
    </row>
    <row r="1644" spans="1:18" x14ac:dyDescent="0.25">
      <c r="A1644" s="2" t="s">
        <v>3373</v>
      </c>
      <c r="B1644">
        <v>0</v>
      </c>
      <c r="C1644">
        <v>1</v>
      </c>
      <c r="D1644">
        <f>B1644+C1644</f>
        <v>1</v>
      </c>
      <c r="E1644">
        <f>VLOOKUP(A1644,'PF03067'!B:C,2,0)</f>
        <v>382</v>
      </c>
      <c r="G1644" t="str">
        <f>VLOOKUP(A1644,tax_all!B:V,6,0)</f>
        <v>Eukaryota</v>
      </c>
      <c r="H1644" t="str">
        <f>VLOOKUP(A1644,tax_all!B:V,7,0)</f>
        <v xml:space="preserve"> Fungi</v>
      </c>
      <c r="I1644" t="str">
        <f>VLOOKUP(A1644,tax_all!B:V,8,0)</f>
        <v xml:space="preserve"> Dikarya</v>
      </c>
      <c r="J1644" t="str">
        <f>VLOOKUP(A1644,tax_all!B:V,9,0)</f>
        <v xml:space="preserve"> Ascomycota</v>
      </c>
      <c r="K1644" t="str">
        <f>VLOOKUP(A1644,tax_all!B:V,10,0)</f>
        <v xml:space="preserve"> Pezizomycotina</v>
      </c>
      <c r="L1644" t="str">
        <f>VLOOKUP(A1644,tax_all!B:V,11,0)</f>
        <v>Sordariomycetes</v>
      </c>
      <c r="M1644" t="str">
        <f>VLOOKUP(A1644,tax_all!B:V,12,0)</f>
        <v xml:space="preserve"> Hypocreomycetidae</v>
      </c>
      <c r="N1644" t="str">
        <f>VLOOKUP(A1644,tax_all!B:V,13,0)</f>
        <v xml:space="preserve"> Glomerellales</v>
      </c>
      <c r="O1644" t="str">
        <f>VLOOKUP(A1644,tax_all!B:V,14,0)</f>
        <v xml:space="preserve"> Glomerellaceae</v>
      </c>
      <c r="P1644" t="str">
        <f>VLOOKUP(A1644,tax_all!B:V,15,0)</f>
        <v>Colletotrichum.</v>
      </c>
      <c r="Q1644">
        <f>VLOOKUP(A1644,tax_all!B:V,16,0)</f>
        <v>0</v>
      </c>
      <c r="R1644">
        <f>VLOOKUP(A1644,tax_all!B:V,17,0)</f>
        <v>0</v>
      </c>
    </row>
    <row r="1645" spans="1:18" x14ac:dyDescent="0.25">
      <c r="A1645" s="2" t="s">
        <v>3375</v>
      </c>
      <c r="B1645">
        <v>0</v>
      </c>
      <c r="C1645">
        <v>1</v>
      </c>
      <c r="D1645">
        <f>B1645+C1645</f>
        <v>1</v>
      </c>
      <c r="E1645">
        <f>VLOOKUP(A1645,'PF03067'!B:C,2,0)</f>
        <v>199</v>
      </c>
      <c r="G1645" t="str">
        <f>VLOOKUP(A1645,tax_all!B:V,6,0)</f>
        <v>Bacteria</v>
      </c>
      <c r="H1645" t="str">
        <f>VLOOKUP(A1645,tax_all!B:V,7,0)</f>
        <v xml:space="preserve"> Proteobacteria</v>
      </c>
      <c r="I1645" t="str">
        <f>VLOOKUP(A1645,tax_all!B:V,8,0)</f>
        <v xml:space="preserve"> Gammaproteobacteria</v>
      </c>
      <c r="J1645" t="str">
        <f>VLOOKUP(A1645,tax_all!B:V,9,0)</f>
        <v xml:space="preserve"> Enterobacterales</v>
      </c>
      <c r="K1645" t="str">
        <f>VLOOKUP(A1645,tax_all!B:V,10,0)</f>
        <v>Morganellaceae</v>
      </c>
      <c r="L1645" t="str">
        <f>VLOOKUP(A1645,tax_all!B:V,11,0)</f>
        <v xml:space="preserve"> Photorhabdus.</v>
      </c>
      <c r="M1645">
        <f>VLOOKUP(A1645,tax_all!B:V,12,0)</f>
        <v>0</v>
      </c>
      <c r="N1645">
        <f>VLOOKUP(A1645,tax_all!B:V,13,0)</f>
        <v>0</v>
      </c>
      <c r="O1645">
        <f>VLOOKUP(A1645,tax_all!B:V,14,0)</f>
        <v>0</v>
      </c>
      <c r="P1645">
        <f>VLOOKUP(A1645,tax_all!B:V,15,0)</f>
        <v>0</v>
      </c>
      <c r="Q1645">
        <f>VLOOKUP(A1645,tax_all!B:V,16,0)</f>
        <v>0</v>
      </c>
      <c r="R1645">
        <f>VLOOKUP(A1645,tax_all!B:V,17,0)</f>
        <v>0</v>
      </c>
    </row>
    <row r="1646" spans="1:18" x14ac:dyDescent="0.25">
      <c r="A1646" s="2" t="s">
        <v>3377</v>
      </c>
      <c r="B1646">
        <v>0</v>
      </c>
      <c r="C1646">
        <v>1</v>
      </c>
      <c r="D1646">
        <f>B1646+C1646</f>
        <v>1</v>
      </c>
      <c r="E1646">
        <f>VLOOKUP(A1646,'PF03067'!B:C,2,0)</f>
        <v>338</v>
      </c>
      <c r="G1646" t="str">
        <f>VLOOKUP(A1646,tax_all!B:V,6,0)</f>
        <v>Eukaryota</v>
      </c>
      <c r="H1646" t="str">
        <f>VLOOKUP(A1646,tax_all!B:V,7,0)</f>
        <v xml:space="preserve"> Stramenopiles</v>
      </c>
      <c r="I1646" t="str">
        <f>VLOOKUP(A1646,tax_all!B:V,8,0)</f>
        <v xml:space="preserve"> Oomycetes</v>
      </c>
      <c r="J1646" t="str">
        <f>VLOOKUP(A1646,tax_all!B:V,9,0)</f>
        <v xml:space="preserve"> Saprolegniales</v>
      </c>
      <c r="K1646" t="str">
        <f>VLOOKUP(A1646,tax_all!B:V,10,0)</f>
        <v xml:space="preserve"> Saprolegniaceae</v>
      </c>
      <c r="L1646" t="str">
        <f>VLOOKUP(A1646,tax_all!B:V,11,0)</f>
        <v>Saprolegnia.</v>
      </c>
      <c r="M1646">
        <f>VLOOKUP(A1646,tax_all!B:V,12,0)</f>
        <v>0</v>
      </c>
      <c r="N1646">
        <f>VLOOKUP(A1646,tax_all!B:V,13,0)</f>
        <v>0</v>
      </c>
      <c r="O1646">
        <f>VLOOKUP(A1646,tax_all!B:V,14,0)</f>
        <v>0</v>
      </c>
      <c r="P1646">
        <f>VLOOKUP(A1646,tax_all!B:V,15,0)</f>
        <v>0</v>
      </c>
      <c r="Q1646">
        <f>VLOOKUP(A1646,tax_all!B:V,16,0)</f>
        <v>0</v>
      </c>
      <c r="R1646">
        <f>VLOOKUP(A1646,tax_all!B:V,17,0)</f>
        <v>0</v>
      </c>
    </row>
    <row r="1647" spans="1:18" x14ac:dyDescent="0.25">
      <c r="A1647" s="2" t="s">
        <v>3379</v>
      </c>
      <c r="B1647">
        <v>0</v>
      </c>
      <c r="C1647">
        <v>1</v>
      </c>
      <c r="D1647">
        <f>B1647+C1647</f>
        <v>1</v>
      </c>
      <c r="E1647">
        <f>VLOOKUP(A1647,'PF03067'!B:C,2,0)</f>
        <v>345</v>
      </c>
      <c r="G1647" t="str">
        <f>VLOOKUP(A1647,tax_all!B:V,6,0)</f>
        <v>Eukaryota</v>
      </c>
      <c r="H1647" t="str">
        <f>VLOOKUP(A1647,tax_all!B:V,7,0)</f>
        <v xml:space="preserve"> Stramenopiles</v>
      </c>
      <c r="I1647" t="str">
        <f>VLOOKUP(A1647,tax_all!B:V,8,0)</f>
        <v xml:space="preserve"> Oomycetes</v>
      </c>
      <c r="J1647" t="str">
        <f>VLOOKUP(A1647,tax_all!B:V,9,0)</f>
        <v xml:space="preserve"> Saprolegniales</v>
      </c>
      <c r="K1647" t="str">
        <f>VLOOKUP(A1647,tax_all!B:V,10,0)</f>
        <v xml:space="preserve"> Saprolegniaceae</v>
      </c>
      <c r="L1647" t="str">
        <f>VLOOKUP(A1647,tax_all!B:V,11,0)</f>
        <v>Saprolegnia.</v>
      </c>
      <c r="M1647">
        <f>VLOOKUP(A1647,tax_all!B:V,12,0)</f>
        <v>0</v>
      </c>
      <c r="N1647">
        <f>VLOOKUP(A1647,tax_all!B:V,13,0)</f>
        <v>0</v>
      </c>
      <c r="O1647">
        <f>VLOOKUP(A1647,tax_all!B:V,14,0)</f>
        <v>0</v>
      </c>
      <c r="P1647">
        <f>VLOOKUP(A1647,tax_all!B:V,15,0)</f>
        <v>0</v>
      </c>
      <c r="Q1647">
        <f>VLOOKUP(A1647,tax_all!B:V,16,0)</f>
        <v>0</v>
      </c>
      <c r="R1647">
        <f>VLOOKUP(A1647,tax_all!B:V,17,0)</f>
        <v>0</v>
      </c>
    </row>
    <row r="1648" spans="1:18" x14ac:dyDescent="0.25">
      <c r="A1648" s="2" t="s">
        <v>3383</v>
      </c>
      <c r="B1648">
        <v>0</v>
      </c>
      <c r="C1648">
        <v>1</v>
      </c>
      <c r="D1648">
        <f>B1648+C1648</f>
        <v>1</v>
      </c>
      <c r="E1648">
        <f>VLOOKUP(A1648,'PF03067'!B:C,2,0)</f>
        <v>342</v>
      </c>
      <c r="G1648" t="str">
        <f>VLOOKUP(A1648,tax_all!B:V,6,0)</f>
        <v>Eukaryota</v>
      </c>
      <c r="H1648" t="str">
        <f>VLOOKUP(A1648,tax_all!B:V,7,0)</f>
        <v xml:space="preserve"> Stramenopiles</v>
      </c>
      <c r="I1648" t="str">
        <f>VLOOKUP(A1648,tax_all!B:V,8,0)</f>
        <v xml:space="preserve"> Oomycetes</v>
      </c>
      <c r="J1648" t="str">
        <f>VLOOKUP(A1648,tax_all!B:V,9,0)</f>
        <v xml:space="preserve"> Saprolegniales</v>
      </c>
      <c r="K1648" t="str">
        <f>VLOOKUP(A1648,tax_all!B:V,10,0)</f>
        <v xml:space="preserve"> Saprolegniaceae</v>
      </c>
      <c r="L1648" t="str">
        <f>VLOOKUP(A1648,tax_all!B:V,11,0)</f>
        <v>Saprolegnia.</v>
      </c>
      <c r="M1648">
        <f>VLOOKUP(A1648,tax_all!B:V,12,0)</f>
        <v>0</v>
      </c>
      <c r="N1648">
        <f>VLOOKUP(A1648,tax_all!B:V,13,0)</f>
        <v>0</v>
      </c>
      <c r="O1648">
        <f>VLOOKUP(A1648,tax_all!B:V,14,0)</f>
        <v>0</v>
      </c>
      <c r="P1648">
        <f>VLOOKUP(A1648,tax_all!B:V,15,0)</f>
        <v>0</v>
      </c>
      <c r="Q1648">
        <f>VLOOKUP(A1648,tax_all!B:V,16,0)</f>
        <v>0</v>
      </c>
      <c r="R1648">
        <f>VLOOKUP(A1648,tax_all!B:V,17,0)</f>
        <v>0</v>
      </c>
    </row>
    <row r="1649" spans="1:18" x14ac:dyDescent="0.25">
      <c r="A1649" s="2" t="s">
        <v>3385</v>
      </c>
      <c r="B1649">
        <v>0</v>
      </c>
      <c r="C1649">
        <v>1</v>
      </c>
      <c r="D1649">
        <f>B1649+C1649</f>
        <v>1</v>
      </c>
      <c r="E1649">
        <f>VLOOKUP(A1649,'PF03067'!B:C,2,0)</f>
        <v>323</v>
      </c>
      <c r="G1649" t="str">
        <f>VLOOKUP(A1649,tax_all!B:V,6,0)</f>
        <v>Eukaryota</v>
      </c>
      <c r="H1649" t="str">
        <f>VLOOKUP(A1649,tax_all!B:V,7,0)</f>
        <v xml:space="preserve"> Stramenopiles</v>
      </c>
      <c r="I1649" t="str">
        <f>VLOOKUP(A1649,tax_all!B:V,8,0)</f>
        <v xml:space="preserve"> Oomycetes</v>
      </c>
      <c r="J1649" t="str">
        <f>VLOOKUP(A1649,tax_all!B:V,9,0)</f>
        <v xml:space="preserve"> Saprolegniales</v>
      </c>
      <c r="K1649" t="str">
        <f>VLOOKUP(A1649,tax_all!B:V,10,0)</f>
        <v xml:space="preserve"> Saprolegniaceae</v>
      </c>
      <c r="L1649" t="str">
        <f>VLOOKUP(A1649,tax_all!B:V,11,0)</f>
        <v>Saprolegnia.</v>
      </c>
      <c r="M1649">
        <f>VLOOKUP(A1649,tax_all!B:V,12,0)</f>
        <v>0</v>
      </c>
      <c r="N1649">
        <f>VLOOKUP(A1649,tax_all!B:V,13,0)</f>
        <v>0</v>
      </c>
      <c r="O1649">
        <f>VLOOKUP(A1649,tax_all!B:V,14,0)</f>
        <v>0</v>
      </c>
      <c r="P1649">
        <f>VLOOKUP(A1649,tax_all!B:V,15,0)</f>
        <v>0</v>
      </c>
      <c r="Q1649">
        <f>VLOOKUP(A1649,tax_all!B:V,16,0)</f>
        <v>0</v>
      </c>
      <c r="R1649">
        <f>VLOOKUP(A1649,tax_all!B:V,17,0)</f>
        <v>0</v>
      </c>
    </row>
    <row r="1650" spans="1:18" x14ac:dyDescent="0.25">
      <c r="A1650" s="2" t="s">
        <v>3387</v>
      </c>
      <c r="B1650">
        <v>0</v>
      </c>
      <c r="C1650">
        <v>1</v>
      </c>
      <c r="D1650">
        <f>B1650+C1650</f>
        <v>1</v>
      </c>
      <c r="E1650">
        <f>VLOOKUP(A1650,'PF03067'!B:C,2,0)</f>
        <v>160</v>
      </c>
      <c r="G1650" t="str">
        <f>VLOOKUP(A1650,tax_all!B:V,6,0)</f>
        <v>Eukaryota</v>
      </c>
      <c r="H1650" t="str">
        <f>VLOOKUP(A1650,tax_all!B:V,7,0)</f>
        <v xml:space="preserve"> Stramenopiles</v>
      </c>
      <c r="I1650" t="str">
        <f>VLOOKUP(A1650,tax_all!B:V,8,0)</f>
        <v xml:space="preserve"> Oomycetes</v>
      </c>
      <c r="J1650" t="str">
        <f>VLOOKUP(A1650,tax_all!B:V,9,0)</f>
        <v xml:space="preserve"> Saprolegniales</v>
      </c>
      <c r="K1650" t="str">
        <f>VLOOKUP(A1650,tax_all!B:V,10,0)</f>
        <v xml:space="preserve"> Saprolegniaceae</v>
      </c>
      <c r="L1650" t="str">
        <f>VLOOKUP(A1650,tax_all!B:V,11,0)</f>
        <v>Saprolegnia.</v>
      </c>
      <c r="M1650">
        <f>VLOOKUP(A1650,tax_all!B:V,12,0)</f>
        <v>0</v>
      </c>
      <c r="N1650">
        <f>VLOOKUP(A1650,tax_all!B:V,13,0)</f>
        <v>0</v>
      </c>
      <c r="O1650">
        <f>VLOOKUP(A1650,tax_all!B:V,14,0)</f>
        <v>0</v>
      </c>
      <c r="P1650">
        <f>VLOOKUP(A1650,tax_all!B:V,15,0)</f>
        <v>0</v>
      </c>
      <c r="Q1650">
        <f>VLOOKUP(A1650,tax_all!B:V,16,0)</f>
        <v>0</v>
      </c>
      <c r="R1650">
        <f>VLOOKUP(A1650,tax_all!B:V,17,0)</f>
        <v>0</v>
      </c>
    </row>
    <row r="1651" spans="1:18" x14ac:dyDescent="0.25">
      <c r="A1651" s="2" t="s">
        <v>3389</v>
      </c>
      <c r="B1651">
        <v>0</v>
      </c>
      <c r="C1651">
        <v>1</v>
      </c>
      <c r="D1651">
        <f>B1651+C1651</f>
        <v>1</v>
      </c>
      <c r="E1651">
        <f>VLOOKUP(A1651,'PF03067'!B:C,2,0)</f>
        <v>311</v>
      </c>
      <c r="G1651" t="str">
        <f>VLOOKUP(A1651,tax_all!B:V,6,0)</f>
        <v>Eukaryota</v>
      </c>
      <c r="H1651" t="str">
        <f>VLOOKUP(A1651,tax_all!B:V,7,0)</f>
        <v xml:space="preserve"> Stramenopiles</v>
      </c>
      <c r="I1651" t="str">
        <f>VLOOKUP(A1651,tax_all!B:V,8,0)</f>
        <v xml:space="preserve"> Oomycetes</v>
      </c>
      <c r="J1651" t="str">
        <f>VLOOKUP(A1651,tax_all!B:V,9,0)</f>
        <v xml:space="preserve"> Saprolegniales</v>
      </c>
      <c r="K1651" t="str">
        <f>VLOOKUP(A1651,tax_all!B:V,10,0)</f>
        <v xml:space="preserve"> Saprolegniaceae</v>
      </c>
      <c r="L1651" t="str">
        <f>VLOOKUP(A1651,tax_all!B:V,11,0)</f>
        <v>Saprolegnia.</v>
      </c>
      <c r="M1651">
        <f>VLOOKUP(A1651,tax_all!B:V,12,0)</f>
        <v>0</v>
      </c>
      <c r="N1651">
        <f>VLOOKUP(A1651,tax_all!B:V,13,0)</f>
        <v>0</v>
      </c>
      <c r="O1651">
        <f>VLOOKUP(A1651,tax_all!B:V,14,0)</f>
        <v>0</v>
      </c>
      <c r="P1651">
        <f>VLOOKUP(A1651,tax_all!B:V,15,0)</f>
        <v>0</v>
      </c>
      <c r="Q1651">
        <f>VLOOKUP(A1651,tax_all!B:V,16,0)</f>
        <v>0</v>
      </c>
      <c r="R1651">
        <f>VLOOKUP(A1651,tax_all!B:V,17,0)</f>
        <v>0</v>
      </c>
    </row>
    <row r="1652" spans="1:18" x14ac:dyDescent="0.25">
      <c r="A1652" s="2" t="s">
        <v>3391</v>
      </c>
      <c r="B1652">
        <v>0</v>
      </c>
      <c r="C1652">
        <v>1</v>
      </c>
      <c r="D1652">
        <f>B1652+C1652</f>
        <v>1</v>
      </c>
      <c r="E1652">
        <f>VLOOKUP(A1652,'PF03067'!B:C,2,0)</f>
        <v>311</v>
      </c>
      <c r="G1652" t="str">
        <f>VLOOKUP(A1652,tax_all!B:V,6,0)</f>
        <v>Eukaryota</v>
      </c>
      <c r="H1652" t="str">
        <f>VLOOKUP(A1652,tax_all!B:V,7,0)</f>
        <v xml:space="preserve"> Stramenopiles</v>
      </c>
      <c r="I1652" t="str">
        <f>VLOOKUP(A1652,tax_all!B:V,8,0)</f>
        <v xml:space="preserve"> Oomycetes</v>
      </c>
      <c r="J1652" t="str">
        <f>VLOOKUP(A1652,tax_all!B:V,9,0)</f>
        <v xml:space="preserve"> Saprolegniales</v>
      </c>
      <c r="K1652" t="str">
        <f>VLOOKUP(A1652,tax_all!B:V,10,0)</f>
        <v xml:space="preserve"> Saprolegniaceae</v>
      </c>
      <c r="L1652" t="str">
        <f>VLOOKUP(A1652,tax_all!B:V,11,0)</f>
        <v>Saprolegnia.</v>
      </c>
      <c r="M1652">
        <f>VLOOKUP(A1652,tax_all!B:V,12,0)</f>
        <v>0</v>
      </c>
      <c r="N1652">
        <f>VLOOKUP(A1652,tax_all!B:V,13,0)</f>
        <v>0</v>
      </c>
      <c r="O1652">
        <f>VLOOKUP(A1652,tax_all!B:V,14,0)</f>
        <v>0</v>
      </c>
      <c r="P1652">
        <f>VLOOKUP(A1652,tax_all!B:V,15,0)</f>
        <v>0</v>
      </c>
      <c r="Q1652">
        <f>VLOOKUP(A1652,tax_all!B:V,16,0)</f>
        <v>0</v>
      </c>
      <c r="R1652">
        <f>VLOOKUP(A1652,tax_all!B:V,17,0)</f>
        <v>0</v>
      </c>
    </row>
    <row r="1653" spans="1:18" x14ac:dyDescent="0.25">
      <c r="A1653" s="2" t="s">
        <v>3393</v>
      </c>
      <c r="B1653">
        <v>0</v>
      </c>
      <c r="C1653">
        <v>1</v>
      </c>
      <c r="D1653">
        <f>B1653+C1653</f>
        <v>1</v>
      </c>
      <c r="E1653">
        <f>VLOOKUP(A1653,'PF03067'!B:C,2,0)</f>
        <v>305</v>
      </c>
      <c r="G1653" t="str">
        <f>VLOOKUP(A1653,tax_all!B:V,6,0)</f>
        <v>Eukaryota</v>
      </c>
      <c r="H1653" t="str">
        <f>VLOOKUP(A1653,tax_all!B:V,7,0)</f>
        <v xml:space="preserve"> Stramenopiles</v>
      </c>
      <c r="I1653" t="str">
        <f>VLOOKUP(A1653,tax_all!B:V,8,0)</f>
        <v xml:space="preserve"> Oomycetes</v>
      </c>
      <c r="J1653" t="str">
        <f>VLOOKUP(A1653,tax_all!B:V,9,0)</f>
        <v xml:space="preserve"> Saprolegniales</v>
      </c>
      <c r="K1653" t="str">
        <f>VLOOKUP(A1653,tax_all!B:V,10,0)</f>
        <v xml:space="preserve"> Saprolegniaceae</v>
      </c>
      <c r="L1653" t="str">
        <f>VLOOKUP(A1653,tax_all!B:V,11,0)</f>
        <v>Saprolegnia.</v>
      </c>
      <c r="M1653">
        <f>VLOOKUP(A1653,tax_all!B:V,12,0)</f>
        <v>0</v>
      </c>
      <c r="N1653">
        <f>VLOOKUP(A1653,tax_all!B:V,13,0)</f>
        <v>0</v>
      </c>
      <c r="O1653">
        <f>VLOOKUP(A1653,tax_all!B:V,14,0)</f>
        <v>0</v>
      </c>
      <c r="P1653">
        <f>VLOOKUP(A1653,tax_all!B:V,15,0)</f>
        <v>0</v>
      </c>
      <c r="Q1653">
        <f>VLOOKUP(A1653,tax_all!B:V,16,0)</f>
        <v>0</v>
      </c>
      <c r="R1653">
        <f>VLOOKUP(A1653,tax_all!B:V,17,0)</f>
        <v>0</v>
      </c>
    </row>
    <row r="1654" spans="1:18" x14ac:dyDescent="0.25">
      <c r="A1654" s="2" t="s">
        <v>3395</v>
      </c>
      <c r="B1654">
        <v>0</v>
      </c>
      <c r="C1654">
        <v>1</v>
      </c>
      <c r="D1654">
        <f>B1654+C1654</f>
        <v>1</v>
      </c>
      <c r="E1654">
        <f>VLOOKUP(A1654,'PF03067'!B:C,2,0)</f>
        <v>229</v>
      </c>
      <c r="G1654" t="str">
        <f>VLOOKUP(A1654,tax_all!B:V,6,0)</f>
        <v>Eukaryota</v>
      </c>
      <c r="H1654" t="str">
        <f>VLOOKUP(A1654,tax_all!B:V,7,0)</f>
        <v xml:space="preserve"> Metazoa</v>
      </c>
      <c r="I1654" t="str">
        <f>VLOOKUP(A1654,tax_all!B:V,8,0)</f>
        <v xml:space="preserve"> Ecdysozoa</v>
      </c>
      <c r="J1654" t="str">
        <f>VLOOKUP(A1654,tax_all!B:V,9,0)</f>
        <v xml:space="preserve"> Arthropoda</v>
      </c>
      <c r="K1654" t="str">
        <f>VLOOKUP(A1654,tax_all!B:V,10,0)</f>
        <v xml:space="preserve"> Hexapoda</v>
      </c>
      <c r="L1654" t="str">
        <f>VLOOKUP(A1654,tax_all!B:V,11,0)</f>
        <v xml:space="preserve"> Insecta</v>
      </c>
      <c r="M1654" t="str">
        <f>VLOOKUP(A1654,tax_all!B:V,12,0)</f>
        <v>Pterygota</v>
      </c>
      <c r="N1654" t="str">
        <f>VLOOKUP(A1654,tax_all!B:V,13,0)</f>
        <v xml:space="preserve"> Neoptera</v>
      </c>
      <c r="O1654" t="str">
        <f>VLOOKUP(A1654,tax_all!B:V,14,0)</f>
        <v xml:space="preserve"> Holometabola</v>
      </c>
      <c r="P1654" t="str">
        <f>VLOOKUP(A1654,tax_all!B:V,15,0)</f>
        <v xml:space="preserve"> Diptera</v>
      </c>
      <c r="Q1654" t="str">
        <f>VLOOKUP(A1654,tax_all!B:V,16,0)</f>
        <v xml:space="preserve"> Brachycera</v>
      </c>
      <c r="R1654" t="str">
        <f>VLOOKUP(A1654,tax_all!B:V,17,0)</f>
        <v xml:space="preserve"> Muscomorpha</v>
      </c>
    </row>
    <row r="1655" spans="1:18" x14ac:dyDescent="0.25">
      <c r="A1655" s="2" t="s">
        <v>3397</v>
      </c>
      <c r="B1655">
        <v>0</v>
      </c>
      <c r="C1655">
        <v>1</v>
      </c>
      <c r="D1655">
        <f>B1655+C1655</f>
        <v>1</v>
      </c>
      <c r="E1655">
        <f>VLOOKUP(A1655,'PF03067'!B:C,2,0)</f>
        <v>208</v>
      </c>
      <c r="G1655" t="str">
        <f>VLOOKUP(A1655,tax_all!B:V,6,0)</f>
        <v>Eukaryota</v>
      </c>
      <c r="H1655" t="str">
        <f>VLOOKUP(A1655,tax_all!B:V,7,0)</f>
        <v xml:space="preserve"> Metazoa</v>
      </c>
      <c r="I1655" t="str">
        <f>VLOOKUP(A1655,tax_all!B:V,8,0)</f>
        <v xml:space="preserve"> Ecdysozoa</v>
      </c>
      <c r="J1655" t="str">
        <f>VLOOKUP(A1655,tax_all!B:V,9,0)</f>
        <v xml:space="preserve"> Arthropoda</v>
      </c>
      <c r="K1655" t="str">
        <f>VLOOKUP(A1655,tax_all!B:V,10,0)</f>
        <v xml:space="preserve"> Hexapoda</v>
      </c>
      <c r="L1655" t="str">
        <f>VLOOKUP(A1655,tax_all!B:V,11,0)</f>
        <v xml:space="preserve"> Insecta</v>
      </c>
      <c r="M1655" t="str">
        <f>VLOOKUP(A1655,tax_all!B:V,12,0)</f>
        <v>Pterygota</v>
      </c>
      <c r="N1655" t="str">
        <f>VLOOKUP(A1655,tax_all!B:V,13,0)</f>
        <v xml:space="preserve"> Neoptera</v>
      </c>
      <c r="O1655" t="str">
        <f>VLOOKUP(A1655,tax_all!B:V,14,0)</f>
        <v xml:space="preserve"> Holometabola</v>
      </c>
      <c r="P1655" t="str">
        <f>VLOOKUP(A1655,tax_all!B:V,15,0)</f>
        <v xml:space="preserve"> Diptera</v>
      </c>
      <c r="Q1655" t="str">
        <f>VLOOKUP(A1655,tax_all!B:V,16,0)</f>
        <v xml:space="preserve"> Brachycera</v>
      </c>
      <c r="R1655" t="str">
        <f>VLOOKUP(A1655,tax_all!B:V,17,0)</f>
        <v xml:space="preserve"> Muscomorpha</v>
      </c>
    </row>
    <row r="1656" spans="1:18" x14ac:dyDescent="0.25">
      <c r="A1656" s="2" t="s">
        <v>3399</v>
      </c>
      <c r="B1656">
        <v>0</v>
      </c>
      <c r="C1656">
        <v>1</v>
      </c>
      <c r="D1656">
        <f>B1656+C1656</f>
        <v>1</v>
      </c>
      <c r="E1656">
        <f>VLOOKUP(A1656,'PF03067'!B:C,2,0)</f>
        <v>267</v>
      </c>
      <c r="G1656" t="str">
        <f>VLOOKUP(A1656,tax_all!B:V,6,0)</f>
        <v>Eukaryota</v>
      </c>
      <c r="H1656" t="str">
        <f>VLOOKUP(A1656,tax_all!B:V,7,0)</f>
        <v xml:space="preserve"> Metazoa</v>
      </c>
      <c r="I1656" t="str">
        <f>VLOOKUP(A1656,tax_all!B:V,8,0)</f>
        <v xml:space="preserve"> Ecdysozoa</v>
      </c>
      <c r="J1656" t="str">
        <f>VLOOKUP(A1656,tax_all!B:V,9,0)</f>
        <v xml:space="preserve"> Arthropoda</v>
      </c>
      <c r="K1656" t="str">
        <f>VLOOKUP(A1656,tax_all!B:V,10,0)</f>
        <v xml:space="preserve"> Myriapoda</v>
      </c>
      <c r="L1656" t="str">
        <f>VLOOKUP(A1656,tax_all!B:V,11,0)</f>
        <v xml:space="preserve"> Chilopoda</v>
      </c>
      <c r="M1656" t="str">
        <f>VLOOKUP(A1656,tax_all!B:V,12,0)</f>
        <v>Pleurostigmophora</v>
      </c>
      <c r="N1656" t="str">
        <f>VLOOKUP(A1656,tax_all!B:V,13,0)</f>
        <v xml:space="preserve"> Geophilomorpha</v>
      </c>
      <c r="O1656" t="str">
        <f>VLOOKUP(A1656,tax_all!B:V,14,0)</f>
        <v xml:space="preserve"> Linotaeniidae</v>
      </c>
      <c r="P1656" t="str">
        <f>VLOOKUP(A1656,tax_all!B:V,15,0)</f>
        <v xml:space="preserve"> Strigamia.</v>
      </c>
      <c r="Q1656">
        <f>VLOOKUP(A1656,tax_all!B:V,16,0)</f>
        <v>0</v>
      </c>
      <c r="R1656">
        <f>VLOOKUP(A1656,tax_all!B:V,17,0)</f>
        <v>0</v>
      </c>
    </row>
    <row r="1657" spans="1:18" x14ac:dyDescent="0.25">
      <c r="A1657" s="2" t="s">
        <v>3401</v>
      </c>
      <c r="B1657">
        <v>0</v>
      </c>
      <c r="C1657">
        <v>1</v>
      </c>
      <c r="D1657">
        <f>B1657+C1657</f>
        <v>1</v>
      </c>
      <c r="E1657">
        <f>VLOOKUP(A1657,'PF03067'!B:C,2,0)</f>
        <v>210</v>
      </c>
      <c r="G1657" t="str">
        <f>VLOOKUP(A1657,tax_all!B:V,6,0)</f>
        <v>Eukaryota</v>
      </c>
      <c r="H1657" t="str">
        <f>VLOOKUP(A1657,tax_all!B:V,7,0)</f>
        <v xml:space="preserve"> Metazoa</v>
      </c>
      <c r="I1657" t="str">
        <f>VLOOKUP(A1657,tax_all!B:V,8,0)</f>
        <v xml:space="preserve"> Ecdysozoa</v>
      </c>
      <c r="J1657" t="str">
        <f>VLOOKUP(A1657,tax_all!B:V,9,0)</f>
        <v xml:space="preserve"> Arthropoda</v>
      </c>
      <c r="K1657" t="str">
        <f>VLOOKUP(A1657,tax_all!B:V,10,0)</f>
        <v xml:space="preserve"> Myriapoda</v>
      </c>
      <c r="L1657" t="str">
        <f>VLOOKUP(A1657,tax_all!B:V,11,0)</f>
        <v xml:space="preserve"> Chilopoda</v>
      </c>
      <c r="M1657" t="str">
        <f>VLOOKUP(A1657,tax_all!B:V,12,0)</f>
        <v>Pleurostigmophora</v>
      </c>
      <c r="N1657" t="str">
        <f>VLOOKUP(A1657,tax_all!B:V,13,0)</f>
        <v xml:space="preserve"> Geophilomorpha</v>
      </c>
      <c r="O1657" t="str">
        <f>VLOOKUP(A1657,tax_all!B:V,14,0)</f>
        <v xml:space="preserve"> Linotaeniidae</v>
      </c>
      <c r="P1657" t="str">
        <f>VLOOKUP(A1657,tax_all!B:V,15,0)</f>
        <v xml:space="preserve"> Strigamia.</v>
      </c>
      <c r="Q1657">
        <f>VLOOKUP(A1657,tax_all!B:V,16,0)</f>
        <v>0</v>
      </c>
      <c r="R1657">
        <f>VLOOKUP(A1657,tax_all!B:V,17,0)</f>
        <v>0</v>
      </c>
    </row>
    <row r="1658" spans="1:18" x14ac:dyDescent="0.25">
      <c r="A1658" s="2" t="s">
        <v>3403</v>
      </c>
      <c r="B1658">
        <v>0</v>
      </c>
      <c r="C1658">
        <v>1</v>
      </c>
      <c r="D1658">
        <f>B1658+C1658</f>
        <v>1</v>
      </c>
      <c r="E1658">
        <f>VLOOKUP(A1658,'PF03067'!B:C,2,0)</f>
        <v>287</v>
      </c>
      <c r="G1658" t="str">
        <f>VLOOKUP(A1658,tax_all!B:V,6,0)</f>
        <v>Eukaryota</v>
      </c>
      <c r="H1658" t="str">
        <f>VLOOKUP(A1658,tax_all!B:V,7,0)</f>
        <v xml:space="preserve"> Metazoa</v>
      </c>
      <c r="I1658" t="str">
        <f>VLOOKUP(A1658,tax_all!B:V,8,0)</f>
        <v xml:space="preserve"> Ecdysozoa</v>
      </c>
      <c r="J1658" t="str">
        <f>VLOOKUP(A1658,tax_all!B:V,9,0)</f>
        <v xml:space="preserve"> Arthropoda</v>
      </c>
      <c r="K1658" t="str">
        <f>VLOOKUP(A1658,tax_all!B:V,10,0)</f>
        <v xml:space="preserve"> Myriapoda</v>
      </c>
      <c r="L1658" t="str">
        <f>VLOOKUP(A1658,tax_all!B:V,11,0)</f>
        <v xml:space="preserve"> Chilopoda</v>
      </c>
      <c r="M1658" t="str">
        <f>VLOOKUP(A1658,tax_all!B:V,12,0)</f>
        <v>Pleurostigmophora</v>
      </c>
      <c r="N1658" t="str">
        <f>VLOOKUP(A1658,tax_all!B:V,13,0)</f>
        <v xml:space="preserve"> Geophilomorpha</v>
      </c>
      <c r="O1658" t="str">
        <f>VLOOKUP(A1658,tax_all!B:V,14,0)</f>
        <v xml:space="preserve"> Linotaeniidae</v>
      </c>
      <c r="P1658" t="str">
        <f>VLOOKUP(A1658,tax_all!B:V,15,0)</f>
        <v xml:space="preserve"> Strigamia.</v>
      </c>
      <c r="Q1658">
        <f>VLOOKUP(A1658,tax_all!B:V,16,0)</f>
        <v>0</v>
      </c>
      <c r="R1658">
        <f>VLOOKUP(A1658,tax_all!B:V,17,0)</f>
        <v>0</v>
      </c>
    </row>
    <row r="1659" spans="1:18" x14ac:dyDescent="0.25">
      <c r="A1659" s="2" t="s">
        <v>3405</v>
      </c>
      <c r="B1659">
        <v>0</v>
      </c>
      <c r="C1659">
        <v>1</v>
      </c>
      <c r="D1659">
        <f>B1659+C1659</f>
        <v>1</v>
      </c>
      <c r="E1659">
        <f>VLOOKUP(A1659,'PF03067'!B:C,2,0)</f>
        <v>211</v>
      </c>
      <c r="G1659" t="str">
        <f>VLOOKUP(A1659,tax_all!B:V,6,0)</f>
        <v>Eukaryota</v>
      </c>
      <c r="H1659" t="str">
        <f>VLOOKUP(A1659,tax_all!B:V,7,0)</f>
        <v xml:space="preserve"> Metazoa</v>
      </c>
      <c r="I1659" t="str">
        <f>VLOOKUP(A1659,tax_all!B:V,8,0)</f>
        <v xml:space="preserve"> Ecdysozoa</v>
      </c>
      <c r="J1659" t="str">
        <f>VLOOKUP(A1659,tax_all!B:V,9,0)</f>
        <v xml:space="preserve"> Arthropoda</v>
      </c>
      <c r="K1659" t="str">
        <f>VLOOKUP(A1659,tax_all!B:V,10,0)</f>
        <v xml:space="preserve"> Myriapoda</v>
      </c>
      <c r="L1659" t="str">
        <f>VLOOKUP(A1659,tax_all!B:V,11,0)</f>
        <v xml:space="preserve"> Chilopoda</v>
      </c>
      <c r="M1659" t="str">
        <f>VLOOKUP(A1659,tax_all!B:V,12,0)</f>
        <v>Pleurostigmophora</v>
      </c>
      <c r="N1659" t="str">
        <f>VLOOKUP(A1659,tax_all!B:V,13,0)</f>
        <v xml:space="preserve"> Geophilomorpha</v>
      </c>
      <c r="O1659" t="str">
        <f>VLOOKUP(A1659,tax_all!B:V,14,0)</f>
        <v xml:space="preserve"> Linotaeniidae</v>
      </c>
      <c r="P1659" t="str">
        <f>VLOOKUP(A1659,tax_all!B:V,15,0)</f>
        <v xml:space="preserve"> Strigamia.</v>
      </c>
      <c r="Q1659">
        <f>VLOOKUP(A1659,tax_all!B:V,16,0)</f>
        <v>0</v>
      </c>
      <c r="R1659">
        <f>VLOOKUP(A1659,tax_all!B:V,17,0)</f>
        <v>0</v>
      </c>
    </row>
    <row r="1660" spans="1:18" x14ac:dyDescent="0.25">
      <c r="A1660" s="2" t="s">
        <v>3407</v>
      </c>
      <c r="B1660">
        <v>0</v>
      </c>
      <c r="C1660">
        <v>1</v>
      </c>
      <c r="D1660">
        <f>B1660+C1660</f>
        <v>1</v>
      </c>
      <c r="E1660">
        <f>VLOOKUP(A1660,'PF03067'!B:C,2,0)</f>
        <v>221</v>
      </c>
      <c r="G1660" t="str">
        <f>VLOOKUP(A1660,tax_all!B:V,6,0)</f>
        <v>Eukaryota</v>
      </c>
      <c r="H1660" t="str">
        <f>VLOOKUP(A1660,tax_all!B:V,7,0)</f>
        <v xml:space="preserve"> Metazoa</v>
      </c>
      <c r="I1660" t="str">
        <f>VLOOKUP(A1660,tax_all!B:V,8,0)</f>
        <v xml:space="preserve"> Ecdysozoa</v>
      </c>
      <c r="J1660" t="str">
        <f>VLOOKUP(A1660,tax_all!B:V,9,0)</f>
        <v xml:space="preserve"> Arthropoda</v>
      </c>
      <c r="K1660" t="str">
        <f>VLOOKUP(A1660,tax_all!B:V,10,0)</f>
        <v xml:space="preserve"> Chelicerata</v>
      </c>
      <c r="L1660" t="str">
        <f>VLOOKUP(A1660,tax_all!B:V,11,0)</f>
        <v xml:space="preserve"> Arachnida</v>
      </c>
      <c r="M1660" t="str">
        <f>VLOOKUP(A1660,tax_all!B:V,12,0)</f>
        <v>Acari</v>
      </c>
      <c r="N1660" t="str">
        <f>VLOOKUP(A1660,tax_all!B:V,13,0)</f>
        <v xml:space="preserve"> Acariformes</v>
      </c>
      <c r="O1660" t="str">
        <f>VLOOKUP(A1660,tax_all!B:V,14,0)</f>
        <v xml:space="preserve"> Trombidiformes</v>
      </c>
      <c r="P1660" t="str">
        <f>VLOOKUP(A1660,tax_all!B:V,15,0)</f>
        <v xml:space="preserve"> Prostigmata</v>
      </c>
      <c r="Q1660" t="str">
        <f>VLOOKUP(A1660,tax_all!B:V,16,0)</f>
        <v xml:space="preserve"> Eleutherengona</v>
      </c>
      <c r="R1660" t="str">
        <f>VLOOKUP(A1660,tax_all!B:V,17,0)</f>
        <v>Raphignathae</v>
      </c>
    </row>
    <row r="1661" spans="1:18" x14ac:dyDescent="0.25">
      <c r="A1661" s="2" t="s">
        <v>3409</v>
      </c>
      <c r="B1661">
        <v>0</v>
      </c>
      <c r="C1661">
        <v>1</v>
      </c>
      <c r="D1661">
        <f>B1661+C1661</f>
        <v>1</v>
      </c>
      <c r="E1661">
        <f>VLOOKUP(A1661,'PF03067'!B:C,2,0)</f>
        <v>835</v>
      </c>
      <c r="G1661" t="str">
        <f>VLOOKUP(A1661,tax_all!B:V,6,0)</f>
        <v>Eukaryota</v>
      </c>
      <c r="H1661" t="str">
        <f>VLOOKUP(A1661,tax_all!B:V,7,0)</f>
        <v xml:space="preserve"> Metazoa</v>
      </c>
      <c r="I1661" t="str">
        <f>VLOOKUP(A1661,tax_all!B:V,8,0)</f>
        <v xml:space="preserve"> Ecdysozoa</v>
      </c>
      <c r="J1661" t="str">
        <f>VLOOKUP(A1661,tax_all!B:V,9,0)</f>
        <v xml:space="preserve"> Arthropoda</v>
      </c>
      <c r="K1661" t="str">
        <f>VLOOKUP(A1661,tax_all!B:V,10,0)</f>
        <v xml:space="preserve"> Chelicerata</v>
      </c>
      <c r="L1661" t="str">
        <f>VLOOKUP(A1661,tax_all!B:V,11,0)</f>
        <v xml:space="preserve"> Arachnida</v>
      </c>
      <c r="M1661" t="str">
        <f>VLOOKUP(A1661,tax_all!B:V,12,0)</f>
        <v>Acari</v>
      </c>
      <c r="N1661" t="str">
        <f>VLOOKUP(A1661,tax_all!B:V,13,0)</f>
        <v xml:space="preserve"> Acariformes</v>
      </c>
      <c r="O1661" t="str">
        <f>VLOOKUP(A1661,tax_all!B:V,14,0)</f>
        <v xml:space="preserve"> Trombidiformes</v>
      </c>
      <c r="P1661" t="str">
        <f>VLOOKUP(A1661,tax_all!B:V,15,0)</f>
        <v xml:space="preserve"> Prostigmata</v>
      </c>
      <c r="Q1661" t="str">
        <f>VLOOKUP(A1661,tax_all!B:V,16,0)</f>
        <v xml:space="preserve"> Eleutherengona</v>
      </c>
      <c r="R1661" t="str">
        <f>VLOOKUP(A1661,tax_all!B:V,17,0)</f>
        <v>Raphignathae</v>
      </c>
    </row>
    <row r="1662" spans="1:18" x14ac:dyDescent="0.25">
      <c r="A1662" s="2" t="s">
        <v>3413</v>
      </c>
      <c r="B1662">
        <v>0</v>
      </c>
      <c r="C1662">
        <v>1</v>
      </c>
      <c r="D1662">
        <f>B1662+C1662</f>
        <v>1</v>
      </c>
      <c r="E1662">
        <f>VLOOKUP(A1662,'PF03067'!B:C,2,0)</f>
        <v>240</v>
      </c>
      <c r="G1662" t="str">
        <f>VLOOKUP(A1662,tax_all!B:V,6,0)</f>
        <v>Eukaryota</v>
      </c>
      <c r="H1662" t="str">
        <f>VLOOKUP(A1662,tax_all!B:V,7,0)</f>
        <v xml:space="preserve"> Metazoa</v>
      </c>
      <c r="I1662" t="str">
        <f>VLOOKUP(A1662,tax_all!B:V,8,0)</f>
        <v xml:space="preserve"> Ecdysozoa</v>
      </c>
      <c r="J1662" t="str">
        <f>VLOOKUP(A1662,tax_all!B:V,9,0)</f>
        <v xml:space="preserve"> Arthropoda</v>
      </c>
      <c r="K1662" t="str">
        <f>VLOOKUP(A1662,tax_all!B:V,10,0)</f>
        <v xml:space="preserve"> Chelicerata</v>
      </c>
      <c r="L1662" t="str">
        <f>VLOOKUP(A1662,tax_all!B:V,11,0)</f>
        <v xml:space="preserve"> Arachnida</v>
      </c>
      <c r="M1662" t="str">
        <f>VLOOKUP(A1662,tax_all!B:V,12,0)</f>
        <v>Acari</v>
      </c>
      <c r="N1662" t="str">
        <f>VLOOKUP(A1662,tax_all!B:V,13,0)</f>
        <v xml:space="preserve"> Acariformes</v>
      </c>
      <c r="O1662" t="str">
        <f>VLOOKUP(A1662,tax_all!B:V,14,0)</f>
        <v xml:space="preserve"> Trombidiformes</v>
      </c>
      <c r="P1662" t="str">
        <f>VLOOKUP(A1662,tax_all!B:V,15,0)</f>
        <v xml:space="preserve"> Prostigmata</v>
      </c>
      <c r="Q1662" t="str">
        <f>VLOOKUP(A1662,tax_all!B:V,16,0)</f>
        <v xml:space="preserve"> Eleutherengona</v>
      </c>
      <c r="R1662" t="str">
        <f>VLOOKUP(A1662,tax_all!B:V,17,0)</f>
        <v>Raphignathae</v>
      </c>
    </row>
    <row r="1663" spans="1:18" x14ac:dyDescent="0.25">
      <c r="A1663" s="2" t="s">
        <v>3415</v>
      </c>
      <c r="B1663">
        <v>0</v>
      </c>
      <c r="C1663">
        <v>1</v>
      </c>
      <c r="D1663">
        <f>B1663+C1663</f>
        <v>1</v>
      </c>
      <c r="E1663">
        <f>VLOOKUP(A1663,'PF03067'!B:C,2,0)</f>
        <v>211</v>
      </c>
      <c r="G1663" t="str">
        <f>VLOOKUP(A1663,tax_all!B:V,6,0)</f>
        <v>Eukaryota</v>
      </c>
      <c r="H1663" t="str">
        <f>VLOOKUP(A1663,tax_all!B:V,7,0)</f>
        <v xml:space="preserve"> Metazoa</v>
      </c>
      <c r="I1663" t="str">
        <f>VLOOKUP(A1663,tax_all!B:V,8,0)</f>
        <v xml:space="preserve"> Ecdysozoa</v>
      </c>
      <c r="J1663" t="str">
        <f>VLOOKUP(A1663,tax_all!B:V,9,0)</f>
        <v xml:space="preserve"> Arthropoda</v>
      </c>
      <c r="K1663" t="str">
        <f>VLOOKUP(A1663,tax_all!B:V,10,0)</f>
        <v xml:space="preserve"> Chelicerata</v>
      </c>
      <c r="L1663" t="str">
        <f>VLOOKUP(A1663,tax_all!B:V,11,0)</f>
        <v xml:space="preserve"> Arachnida</v>
      </c>
      <c r="M1663" t="str">
        <f>VLOOKUP(A1663,tax_all!B:V,12,0)</f>
        <v>Acari</v>
      </c>
      <c r="N1663" t="str">
        <f>VLOOKUP(A1663,tax_all!B:V,13,0)</f>
        <v xml:space="preserve"> Acariformes</v>
      </c>
      <c r="O1663" t="str">
        <f>VLOOKUP(A1663,tax_all!B:V,14,0)</f>
        <v xml:space="preserve"> Trombidiformes</v>
      </c>
      <c r="P1663" t="str">
        <f>VLOOKUP(A1663,tax_all!B:V,15,0)</f>
        <v xml:space="preserve"> Prostigmata</v>
      </c>
      <c r="Q1663" t="str">
        <f>VLOOKUP(A1663,tax_all!B:V,16,0)</f>
        <v xml:space="preserve"> Eleutherengona</v>
      </c>
      <c r="R1663" t="str">
        <f>VLOOKUP(A1663,tax_all!B:V,17,0)</f>
        <v>Raphignathae</v>
      </c>
    </row>
    <row r="1664" spans="1:18" x14ac:dyDescent="0.25">
      <c r="A1664" s="2" t="s">
        <v>3417</v>
      </c>
      <c r="B1664">
        <v>0</v>
      </c>
      <c r="C1664">
        <v>1</v>
      </c>
      <c r="D1664">
        <f>B1664+C1664</f>
        <v>1</v>
      </c>
      <c r="E1664">
        <f>VLOOKUP(A1664,'PF03067'!B:C,2,0)</f>
        <v>369</v>
      </c>
      <c r="G1664" t="str">
        <f>VLOOKUP(A1664,tax_all!B:V,6,0)</f>
        <v>Eukaryota</v>
      </c>
      <c r="H1664" t="str">
        <f>VLOOKUP(A1664,tax_all!B:V,7,0)</f>
        <v xml:space="preserve"> Metazoa</v>
      </c>
      <c r="I1664" t="str">
        <f>VLOOKUP(A1664,tax_all!B:V,8,0)</f>
        <v xml:space="preserve"> Ecdysozoa</v>
      </c>
      <c r="J1664" t="str">
        <f>VLOOKUP(A1664,tax_all!B:V,9,0)</f>
        <v xml:space="preserve"> Arthropoda</v>
      </c>
      <c r="K1664" t="str">
        <f>VLOOKUP(A1664,tax_all!B:V,10,0)</f>
        <v xml:space="preserve"> Chelicerata</v>
      </c>
      <c r="L1664" t="str">
        <f>VLOOKUP(A1664,tax_all!B:V,11,0)</f>
        <v xml:space="preserve"> Arachnida</v>
      </c>
      <c r="M1664" t="str">
        <f>VLOOKUP(A1664,tax_all!B:V,12,0)</f>
        <v>Acari</v>
      </c>
      <c r="N1664" t="str">
        <f>VLOOKUP(A1664,tax_all!B:V,13,0)</f>
        <v xml:space="preserve"> Acariformes</v>
      </c>
      <c r="O1664" t="str">
        <f>VLOOKUP(A1664,tax_all!B:V,14,0)</f>
        <v xml:space="preserve"> Trombidiformes</v>
      </c>
      <c r="P1664" t="str">
        <f>VLOOKUP(A1664,tax_all!B:V,15,0)</f>
        <v xml:space="preserve"> Prostigmata</v>
      </c>
      <c r="Q1664" t="str">
        <f>VLOOKUP(A1664,tax_all!B:V,16,0)</f>
        <v xml:space="preserve"> Eleutherengona</v>
      </c>
      <c r="R1664" t="str">
        <f>VLOOKUP(A1664,tax_all!B:V,17,0)</f>
        <v>Raphignathae</v>
      </c>
    </row>
    <row r="1665" spans="1:18" x14ac:dyDescent="0.25">
      <c r="A1665" s="2" t="s">
        <v>3419</v>
      </c>
      <c r="B1665">
        <v>0</v>
      </c>
      <c r="C1665">
        <v>1</v>
      </c>
      <c r="D1665">
        <f>B1665+C1665</f>
        <v>1</v>
      </c>
      <c r="E1665">
        <f>VLOOKUP(A1665,'PF03067'!B:C,2,0)</f>
        <v>530</v>
      </c>
      <c r="G1665" t="str">
        <f>VLOOKUP(A1665,tax_all!B:V,6,0)</f>
        <v>Bacteria</v>
      </c>
      <c r="H1665" t="str">
        <f>VLOOKUP(A1665,tax_all!B:V,7,0)</f>
        <v xml:space="preserve"> Proteobacteria</v>
      </c>
      <c r="I1665" t="str">
        <f>VLOOKUP(A1665,tax_all!B:V,8,0)</f>
        <v xml:space="preserve"> Gammaproteobacteria</v>
      </c>
      <c r="J1665" t="str">
        <f>VLOOKUP(A1665,tax_all!B:V,9,0)</f>
        <v xml:space="preserve"> Alteromonadales</v>
      </c>
      <c r="K1665" t="str">
        <f>VLOOKUP(A1665,tax_all!B:V,10,0)</f>
        <v>Pseudoalteromonadaceae</v>
      </c>
      <c r="L1665" t="str">
        <f>VLOOKUP(A1665,tax_all!B:V,11,0)</f>
        <v xml:space="preserve"> Pseudoalteromonas.</v>
      </c>
      <c r="M1665">
        <f>VLOOKUP(A1665,tax_all!B:V,12,0)</f>
        <v>0</v>
      </c>
      <c r="N1665">
        <f>VLOOKUP(A1665,tax_all!B:V,13,0)</f>
        <v>0</v>
      </c>
      <c r="O1665">
        <f>VLOOKUP(A1665,tax_all!B:V,14,0)</f>
        <v>0</v>
      </c>
      <c r="P1665">
        <f>VLOOKUP(A1665,tax_all!B:V,15,0)</f>
        <v>0</v>
      </c>
      <c r="Q1665">
        <f>VLOOKUP(A1665,tax_all!B:V,16,0)</f>
        <v>0</v>
      </c>
      <c r="R1665">
        <f>VLOOKUP(A1665,tax_all!B:V,17,0)</f>
        <v>0</v>
      </c>
    </row>
    <row r="1666" spans="1:18" x14ac:dyDescent="0.25">
      <c r="A1666" s="2" t="s">
        <v>3421</v>
      </c>
      <c r="B1666">
        <v>0</v>
      </c>
      <c r="C1666">
        <v>1</v>
      </c>
      <c r="D1666">
        <f>B1666+C1666</f>
        <v>1</v>
      </c>
      <c r="E1666">
        <f>VLOOKUP(A1666,'PF03067'!B:C,2,0)</f>
        <v>478</v>
      </c>
      <c r="G1666" t="str">
        <f>VLOOKUP(A1666,tax_all!B:V,6,0)</f>
        <v>Bacteria</v>
      </c>
      <c r="H1666" t="str">
        <f>VLOOKUP(A1666,tax_all!B:V,7,0)</f>
        <v xml:space="preserve"> Proteobacteria</v>
      </c>
      <c r="I1666" t="str">
        <f>VLOOKUP(A1666,tax_all!B:V,8,0)</f>
        <v xml:space="preserve"> Gammaproteobacteria</v>
      </c>
      <c r="J1666" t="str">
        <f>VLOOKUP(A1666,tax_all!B:V,9,0)</f>
        <v xml:space="preserve"> Alteromonadales</v>
      </c>
      <c r="K1666" t="str">
        <f>VLOOKUP(A1666,tax_all!B:V,10,0)</f>
        <v>Pseudoalteromonadaceae</v>
      </c>
      <c r="L1666" t="str">
        <f>VLOOKUP(A1666,tax_all!B:V,11,0)</f>
        <v xml:space="preserve"> Pseudoalteromonas.</v>
      </c>
      <c r="M1666">
        <f>VLOOKUP(A1666,tax_all!B:V,12,0)</f>
        <v>0</v>
      </c>
      <c r="N1666">
        <f>VLOOKUP(A1666,tax_all!B:V,13,0)</f>
        <v>0</v>
      </c>
      <c r="O1666">
        <f>VLOOKUP(A1666,tax_all!B:V,14,0)</f>
        <v>0</v>
      </c>
      <c r="P1666">
        <f>VLOOKUP(A1666,tax_all!B:V,15,0)</f>
        <v>0</v>
      </c>
      <c r="Q1666">
        <f>VLOOKUP(A1666,tax_all!B:V,16,0)</f>
        <v>0</v>
      </c>
      <c r="R1666">
        <f>VLOOKUP(A1666,tax_all!B:V,17,0)</f>
        <v>0</v>
      </c>
    </row>
    <row r="1667" spans="1:18" x14ac:dyDescent="0.25">
      <c r="A1667" s="2" t="s">
        <v>3423</v>
      </c>
      <c r="B1667">
        <v>0</v>
      </c>
      <c r="C1667">
        <v>1</v>
      </c>
      <c r="D1667">
        <f>B1667+C1667</f>
        <v>1</v>
      </c>
      <c r="E1667">
        <f>VLOOKUP(A1667,'PF03067'!B:C,2,0)</f>
        <v>490</v>
      </c>
      <c r="G1667" t="str">
        <f>VLOOKUP(A1667,tax_all!B:V,6,0)</f>
        <v>Bacteria</v>
      </c>
      <c r="H1667" t="str">
        <f>VLOOKUP(A1667,tax_all!B:V,7,0)</f>
        <v xml:space="preserve"> Proteobacteria</v>
      </c>
      <c r="I1667" t="str">
        <f>VLOOKUP(A1667,tax_all!B:V,8,0)</f>
        <v xml:space="preserve"> Gammaproteobacteria</v>
      </c>
      <c r="J1667" t="str">
        <f>VLOOKUP(A1667,tax_all!B:V,9,0)</f>
        <v xml:space="preserve"> Vibrionales</v>
      </c>
      <c r="K1667" t="str">
        <f>VLOOKUP(A1667,tax_all!B:V,10,0)</f>
        <v>Vibrionaceae</v>
      </c>
      <c r="L1667" t="str">
        <f>VLOOKUP(A1667,tax_all!B:V,11,0)</f>
        <v xml:space="preserve"> Vibrio.</v>
      </c>
      <c r="M1667">
        <f>VLOOKUP(A1667,tax_all!B:V,12,0)</f>
        <v>0</v>
      </c>
      <c r="N1667">
        <f>VLOOKUP(A1667,tax_all!B:V,13,0)</f>
        <v>0</v>
      </c>
      <c r="O1667">
        <f>VLOOKUP(A1667,tax_all!B:V,14,0)</f>
        <v>0</v>
      </c>
      <c r="P1667">
        <f>VLOOKUP(A1667,tax_all!B:V,15,0)</f>
        <v>0</v>
      </c>
      <c r="Q1667">
        <f>VLOOKUP(A1667,tax_all!B:V,16,0)</f>
        <v>0</v>
      </c>
      <c r="R1667">
        <f>VLOOKUP(A1667,tax_all!B:V,17,0)</f>
        <v>0</v>
      </c>
    </row>
    <row r="1668" spans="1:18" x14ac:dyDescent="0.25">
      <c r="A1668" s="2" t="s">
        <v>3425</v>
      </c>
      <c r="B1668">
        <v>0</v>
      </c>
      <c r="C1668">
        <v>1</v>
      </c>
      <c r="D1668">
        <f>B1668+C1668</f>
        <v>1</v>
      </c>
      <c r="E1668">
        <f>VLOOKUP(A1668,'PF03067'!B:C,2,0)</f>
        <v>392</v>
      </c>
      <c r="G1668" t="str">
        <f>VLOOKUP(A1668,tax_all!B:V,6,0)</f>
        <v>Bacteria</v>
      </c>
      <c r="H1668" t="str">
        <f>VLOOKUP(A1668,tax_all!B:V,7,0)</f>
        <v xml:space="preserve"> Proteobacteria</v>
      </c>
      <c r="I1668" t="str">
        <f>VLOOKUP(A1668,tax_all!B:V,8,0)</f>
        <v xml:space="preserve"> Gammaproteobacteria</v>
      </c>
      <c r="J1668" t="str">
        <f>VLOOKUP(A1668,tax_all!B:V,9,0)</f>
        <v xml:space="preserve"> Vibrionales</v>
      </c>
      <c r="K1668" t="str">
        <f>VLOOKUP(A1668,tax_all!B:V,10,0)</f>
        <v>Vibrionaceae</v>
      </c>
      <c r="L1668" t="str">
        <f>VLOOKUP(A1668,tax_all!B:V,11,0)</f>
        <v xml:space="preserve"> Vibrio.</v>
      </c>
      <c r="M1668">
        <f>VLOOKUP(A1668,tax_all!B:V,12,0)</f>
        <v>0</v>
      </c>
      <c r="N1668">
        <f>VLOOKUP(A1668,tax_all!B:V,13,0)</f>
        <v>0</v>
      </c>
      <c r="O1668">
        <f>VLOOKUP(A1668,tax_all!B:V,14,0)</f>
        <v>0</v>
      </c>
      <c r="P1668">
        <f>VLOOKUP(A1668,tax_all!B:V,15,0)</f>
        <v>0</v>
      </c>
      <c r="Q1668">
        <f>VLOOKUP(A1668,tax_all!B:V,16,0)</f>
        <v>0</v>
      </c>
      <c r="R1668">
        <f>VLOOKUP(A1668,tax_all!B:V,17,0)</f>
        <v>0</v>
      </c>
    </row>
    <row r="1669" spans="1:18" x14ac:dyDescent="0.25">
      <c r="A1669" s="2" t="s">
        <v>3427</v>
      </c>
      <c r="B1669">
        <v>0</v>
      </c>
      <c r="C1669">
        <v>1</v>
      </c>
      <c r="D1669">
        <f>B1669+C1669</f>
        <v>1</v>
      </c>
      <c r="E1669">
        <f>VLOOKUP(A1669,'PF03067'!B:C,2,0)</f>
        <v>394</v>
      </c>
      <c r="G1669" t="str">
        <f>VLOOKUP(A1669,tax_all!B:V,6,0)</f>
        <v>Bacteria</v>
      </c>
      <c r="H1669" t="str">
        <f>VLOOKUP(A1669,tax_all!B:V,7,0)</f>
        <v xml:space="preserve"> Proteobacteria</v>
      </c>
      <c r="I1669" t="str">
        <f>VLOOKUP(A1669,tax_all!B:V,8,0)</f>
        <v xml:space="preserve"> Gammaproteobacteria</v>
      </c>
      <c r="J1669" t="str">
        <f>VLOOKUP(A1669,tax_all!B:V,9,0)</f>
        <v xml:space="preserve"> Vibrionales</v>
      </c>
      <c r="K1669" t="str">
        <f>VLOOKUP(A1669,tax_all!B:V,10,0)</f>
        <v>Vibrionaceae</v>
      </c>
      <c r="L1669" t="str">
        <f>VLOOKUP(A1669,tax_all!B:V,11,0)</f>
        <v xml:space="preserve"> Vibrio.</v>
      </c>
      <c r="M1669">
        <f>VLOOKUP(A1669,tax_all!B:V,12,0)</f>
        <v>0</v>
      </c>
      <c r="N1669">
        <f>VLOOKUP(A1669,tax_all!B:V,13,0)</f>
        <v>0</v>
      </c>
      <c r="O1669">
        <f>VLOOKUP(A1669,tax_all!B:V,14,0)</f>
        <v>0</v>
      </c>
      <c r="P1669">
        <f>VLOOKUP(A1669,tax_all!B:V,15,0)</f>
        <v>0</v>
      </c>
      <c r="Q1669">
        <f>VLOOKUP(A1669,tax_all!B:V,16,0)</f>
        <v>0</v>
      </c>
      <c r="R1669">
        <f>VLOOKUP(A1669,tax_all!B:V,17,0)</f>
        <v>0</v>
      </c>
    </row>
    <row r="1670" spans="1:18" x14ac:dyDescent="0.25">
      <c r="A1670" s="2" t="s">
        <v>3429</v>
      </c>
      <c r="B1670">
        <v>0</v>
      </c>
      <c r="C1670">
        <v>1</v>
      </c>
      <c r="D1670">
        <f>B1670+C1670</f>
        <v>1</v>
      </c>
      <c r="E1670">
        <f>VLOOKUP(A1670,'PF03067'!B:C,2,0)</f>
        <v>391</v>
      </c>
      <c r="G1670" t="str">
        <f>VLOOKUP(A1670,tax_all!B:V,6,0)</f>
        <v>Bacteria</v>
      </c>
      <c r="H1670" t="str">
        <f>VLOOKUP(A1670,tax_all!B:V,7,0)</f>
        <v xml:space="preserve"> Proteobacteria</v>
      </c>
      <c r="I1670" t="str">
        <f>VLOOKUP(A1670,tax_all!B:V,8,0)</f>
        <v xml:space="preserve"> Gammaproteobacteria</v>
      </c>
      <c r="J1670" t="str">
        <f>VLOOKUP(A1670,tax_all!B:V,9,0)</f>
        <v xml:space="preserve"> Vibrionales</v>
      </c>
      <c r="K1670" t="str">
        <f>VLOOKUP(A1670,tax_all!B:V,10,0)</f>
        <v>Vibrionaceae</v>
      </c>
      <c r="L1670" t="str">
        <f>VLOOKUP(A1670,tax_all!B:V,11,0)</f>
        <v xml:space="preserve"> Vibrio.</v>
      </c>
      <c r="M1670">
        <f>VLOOKUP(A1670,tax_all!B:V,12,0)</f>
        <v>0</v>
      </c>
      <c r="N1670">
        <f>VLOOKUP(A1670,tax_all!B:V,13,0)</f>
        <v>0</v>
      </c>
      <c r="O1670">
        <f>VLOOKUP(A1670,tax_all!B:V,14,0)</f>
        <v>0</v>
      </c>
      <c r="P1670">
        <f>VLOOKUP(A1670,tax_all!B:V,15,0)</f>
        <v>0</v>
      </c>
      <c r="Q1670">
        <f>VLOOKUP(A1670,tax_all!B:V,16,0)</f>
        <v>0</v>
      </c>
      <c r="R1670">
        <f>VLOOKUP(A1670,tax_all!B:V,17,0)</f>
        <v>0</v>
      </c>
    </row>
    <row r="1671" spans="1:18" x14ac:dyDescent="0.25">
      <c r="A1671" s="2" t="s">
        <v>3431</v>
      </c>
      <c r="B1671">
        <v>0</v>
      </c>
      <c r="C1671">
        <v>1</v>
      </c>
      <c r="D1671">
        <f>B1671+C1671</f>
        <v>1</v>
      </c>
      <c r="E1671">
        <f>VLOOKUP(A1671,'PF03067'!B:C,2,0)</f>
        <v>259</v>
      </c>
      <c r="G1671" t="str">
        <f>VLOOKUP(A1671,tax_all!B:V,6,0)</f>
        <v>Eukaryota</v>
      </c>
      <c r="H1671" t="str">
        <f>VLOOKUP(A1671,tax_all!B:V,7,0)</f>
        <v xml:space="preserve"> Metazoa</v>
      </c>
      <c r="I1671" t="str">
        <f>VLOOKUP(A1671,tax_all!B:V,8,0)</f>
        <v xml:space="preserve"> Ecdysozoa</v>
      </c>
      <c r="J1671" t="str">
        <f>VLOOKUP(A1671,tax_all!B:V,9,0)</f>
        <v xml:space="preserve"> Arthropoda</v>
      </c>
      <c r="K1671" t="str">
        <f>VLOOKUP(A1671,tax_all!B:V,10,0)</f>
        <v xml:space="preserve"> Hexapoda</v>
      </c>
      <c r="L1671" t="str">
        <f>VLOOKUP(A1671,tax_all!B:V,11,0)</f>
        <v xml:space="preserve"> Insecta</v>
      </c>
      <c r="M1671" t="str">
        <f>VLOOKUP(A1671,tax_all!B:V,12,0)</f>
        <v>Pterygota</v>
      </c>
      <c r="N1671" t="str">
        <f>VLOOKUP(A1671,tax_all!B:V,13,0)</f>
        <v xml:space="preserve"> Neoptera</v>
      </c>
      <c r="O1671" t="str">
        <f>VLOOKUP(A1671,tax_all!B:V,14,0)</f>
        <v xml:space="preserve"> Holometabola</v>
      </c>
      <c r="P1671" t="str">
        <f>VLOOKUP(A1671,tax_all!B:V,15,0)</f>
        <v xml:space="preserve"> Coleoptera</v>
      </c>
      <c r="Q1671" t="str">
        <f>VLOOKUP(A1671,tax_all!B:V,16,0)</f>
        <v xml:space="preserve"> Polyphaga</v>
      </c>
      <c r="R1671" t="str">
        <f>VLOOKUP(A1671,tax_all!B:V,17,0)</f>
        <v>Cucujiformia</v>
      </c>
    </row>
    <row r="1672" spans="1:18" x14ac:dyDescent="0.25">
      <c r="A1672" s="2" t="s">
        <v>3433</v>
      </c>
      <c r="B1672">
        <v>0</v>
      </c>
      <c r="C1672">
        <v>1</v>
      </c>
      <c r="D1672">
        <f>B1672+C1672</f>
        <v>1</v>
      </c>
      <c r="E1672">
        <f>VLOOKUP(A1672,'PF03067'!B:C,2,0)</f>
        <v>231</v>
      </c>
      <c r="G1672" t="str">
        <f>VLOOKUP(A1672,tax_all!B:V,6,0)</f>
        <v>Eukaryota</v>
      </c>
      <c r="H1672" t="str">
        <f>VLOOKUP(A1672,tax_all!B:V,7,0)</f>
        <v xml:space="preserve"> Metazoa</v>
      </c>
      <c r="I1672" t="str">
        <f>VLOOKUP(A1672,tax_all!B:V,8,0)</f>
        <v xml:space="preserve"> Ecdysozoa</v>
      </c>
      <c r="J1672" t="str">
        <f>VLOOKUP(A1672,tax_all!B:V,9,0)</f>
        <v xml:space="preserve"> Arthropoda</v>
      </c>
      <c r="K1672" t="str">
        <f>VLOOKUP(A1672,tax_all!B:V,10,0)</f>
        <v xml:space="preserve"> Hexapoda</v>
      </c>
      <c r="L1672" t="str">
        <f>VLOOKUP(A1672,tax_all!B:V,11,0)</f>
        <v xml:space="preserve"> Insecta</v>
      </c>
      <c r="M1672" t="str">
        <f>VLOOKUP(A1672,tax_all!B:V,12,0)</f>
        <v>Pterygota</v>
      </c>
      <c r="N1672" t="str">
        <f>VLOOKUP(A1672,tax_all!B:V,13,0)</f>
        <v xml:space="preserve"> Neoptera</v>
      </c>
      <c r="O1672" t="str">
        <f>VLOOKUP(A1672,tax_all!B:V,14,0)</f>
        <v xml:space="preserve"> Holometabola</v>
      </c>
      <c r="P1672" t="str">
        <f>VLOOKUP(A1672,tax_all!B:V,15,0)</f>
        <v xml:space="preserve"> Coleoptera</v>
      </c>
      <c r="Q1672" t="str">
        <f>VLOOKUP(A1672,tax_all!B:V,16,0)</f>
        <v xml:space="preserve"> Polyphaga</v>
      </c>
      <c r="R1672" t="str">
        <f>VLOOKUP(A1672,tax_all!B:V,17,0)</f>
        <v>Cucujiformia</v>
      </c>
    </row>
    <row r="1673" spans="1:18" x14ac:dyDescent="0.25">
      <c r="A1673" s="2" t="s">
        <v>3435</v>
      </c>
      <c r="B1673">
        <v>0</v>
      </c>
      <c r="C1673">
        <v>1</v>
      </c>
      <c r="D1673">
        <f>B1673+C1673</f>
        <v>1</v>
      </c>
      <c r="E1673">
        <f>VLOOKUP(A1673,'PF03067'!B:C,2,0)</f>
        <v>409</v>
      </c>
      <c r="G1673" t="str">
        <f>VLOOKUP(A1673,tax_all!B:V,6,0)</f>
        <v>Eukaryota</v>
      </c>
      <c r="H1673" t="str">
        <f>VLOOKUP(A1673,tax_all!B:V,7,0)</f>
        <v xml:space="preserve"> Metazoa</v>
      </c>
      <c r="I1673" t="str">
        <f>VLOOKUP(A1673,tax_all!B:V,8,0)</f>
        <v xml:space="preserve"> Ecdysozoa</v>
      </c>
      <c r="J1673" t="str">
        <f>VLOOKUP(A1673,tax_all!B:V,9,0)</f>
        <v xml:space="preserve"> Arthropoda</v>
      </c>
      <c r="K1673" t="str">
        <f>VLOOKUP(A1673,tax_all!B:V,10,0)</f>
        <v xml:space="preserve"> Hexapoda</v>
      </c>
      <c r="L1673" t="str">
        <f>VLOOKUP(A1673,tax_all!B:V,11,0)</f>
        <v xml:space="preserve"> Insecta</v>
      </c>
      <c r="M1673" t="str">
        <f>VLOOKUP(A1673,tax_all!B:V,12,0)</f>
        <v>Pterygota</v>
      </c>
      <c r="N1673" t="str">
        <f>VLOOKUP(A1673,tax_all!B:V,13,0)</f>
        <v xml:space="preserve"> Neoptera</v>
      </c>
      <c r="O1673" t="str">
        <f>VLOOKUP(A1673,tax_all!B:V,14,0)</f>
        <v xml:space="preserve"> Holometabola</v>
      </c>
      <c r="P1673" t="str">
        <f>VLOOKUP(A1673,tax_all!B:V,15,0)</f>
        <v xml:space="preserve"> Coleoptera</v>
      </c>
      <c r="Q1673" t="str">
        <f>VLOOKUP(A1673,tax_all!B:V,16,0)</f>
        <v xml:space="preserve"> Polyphaga</v>
      </c>
      <c r="R1673" t="str">
        <f>VLOOKUP(A1673,tax_all!B:V,17,0)</f>
        <v>Cucujiformia</v>
      </c>
    </row>
    <row r="1674" spans="1:18" x14ac:dyDescent="0.25">
      <c r="A1674" s="2" t="s">
        <v>3437</v>
      </c>
      <c r="B1674">
        <v>0</v>
      </c>
      <c r="C1674">
        <v>1</v>
      </c>
      <c r="D1674">
        <f>B1674+C1674</f>
        <v>1</v>
      </c>
      <c r="E1674">
        <f>VLOOKUP(A1674,'PF03067'!B:C,2,0)</f>
        <v>252</v>
      </c>
      <c r="G1674" t="str">
        <f>VLOOKUP(A1674,tax_all!B:V,6,0)</f>
        <v>Bacteria</v>
      </c>
      <c r="H1674" t="str">
        <f>VLOOKUP(A1674,tax_all!B:V,7,0)</f>
        <v xml:space="preserve"> Actinobacteria</v>
      </c>
      <c r="I1674" t="str">
        <f>VLOOKUP(A1674,tax_all!B:V,8,0)</f>
        <v xml:space="preserve"> Corynebacteriales</v>
      </c>
      <c r="J1674" t="str">
        <f>VLOOKUP(A1674,tax_all!B:V,9,0)</f>
        <v xml:space="preserve"> Nocardiaceae</v>
      </c>
      <c r="K1674" t="str">
        <f>VLOOKUP(A1674,tax_all!B:V,10,0)</f>
        <v xml:space="preserve"> Nocardia.</v>
      </c>
      <c r="L1674">
        <f>VLOOKUP(A1674,tax_all!B:V,11,0)</f>
        <v>0</v>
      </c>
      <c r="M1674">
        <f>VLOOKUP(A1674,tax_all!B:V,12,0)</f>
        <v>0</v>
      </c>
      <c r="N1674">
        <f>VLOOKUP(A1674,tax_all!B:V,13,0)</f>
        <v>0</v>
      </c>
      <c r="O1674">
        <f>VLOOKUP(A1674,tax_all!B:V,14,0)</f>
        <v>0</v>
      </c>
      <c r="P1674">
        <f>VLOOKUP(A1674,tax_all!B:V,15,0)</f>
        <v>0</v>
      </c>
      <c r="Q1674">
        <f>VLOOKUP(A1674,tax_all!B:V,16,0)</f>
        <v>0</v>
      </c>
      <c r="R1674">
        <f>VLOOKUP(A1674,tax_all!B:V,17,0)</f>
        <v>0</v>
      </c>
    </row>
    <row r="1675" spans="1:18" x14ac:dyDescent="0.25">
      <c r="A1675" s="2" t="s">
        <v>3439</v>
      </c>
      <c r="B1675">
        <v>1</v>
      </c>
      <c r="C1675">
        <v>1</v>
      </c>
      <c r="D1675">
        <f>B1675+C1675</f>
        <v>2</v>
      </c>
      <c r="E1675">
        <f>VLOOKUP(A1675,'PF03067'!B:C,2,0)</f>
        <v>371</v>
      </c>
      <c r="G1675" t="str">
        <f>VLOOKUP(A1675,tax_all!B:V,6,0)</f>
        <v>Bacteria</v>
      </c>
      <c r="H1675" t="str">
        <f>VLOOKUP(A1675,tax_all!B:V,7,0)</f>
        <v xml:space="preserve"> Actinobacteria</v>
      </c>
      <c r="I1675" t="str">
        <f>VLOOKUP(A1675,tax_all!B:V,8,0)</f>
        <v xml:space="preserve"> Micromonosporales</v>
      </c>
      <c r="J1675" t="str">
        <f>VLOOKUP(A1675,tax_all!B:V,9,0)</f>
        <v xml:space="preserve"> Micromonosporaceae</v>
      </c>
      <c r="K1675" t="str">
        <f>VLOOKUP(A1675,tax_all!B:V,10,0)</f>
        <v>Actinoplanes.</v>
      </c>
      <c r="L1675">
        <f>VLOOKUP(A1675,tax_all!B:V,11,0)</f>
        <v>0</v>
      </c>
      <c r="M1675">
        <f>VLOOKUP(A1675,tax_all!B:V,12,0)</f>
        <v>0</v>
      </c>
      <c r="N1675">
        <f>VLOOKUP(A1675,tax_all!B:V,13,0)</f>
        <v>0</v>
      </c>
      <c r="O1675">
        <f>VLOOKUP(A1675,tax_all!B:V,14,0)</f>
        <v>0</v>
      </c>
      <c r="P1675">
        <f>VLOOKUP(A1675,tax_all!B:V,15,0)</f>
        <v>0</v>
      </c>
      <c r="Q1675">
        <f>VLOOKUP(A1675,tax_all!B:V,16,0)</f>
        <v>0</v>
      </c>
      <c r="R1675">
        <f>VLOOKUP(A1675,tax_all!B:V,17,0)</f>
        <v>0</v>
      </c>
    </row>
    <row r="1676" spans="1:18" x14ac:dyDescent="0.25">
      <c r="A1676" s="2" t="s">
        <v>3441</v>
      </c>
      <c r="B1676">
        <v>1</v>
      </c>
      <c r="C1676">
        <v>1</v>
      </c>
      <c r="D1676">
        <f>B1676+C1676</f>
        <v>2</v>
      </c>
      <c r="E1676">
        <f>VLOOKUP(A1676,'PF03067'!B:C,2,0)</f>
        <v>373</v>
      </c>
      <c r="G1676" t="str">
        <f>VLOOKUP(A1676,tax_all!B:V,6,0)</f>
        <v>Bacteria</v>
      </c>
      <c r="H1676" t="str">
        <f>VLOOKUP(A1676,tax_all!B:V,7,0)</f>
        <v xml:space="preserve"> Actinobacteria</v>
      </c>
      <c r="I1676" t="str">
        <f>VLOOKUP(A1676,tax_all!B:V,8,0)</f>
        <v xml:space="preserve"> Micromonosporales</v>
      </c>
      <c r="J1676" t="str">
        <f>VLOOKUP(A1676,tax_all!B:V,9,0)</f>
        <v xml:space="preserve"> Micromonosporaceae</v>
      </c>
      <c r="K1676" t="str">
        <f>VLOOKUP(A1676,tax_all!B:V,10,0)</f>
        <v>Actinoplanes.</v>
      </c>
      <c r="L1676">
        <f>VLOOKUP(A1676,tax_all!B:V,11,0)</f>
        <v>0</v>
      </c>
      <c r="M1676">
        <f>VLOOKUP(A1676,tax_all!B:V,12,0)</f>
        <v>0</v>
      </c>
      <c r="N1676">
        <f>VLOOKUP(A1676,tax_all!B:V,13,0)</f>
        <v>0</v>
      </c>
      <c r="O1676">
        <f>VLOOKUP(A1676,tax_all!B:V,14,0)</f>
        <v>0</v>
      </c>
      <c r="P1676">
        <f>VLOOKUP(A1676,tax_all!B:V,15,0)</f>
        <v>0</v>
      </c>
      <c r="Q1676">
        <f>VLOOKUP(A1676,tax_all!B:V,16,0)</f>
        <v>0</v>
      </c>
      <c r="R1676">
        <f>VLOOKUP(A1676,tax_all!B:V,17,0)</f>
        <v>0</v>
      </c>
    </row>
    <row r="1677" spans="1:18" x14ac:dyDescent="0.25">
      <c r="A1677" s="2" t="s">
        <v>3443</v>
      </c>
      <c r="B1677">
        <v>0</v>
      </c>
      <c r="C1677">
        <v>1</v>
      </c>
      <c r="D1677">
        <f>B1677+C1677</f>
        <v>1</v>
      </c>
      <c r="E1677">
        <f>VLOOKUP(A1677,'PF03067'!B:C,2,0)</f>
        <v>248</v>
      </c>
      <c r="G1677" t="str">
        <f>VLOOKUP(A1677,tax_all!B:V,6,0)</f>
        <v>Bacteria</v>
      </c>
      <c r="H1677" t="str">
        <f>VLOOKUP(A1677,tax_all!B:V,7,0)</f>
        <v xml:space="preserve"> Actinobacteria</v>
      </c>
      <c r="I1677" t="str">
        <f>VLOOKUP(A1677,tax_all!B:V,8,0)</f>
        <v xml:space="preserve"> Micromonosporales</v>
      </c>
      <c r="J1677" t="str">
        <f>VLOOKUP(A1677,tax_all!B:V,9,0)</f>
        <v xml:space="preserve"> Micromonosporaceae</v>
      </c>
      <c r="K1677" t="str">
        <f>VLOOKUP(A1677,tax_all!B:V,10,0)</f>
        <v>Actinoplanes.</v>
      </c>
      <c r="L1677">
        <f>VLOOKUP(A1677,tax_all!B:V,11,0)</f>
        <v>0</v>
      </c>
      <c r="M1677">
        <f>VLOOKUP(A1677,tax_all!B:V,12,0)</f>
        <v>0</v>
      </c>
      <c r="N1677">
        <f>VLOOKUP(A1677,tax_all!B:V,13,0)</f>
        <v>0</v>
      </c>
      <c r="O1677">
        <f>VLOOKUP(A1677,tax_all!B:V,14,0)</f>
        <v>0</v>
      </c>
      <c r="P1677">
        <f>VLOOKUP(A1677,tax_all!B:V,15,0)</f>
        <v>0</v>
      </c>
      <c r="Q1677">
        <f>VLOOKUP(A1677,tax_all!B:V,16,0)</f>
        <v>0</v>
      </c>
      <c r="R1677">
        <f>VLOOKUP(A1677,tax_all!B:V,17,0)</f>
        <v>0</v>
      </c>
    </row>
    <row r="1678" spans="1:18" x14ac:dyDescent="0.25">
      <c r="A1678" s="2" t="s">
        <v>3445</v>
      </c>
      <c r="B1678">
        <v>0</v>
      </c>
      <c r="C1678">
        <v>1</v>
      </c>
      <c r="D1678">
        <f>B1678+C1678</f>
        <v>1</v>
      </c>
      <c r="E1678">
        <f>VLOOKUP(A1678,'PF03067'!B:C,2,0)</f>
        <v>314</v>
      </c>
      <c r="G1678" t="str">
        <f>VLOOKUP(A1678,tax_all!B:V,6,0)</f>
        <v>Bacteria</v>
      </c>
      <c r="H1678" t="str">
        <f>VLOOKUP(A1678,tax_all!B:V,7,0)</f>
        <v xml:space="preserve"> Actinobacteria</v>
      </c>
      <c r="I1678" t="str">
        <f>VLOOKUP(A1678,tax_all!B:V,8,0)</f>
        <v xml:space="preserve"> Micromonosporales</v>
      </c>
      <c r="J1678" t="str">
        <f>VLOOKUP(A1678,tax_all!B:V,9,0)</f>
        <v xml:space="preserve"> Micromonosporaceae</v>
      </c>
      <c r="K1678" t="str">
        <f>VLOOKUP(A1678,tax_all!B:V,10,0)</f>
        <v>Actinoplanes.</v>
      </c>
      <c r="L1678">
        <f>VLOOKUP(A1678,tax_all!B:V,11,0)</f>
        <v>0</v>
      </c>
      <c r="M1678">
        <f>VLOOKUP(A1678,tax_all!B:V,12,0)</f>
        <v>0</v>
      </c>
      <c r="N1678">
        <f>VLOOKUP(A1678,tax_all!B:V,13,0)</f>
        <v>0</v>
      </c>
      <c r="O1678">
        <f>VLOOKUP(A1678,tax_all!B:V,14,0)</f>
        <v>0</v>
      </c>
      <c r="P1678">
        <f>VLOOKUP(A1678,tax_all!B:V,15,0)</f>
        <v>0</v>
      </c>
      <c r="Q1678">
        <f>VLOOKUP(A1678,tax_all!B:V,16,0)</f>
        <v>0</v>
      </c>
      <c r="R1678">
        <f>VLOOKUP(A1678,tax_all!B:V,17,0)</f>
        <v>0</v>
      </c>
    </row>
    <row r="1679" spans="1:18" x14ac:dyDescent="0.25">
      <c r="A1679" s="2" t="s">
        <v>3447</v>
      </c>
      <c r="B1679">
        <v>0</v>
      </c>
      <c r="C1679">
        <v>1</v>
      </c>
      <c r="D1679">
        <f>B1679+C1679</f>
        <v>1</v>
      </c>
      <c r="E1679">
        <f>VLOOKUP(A1679,'PF03067'!B:C,2,0)</f>
        <v>273</v>
      </c>
      <c r="G1679" t="str">
        <f>VLOOKUP(A1679,tax_all!B:V,6,0)</f>
        <v>Bacteria</v>
      </c>
      <c r="H1679" t="str">
        <f>VLOOKUP(A1679,tax_all!B:V,7,0)</f>
        <v xml:space="preserve"> Actinobacteria</v>
      </c>
      <c r="I1679" t="str">
        <f>VLOOKUP(A1679,tax_all!B:V,8,0)</f>
        <v xml:space="preserve"> Micromonosporales</v>
      </c>
      <c r="J1679" t="str">
        <f>VLOOKUP(A1679,tax_all!B:V,9,0)</f>
        <v xml:space="preserve"> Micromonosporaceae</v>
      </c>
      <c r="K1679" t="str">
        <f>VLOOKUP(A1679,tax_all!B:V,10,0)</f>
        <v>Actinoplanes.</v>
      </c>
      <c r="L1679">
        <f>VLOOKUP(A1679,tax_all!B:V,11,0)</f>
        <v>0</v>
      </c>
      <c r="M1679">
        <f>VLOOKUP(A1679,tax_all!B:V,12,0)</f>
        <v>0</v>
      </c>
      <c r="N1679">
        <f>VLOOKUP(A1679,tax_all!B:V,13,0)</f>
        <v>0</v>
      </c>
      <c r="O1679">
        <f>VLOOKUP(A1679,tax_all!B:V,14,0)</f>
        <v>0</v>
      </c>
      <c r="P1679">
        <f>VLOOKUP(A1679,tax_all!B:V,15,0)</f>
        <v>0</v>
      </c>
      <c r="Q1679">
        <f>VLOOKUP(A1679,tax_all!B:V,16,0)</f>
        <v>0</v>
      </c>
      <c r="R1679">
        <f>VLOOKUP(A1679,tax_all!B:V,17,0)</f>
        <v>0</v>
      </c>
    </row>
    <row r="1680" spans="1:18" x14ac:dyDescent="0.25">
      <c r="A1680" s="2" t="s">
        <v>3449</v>
      </c>
      <c r="B1680">
        <v>0</v>
      </c>
      <c r="C1680">
        <v>1</v>
      </c>
      <c r="D1680">
        <f>B1680+C1680</f>
        <v>1</v>
      </c>
      <c r="E1680">
        <f>VLOOKUP(A1680,'PF03067'!B:C,2,0)</f>
        <v>240</v>
      </c>
      <c r="G1680" t="str">
        <f>VLOOKUP(A1680,tax_all!B:V,6,0)</f>
        <v>Bacteria</v>
      </c>
      <c r="H1680" t="str">
        <f>VLOOKUP(A1680,tax_all!B:V,7,0)</f>
        <v xml:space="preserve"> Actinobacteria</v>
      </c>
      <c r="I1680" t="str">
        <f>VLOOKUP(A1680,tax_all!B:V,8,0)</f>
        <v xml:space="preserve"> Corynebacteriales</v>
      </c>
      <c r="J1680" t="str">
        <f>VLOOKUP(A1680,tax_all!B:V,9,0)</f>
        <v xml:space="preserve"> Mycobacteriaceae</v>
      </c>
      <c r="K1680" t="str">
        <f>VLOOKUP(A1680,tax_all!B:V,10,0)</f>
        <v>Mycobacterium.</v>
      </c>
      <c r="L1680">
        <f>VLOOKUP(A1680,tax_all!B:V,11,0)</f>
        <v>0</v>
      </c>
      <c r="M1680">
        <f>VLOOKUP(A1680,tax_all!B:V,12,0)</f>
        <v>0</v>
      </c>
      <c r="N1680">
        <f>VLOOKUP(A1680,tax_all!B:V,13,0)</f>
        <v>0</v>
      </c>
      <c r="O1680">
        <f>VLOOKUP(A1680,tax_all!B:V,14,0)</f>
        <v>0</v>
      </c>
      <c r="P1680">
        <f>VLOOKUP(A1680,tax_all!B:V,15,0)</f>
        <v>0</v>
      </c>
      <c r="Q1680">
        <f>VLOOKUP(A1680,tax_all!B:V,16,0)</f>
        <v>0</v>
      </c>
      <c r="R1680">
        <f>VLOOKUP(A1680,tax_all!B:V,17,0)</f>
        <v>0</v>
      </c>
    </row>
    <row r="1681" spans="1:18" x14ac:dyDescent="0.25">
      <c r="A1681" s="2" t="s">
        <v>3451</v>
      </c>
      <c r="B1681">
        <v>0</v>
      </c>
      <c r="C1681">
        <v>1</v>
      </c>
      <c r="D1681">
        <f>B1681+C1681</f>
        <v>1</v>
      </c>
      <c r="E1681">
        <f>VLOOKUP(A1681,'PF03067'!B:C,2,0)</f>
        <v>197</v>
      </c>
      <c r="G1681" t="str">
        <f>VLOOKUP(A1681,tax_all!B:V,6,0)</f>
        <v>Eukaryota</v>
      </c>
      <c r="H1681" t="str">
        <f>VLOOKUP(A1681,tax_all!B:V,7,0)</f>
        <v xml:space="preserve"> Fungi</v>
      </c>
      <c r="I1681" t="str">
        <f>VLOOKUP(A1681,tax_all!B:V,8,0)</f>
        <v xml:space="preserve"> Dikarya</v>
      </c>
      <c r="J1681" t="str">
        <f>VLOOKUP(A1681,tax_all!B:V,9,0)</f>
        <v xml:space="preserve"> Ascomycota</v>
      </c>
      <c r="K1681" t="str">
        <f>VLOOKUP(A1681,tax_all!B:V,10,0)</f>
        <v xml:space="preserve"> Pezizomycotina</v>
      </c>
      <c r="L1681" t="str">
        <f>VLOOKUP(A1681,tax_all!B:V,11,0)</f>
        <v>Sordariomycetes</v>
      </c>
      <c r="M1681" t="str">
        <f>VLOOKUP(A1681,tax_all!B:V,12,0)</f>
        <v xml:space="preserve"> Sordariomycetidae</v>
      </c>
      <c r="N1681" t="str">
        <f>VLOOKUP(A1681,tax_all!B:V,13,0)</f>
        <v xml:space="preserve"> Ophiostomatales</v>
      </c>
      <c r="O1681" t="str">
        <f>VLOOKUP(A1681,tax_all!B:V,14,0)</f>
        <v xml:space="preserve"> Ophiostomataceae</v>
      </c>
      <c r="P1681" t="str">
        <f>VLOOKUP(A1681,tax_all!B:V,15,0)</f>
        <v>Sporothrix.</v>
      </c>
      <c r="Q1681">
        <f>VLOOKUP(A1681,tax_all!B:V,16,0)</f>
        <v>0</v>
      </c>
      <c r="R1681">
        <f>VLOOKUP(A1681,tax_all!B:V,17,0)</f>
        <v>0</v>
      </c>
    </row>
    <row r="1682" spans="1:18" x14ac:dyDescent="0.25">
      <c r="A1682" s="2" t="s">
        <v>3453</v>
      </c>
      <c r="B1682">
        <v>0</v>
      </c>
      <c r="C1682">
        <v>1</v>
      </c>
      <c r="D1682">
        <f>B1682+C1682</f>
        <v>1</v>
      </c>
      <c r="E1682">
        <f>VLOOKUP(A1682,'PF03067'!B:C,2,0)</f>
        <v>199</v>
      </c>
      <c r="G1682" t="str">
        <f>VLOOKUP(A1682,tax_all!B:V,6,0)</f>
        <v>Eukaryota</v>
      </c>
      <c r="H1682" t="str">
        <f>VLOOKUP(A1682,tax_all!B:V,7,0)</f>
        <v xml:space="preserve"> Fungi</v>
      </c>
      <c r="I1682" t="str">
        <f>VLOOKUP(A1682,tax_all!B:V,8,0)</f>
        <v xml:space="preserve"> Dikarya</v>
      </c>
      <c r="J1682" t="str">
        <f>VLOOKUP(A1682,tax_all!B:V,9,0)</f>
        <v xml:space="preserve"> Ascomycota</v>
      </c>
      <c r="K1682" t="str">
        <f>VLOOKUP(A1682,tax_all!B:V,10,0)</f>
        <v xml:space="preserve"> Pezizomycotina</v>
      </c>
      <c r="L1682" t="str">
        <f>VLOOKUP(A1682,tax_all!B:V,11,0)</f>
        <v>Sordariomycetes</v>
      </c>
      <c r="M1682" t="str">
        <f>VLOOKUP(A1682,tax_all!B:V,12,0)</f>
        <v xml:space="preserve"> Sordariomycetidae</v>
      </c>
      <c r="N1682" t="str">
        <f>VLOOKUP(A1682,tax_all!B:V,13,0)</f>
        <v xml:space="preserve"> Ophiostomatales</v>
      </c>
      <c r="O1682" t="str">
        <f>VLOOKUP(A1682,tax_all!B:V,14,0)</f>
        <v xml:space="preserve"> Ophiostomataceae</v>
      </c>
      <c r="P1682" t="str">
        <f>VLOOKUP(A1682,tax_all!B:V,15,0)</f>
        <v>Sporothrix.</v>
      </c>
      <c r="Q1682">
        <f>VLOOKUP(A1682,tax_all!B:V,16,0)</f>
        <v>0</v>
      </c>
      <c r="R1682">
        <f>VLOOKUP(A1682,tax_all!B:V,17,0)</f>
        <v>0</v>
      </c>
    </row>
    <row r="1683" spans="1:18" x14ac:dyDescent="0.25">
      <c r="A1683" s="2" t="s">
        <v>3455</v>
      </c>
      <c r="B1683">
        <v>0</v>
      </c>
      <c r="C1683">
        <v>1</v>
      </c>
      <c r="D1683">
        <f>B1683+C1683</f>
        <v>1</v>
      </c>
      <c r="E1683">
        <f>VLOOKUP(A1683,'PF03067'!B:C,2,0)</f>
        <v>326</v>
      </c>
      <c r="G1683" t="str">
        <f>VLOOKUP(A1683,tax_all!B:V,6,0)</f>
        <v>Eukaryota</v>
      </c>
      <c r="H1683" t="str">
        <f>VLOOKUP(A1683,tax_all!B:V,7,0)</f>
        <v xml:space="preserve"> Fungi</v>
      </c>
      <c r="I1683" t="str">
        <f>VLOOKUP(A1683,tax_all!B:V,8,0)</f>
        <v xml:space="preserve"> Dikarya</v>
      </c>
      <c r="J1683" t="str">
        <f>VLOOKUP(A1683,tax_all!B:V,9,0)</f>
        <v xml:space="preserve"> Basidiomycota</v>
      </c>
      <c r="K1683" t="str">
        <f>VLOOKUP(A1683,tax_all!B:V,10,0)</f>
        <v xml:space="preserve"> Agaricomycotina</v>
      </c>
      <c r="L1683" t="str">
        <f>VLOOKUP(A1683,tax_all!B:V,11,0)</f>
        <v>Agaricomycetes</v>
      </c>
      <c r="M1683" t="str">
        <f>VLOOKUP(A1683,tax_all!B:V,12,0)</f>
        <v xml:space="preserve"> Agaricomycetidae</v>
      </c>
      <c r="N1683" t="str">
        <f>VLOOKUP(A1683,tax_all!B:V,13,0)</f>
        <v xml:space="preserve"> Agaricales</v>
      </c>
      <c r="O1683" t="str">
        <f>VLOOKUP(A1683,tax_all!B:V,14,0)</f>
        <v xml:space="preserve"> Marasmiaceae</v>
      </c>
      <c r="P1683" t="str">
        <f>VLOOKUP(A1683,tax_all!B:V,15,0)</f>
        <v>Moniliophthora.</v>
      </c>
      <c r="Q1683">
        <f>VLOOKUP(A1683,tax_all!B:V,16,0)</f>
        <v>0</v>
      </c>
      <c r="R1683">
        <f>VLOOKUP(A1683,tax_all!B:V,17,0)</f>
        <v>0</v>
      </c>
    </row>
    <row r="1684" spans="1:18" x14ac:dyDescent="0.25">
      <c r="A1684" s="2" t="s">
        <v>3457</v>
      </c>
      <c r="B1684">
        <v>0</v>
      </c>
      <c r="C1684">
        <v>1</v>
      </c>
      <c r="D1684">
        <f>B1684+C1684</f>
        <v>1</v>
      </c>
      <c r="E1684">
        <f>VLOOKUP(A1684,'PF03067'!B:C,2,0)</f>
        <v>190</v>
      </c>
      <c r="G1684" t="str">
        <f>VLOOKUP(A1684,tax_all!B:V,6,0)</f>
        <v>Eukaryota</v>
      </c>
      <c r="H1684" t="str">
        <f>VLOOKUP(A1684,tax_all!B:V,7,0)</f>
        <v xml:space="preserve"> Fungi</v>
      </c>
      <c r="I1684" t="str">
        <f>VLOOKUP(A1684,tax_all!B:V,8,0)</f>
        <v xml:space="preserve"> Dikarya</v>
      </c>
      <c r="J1684" t="str">
        <f>VLOOKUP(A1684,tax_all!B:V,9,0)</f>
        <v xml:space="preserve"> Basidiomycota</v>
      </c>
      <c r="K1684" t="str">
        <f>VLOOKUP(A1684,tax_all!B:V,10,0)</f>
        <v xml:space="preserve"> Agaricomycotina</v>
      </c>
      <c r="L1684" t="str">
        <f>VLOOKUP(A1684,tax_all!B:V,11,0)</f>
        <v>Agaricomycetes</v>
      </c>
      <c r="M1684" t="str">
        <f>VLOOKUP(A1684,tax_all!B:V,12,0)</f>
        <v xml:space="preserve"> Agaricomycetidae</v>
      </c>
      <c r="N1684" t="str">
        <f>VLOOKUP(A1684,tax_all!B:V,13,0)</f>
        <v xml:space="preserve"> Agaricales</v>
      </c>
      <c r="O1684" t="str">
        <f>VLOOKUP(A1684,tax_all!B:V,14,0)</f>
        <v xml:space="preserve"> Marasmiaceae</v>
      </c>
      <c r="P1684" t="str">
        <f>VLOOKUP(A1684,tax_all!B:V,15,0)</f>
        <v>Moniliophthora.</v>
      </c>
      <c r="Q1684">
        <f>VLOOKUP(A1684,tax_all!B:V,16,0)</f>
        <v>0</v>
      </c>
      <c r="R1684">
        <f>VLOOKUP(A1684,tax_all!B:V,17,0)</f>
        <v>0</v>
      </c>
    </row>
    <row r="1685" spans="1:18" x14ac:dyDescent="0.25">
      <c r="A1685" s="2" t="s">
        <v>3459</v>
      </c>
      <c r="B1685">
        <v>0</v>
      </c>
      <c r="C1685">
        <v>1</v>
      </c>
      <c r="D1685">
        <f>B1685+C1685</f>
        <v>1</v>
      </c>
      <c r="E1685">
        <f>VLOOKUP(A1685,'PF03067'!B:C,2,0)</f>
        <v>178</v>
      </c>
      <c r="G1685" t="str">
        <f>VLOOKUP(A1685,tax_all!B:V,6,0)</f>
        <v>Eukaryota</v>
      </c>
      <c r="H1685" t="str">
        <f>VLOOKUP(A1685,tax_all!B:V,7,0)</f>
        <v xml:space="preserve"> Fungi</v>
      </c>
      <c r="I1685" t="str">
        <f>VLOOKUP(A1685,tax_all!B:V,8,0)</f>
        <v xml:space="preserve"> Dikarya</v>
      </c>
      <c r="J1685" t="str">
        <f>VLOOKUP(A1685,tax_all!B:V,9,0)</f>
        <v xml:space="preserve"> Basidiomycota</v>
      </c>
      <c r="K1685" t="str">
        <f>VLOOKUP(A1685,tax_all!B:V,10,0)</f>
        <v xml:space="preserve"> Agaricomycotina</v>
      </c>
      <c r="L1685" t="str">
        <f>VLOOKUP(A1685,tax_all!B:V,11,0)</f>
        <v>Agaricomycetes</v>
      </c>
      <c r="M1685" t="str">
        <f>VLOOKUP(A1685,tax_all!B:V,12,0)</f>
        <v xml:space="preserve"> Agaricomycetidae</v>
      </c>
      <c r="N1685" t="str">
        <f>VLOOKUP(A1685,tax_all!B:V,13,0)</f>
        <v xml:space="preserve"> Agaricales</v>
      </c>
      <c r="O1685" t="str">
        <f>VLOOKUP(A1685,tax_all!B:V,14,0)</f>
        <v xml:space="preserve"> Marasmiaceae</v>
      </c>
      <c r="P1685" t="str">
        <f>VLOOKUP(A1685,tax_all!B:V,15,0)</f>
        <v>Moniliophthora.</v>
      </c>
      <c r="Q1685">
        <f>VLOOKUP(A1685,tax_all!B:V,16,0)</f>
        <v>0</v>
      </c>
      <c r="R1685">
        <f>VLOOKUP(A1685,tax_all!B:V,17,0)</f>
        <v>0</v>
      </c>
    </row>
    <row r="1686" spans="1:18" x14ac:dyDescent="0.25">
      <c r="A1686" s="2" t="s">
        <v>3461</v>
      </c>
      <c r="B1686">
        <v>0</v>
      </c>
      <c r="C1686">
        <v>1</v>
      </c>
      <c r="D1686">
        <f>B1686+C1686</f>
        <v>1</v>
      </c>
      <c r="E1686">
        <f>VLOOKUP(A1686,'PF03067'!B:C,2,0)</f>
        <v>189</v>
      </c>
      <c r="G1686" t="str">
        <f>VLOOKUP(A1686,tax_all!B:V,6,0)</f>
        <v>Eukaryota</v>
      </c>
      <c r="H1686" t="str">
        <f>VLOOKUP(A1686,tax_all!B:V,7,0)</f>
        <v xml:space="preserve"> Fungi</v>
      </c>
      <c r="I1686" t="str">
        <f>VLOOKUP(A1686,tax_all!B:V,8,0)</f>
        <v xml:space="preserve"> Dikarya</v>
      </c>
      <c r="J1686" t="str">
        <f>VLOOKUP(A1686,tax_all!B:V,9,0)</f>
        <v xml:space="preserve"> Basidiomycota</v>
      </c>
      <c r="K1686" t="str">
        <f>VLOOKUP(A1686,tax_all!B:V,10,0)</f>
        <v xml:space="preserve"> Agaricomycotina</v>
      </c>
      <c r="L1686" t="str">
        <f>VLOOKUP(A1686,tax_all!B:V,11,0)</f>
        <v>Agaricomycetes</v>
      </c>
      <c r="M1686" t="str">
        <f>VLOOKUP(A1686,tax_all!B:V,12,0)</f>
        <v xml:space="preserve"> Agaricomycetidae</v>
      </c>
      <c r="N1686" t="str">
        <f>VLOOKUP(A1686,tax_all!B:V,13,0)</f>
        <v xml:space="preserve"> Agaricales</v>
      </c>
      <c r="O1686" t="str">
        <f>VLOOKUP(A1686,tax_all!B:V,14,0)</f>
        <v xml:space="preserve"> Marasmiaceae</v>
      </c>
      <c r="P1686" t="str">
        <f>VLOOKUP(A1686,tax_all!B:V,15,0)</f>
        <v>Moniliophthora.</v>
      </c>
      <c r="Q1686">
        <f>VLOOKUP(A1686,tax_all!B:V,16,0)</f>
        <v>0</v>
      </c>
      <c r="R1686">
        <f>VLOOKUP(A1686,tax_all!B:V,17,0)</f>
        <v>0</v>
      </c>
    </row>
    <row r="1687" spans="1:18" x14ac:dyDescent="0.25">
      <c r="A1687" s="2" t="s">
        <v>3463</v>
      </c>
      <c r="B1687">
        <v>0</v>
      </c>
      <c r="C1687">
        <v>1</v>
      </c>
      <c r="D1687">
        <f>B1687+C1687</f>
        <v>1</v>
      </c>
      <c r="E1687">
        <f>VLOOKUP(A1687,'PF03067'!B:C,2,0)</f>
        <v>215</v>
      </c>
      <c r="G1687" t="str">
        <f>VLOOKUP(A1687,tax_all!B:V,6,0)</f>
        <v>Eukaryota</v>
      </c>
      <c r="H1687" t="str">
        <f>VLOOKUP(A1687,tax_all!B:V,7,0)</f>
        <v xml:space="preserve"> Metazoa</v>
      </c>
      <c r="I1687" t="str">
        <f>VLOOKUP(A1687,tax_all!B:V,8,0)</f>
        <v xml:space="preserve"> Lophotrochozoa</v>
      </c>
      <c r="J1687" t="str">
        <f>VLOOKUP(A1687,tax_all!B:V,9,0)</f>
        <v xml:space="preserve"> Mollusca</v>
      </c>
      <c r="K1687" t="str">
        <f>VLOOKUP(A1687,tax_all!B:V,10,0)</f>
        <v xml:space="preserve"> Gastropoda</v>
      </c>
      <c r="L1687" t="str">
        <f>VLOOKUP(A1687,tax_all!B:V,11,0)</f>
        <v>Patellogastropoda</v>
      </c>
      <c r="M1687" t="str">
        <f>VLOOKUP(A1687,tax_all!B:V,12,0)</f>
        <v xml:space="preserve"> Lottioidea</v>
      </c>
      <c r="N1687" t="str">
        <f>VLOOKUP(A1687,tax_all!B:V,13,0)</f>
        <v xml:space="preserve"> Lottiidae</v>
      </c>
      <c r="O1687" t="str">
        <f>VLOOKUP(A1687,tax_all!B:V,14,0)</f>
        <v xml:space="preserve"> Lottia.</v>
      </c>
      <c r="P1687">
        <f>VLOOKUP(A1687,tax_all!B:V,15,0)</f>
        <v>0</v>
      </c>
      <c r="Q1687">
        <f>VLOOKUP(A1687,tax_all!B:V,16,0)</f>
        <v>0</v>
      </c>
      <c r="R1687">
        <f>VLOOKUP(A1687,tax_all!B:V,17,0)</f>
        <v>0</v>
      </c>
    </row>
    <row r="1688" spans="1:18" x14ac:dyDescent="0.25">
      <c r="A1688" s="2" t="s">
        <v>3465</v>
      </c>
      <c r="B1688">
        <v>0</v>
      </c>
      <c r="C1688">
        <v>1</v>
      </c>
      <c r="D1688">
        <f>B1688+C1688</f>
        <v>1</v>
      </c>
      <c r="E1688">
        <f>VLOOKUP(A1688,'PF03067'!B:C,2,0)</f>
        <v>211</v>
      </c>
      <c r="G1688" t="str">
        <f>VLOOKUP(A1688,tax_all!B:V,6,0)</f>
        <v>Eukaryota</v>
      </c>
      <c r="H1688" t="str">
        <f>VLOOKUP(A1688,tax_all!B:V,7,0)</f>
        <v xml:space="preserve"> Metazoa</v>
      </c>
      <c r="I1688" t="str">
        <f>VLOOKUP(A1688,tax_all!B:V,8,0)</f>
        <v xml:space="preserve"> Lophotrochozoa</v>
      </c>
      <c r="J1688" t="str">
        <f>VLOOKUP(A1688,tax_all!B:V,9,0)</f>
        <v xml:space="preserve"> Mollusca</v>
      </c>
      <c r="K1688" t="str">
        <f>VLOOKUP(A1688,tax_all!B:V,10,0)</f>
        <v xml:space="preserve"> Gastropoda</v>
      </c>
      <c r="L1688" t="str">
        <f>VLOOKUP(A1688,tax_all!B:V,11,0)</f>
        <v>Patellogastropoda</v>
      </c>
      <c r="M1688" t="str">
        <f>VLOOKUP(A1688,tax_all!B:V,12,0)</f>
        <v xml:space="preserve"> Lottioidea</v>
      </c>
      <c r="N1688" t="str">
        <f>VLOOKUP(A1688,tax_all!B:V,13,0)</f>
        <v xml:space="preserve"> Lottiidae</v>
      </c>
      <c r="O1688" t="str">
        <f>VLOOKUP(A1688,tax_all!B:V,14,0)</f>
        <v xml:space="preserve"> Lottia.</v>
      </c>
      <c r="P1688">
        <f>VLOOKUP(A1688,tax_all!B:V,15,0)</f>
        <v>0</v>
      </c>
      <c r="Q1688">
        <f>VLOOKUP(A1688,tax_all!B:V,16,0)</f>
        <v>0</v>
      </c>
      <c r="R1688">
        <f>VLOOKUP(A1688,tax_all!B:V,17,0)</f>
        <v>0</v>
      </c>
    </row>
    <row r="1689" spans="1:18" x14ac:dyDescent="0.25">
      <c r="A1689" s="2" t="s">
        <v>3467</v>
      </c>
      <c r="B1689">
        <v>0</v>
      </c>
      <c r="C1689">
        <v>1</v>
      </c>
      <c r="D1689">
        <f>B1689+C1689</f>
        <v>1</v>
      </c>
      <c r="E1689">
        <f>VLOOKUP(A1689,'PF03067'!B:C,2,0)</f>
        <v>256</v>
      </c>
      <c r="G1689" t="str">
        <f>VLOOKUP(A1689,tax_all!B:V,6,0)</f>
        <v>Eukaryota</v>
      </c>
      <c r="H1689" t="str">
        <f>VLOOKUP(A1689,tax_all!B:V,7,0)</f>
        <v xml:space="preserve"> Metazoa</v>
      </c>
      <c r="I1689" t="str">
        <f>VLOOKUP(A1689,tax_all!B:V,8,0)</f>
        <v xml:space="preserve"> Lophotrochozoa</v>
      </c>
      <c r="J1689" t="str">
        <f>VLOOKUP(A1689,tax_all!B:V,9,0)</f>
        <v xml:space="preserve"> Mollusca</v>
      </c>
      <c r="K1689" t="str">
        <f>VLOOKUP(A1689,tax_all!B:V,10,0)</f>
        <v xml:space="preserve"> Gastropoda</v>
      </c>
      <c r="L1689" t="str">
        <f>VLOOKUP(A1689,tax_all!B:V,11,0)</f>
        <v>Patellogastropoda</v>
      </c>
      <c r="M1689" t="str">
        <f>VLOOKUP(A1689,tax_all!B:V,12,0)</f>
        <v xml:space="preserve"> Lottioidea</v>
      </c>
      <c r="N1689" t="str">
        <f>VLOOKUP(A1689,tax_all!B:V,13,0)</f>
        <v xml:space="preserve"> Lottiidae</v>
      </c>
      <c r="O1689" t="str">
        <f>VLOOKUP(A1689,tax_all!B:V,14,0)</f>
        <v xml:space="preserve"> Lottia.</v>
      </c>
      <c r="P1689">
        <f>VLOOKUP(A1689,tax_all!B:V,15,0)</f>
        <v>0</v>
      </c>
      <c r="Q1689">
        <f>VLOOKUP(A1689,tax_all!B:V,16,0)</f>
        <v>0</v>
      </c>
      <c r="R1689">
        <f>VLOOKUP(A1689,tax_all!B:V,17,0)</f>
        <v>0</v>
      </c>
    </row>
    <row r="1690" spans="1:18" x14ac:dyDescent="0.25">
      <c r="A1690" s="2" t="s">
        <v>3469</v>
      </c>
      <c r="B1690">
        <v>0</v>
      </c>
      <c r="C1690">
        <v>1</v>
      </c>
      <c r="D1690">
        <f>B1690+C1690</f>
        <v>1</v>
      </c>
      <c r="E1690">
        <f>VLOOKUP(A1690,'PF03067'!B:C,2,0)</f>
        <v>288</v>
      </c>
      <c r="G1690" t="str">
        <f>VLOOKUP(A1690,tax_all!B:V,6,0)</f>
        <v>Eukaryota</v>
      </c>
      <c r="H1690" t="str">
        <f>VLOOKUP(A1690,tax_all!B:V,7,0)</f>
        <v xml:space="preserve"> Metazoa</v>
      </c>
      <c r="I1690" t="str">
        <f>VLOOKUP(A1690,tax_all!B:V,8,0)</f>
        <v xml:space="preserve"> Lophotrochozoa</v>
      </c>
      <c r="J1690" t="str">
        <f>VLOOKUP(A1690,tax_all!B:V,9,0)</f>
        <v xml:space="preserve"> Mollusca</v>
      </c>
      <c r="K1690" t="str">
        <f>VLOOKUP(A1690,tax_all!B:V,10,0)</f>
        <v xml:space="preserve"> Gastropoda</v>
      </c>
      <c r="L1690" t="str">
        <f>VLOOKUP(A1690,tax_all!B:V,11,0)</f>
        <v>Patellogastropoda</v>
      </c>
      <c r="M1690" t="str">
        <f>VLOOKUP(A1690,tax_all!B:V,12,0)</f>
        <v xml:space="preserve"> Lottioidea</v>
      </c>
      <c r="N1690" t="str">
        <f>VLOOKUP(A1690,tax_all!B:V,13,0)</f>
        <v xml:space="preserve"> Lottiidae</v>
      </c>
      <c r="O1690" t="str">
        <f>VLOOKUP(A1690,tax_all!B:V,14,0)</f>
        <v xml:space="preserve"> Lottia.</v>
      </c>
      <c r="P1690">
        <f>VLOOKUP(A1690,tax_all!B:V,15,0)</f>
        <v>0</v>
      </c>
      <c r="Q1690">
        <f>VLOOKUP(A1690,tax_all!B:V,16,0)</f>
        <v>0</v>
      </c>
      <c r="R1690">
        <f>VLOOKUP(A1690,tax_all!B:V,17,0)</f>
        <v>0</v>
      </c>
    </row>
    <row r="1691" spans="1:18" x14ac:dyDescent="0.25">
      <c r="A1691" s="2" t="s">
        <v>3471</v>
      </c>
      <c r="B1691">
        <v>0</v>
      </c>
      <c r="C1691">
        <v>1</v>
      </c>
      <c r="D1691">
        <f>B1691+C1691</f>
        <v>1</v>
      </c>
      <c r="E1691">
        <f>VLOOKUP(A1691,'PF03067'!B:C,2,0)</f>
        <v>299</v>
      </c>
      <c r="G1691" t="str">
        <f>VLOOKUP(A1691,tax_all!B:V,6,0)</f>
        <v>Eukaryota</v>
      </c>
      <c r="H1691" t="str">
        <f>VLOOKUP(A1691,tax_all!B:V,7,0)</f>
        <v xml:space="preserve"> Metazoa</v>
      </c>
      <c r="I1691" t="str">
        <f>VLOOKUP(A1691,tax_all!B:V,8,0)</f>
        <v xml:space="preserve"> Lophotrochozoa</v>
      </c>
      <c r="J1691" t="str">
        <f>VLOOKUP(A1691,tax_all!B:V,9,0)</f>
        <v xml:space="preserve"> Mollusca</v>
      </c>
      <c r="K1691" t="str">
        <f>VLOOKUP(A1691,tax_all!B:V,10,0)</f>
        <v xml:space="preserve"> Gastropoda</v>
      </c>
      <c r="L1691" t="str">
        <f>VLOOKUP(A1691,tax_all!B:V,11,0)</f>
        <v>Patellogastropoda</v>
      </c>
      <c r="M1691" t="str">
        <f>VLOOKUP(A1691,tax_all!B:V,12,0)</f>
        <v xml:space="preserve"> Lottioidea</v>
      </c>
      <c r="N1691" t="str">
        <f>VLOOKUP(A1691,tax_all!B:V,13,0)</f>
        <v xml:space="preserve"> Lottiidae</v>
      </c>
      <c r="O1691" t="str">
        <f>VLOOKUP(A1691,tax_all!B:V,14,0)</f>
        <v xml:space="preserve"> Lottia.</v>
      </c>
      <c r="P1691">
        <f>VLOOKUP(A1691,tax_all!B:V,15,0)</f>
        <v>0</v>
      </c>
      <c r="Q1691">
        <f>VLOOKUP(A1691,tax_all!B:V,16,0)</f>
        <v>0</v>
      </c>
      <c r="R1691">
        <f>VLOOKUP(A1691,tax_all!B:V,17,0)</f>
        <v>0</v>
      </c>
    </row>
    <row r="1692" spans="1:18" x14ac:dyDescent="0.25">
      <c r="A1692" s="2" t="s">
        <v>3473</v>
      </c>
      <c r="B1692">
        <v>0</v>
      </c>
      <c r="C1692">
        <v>1</v>
      </c>
      <c r="D1692">
        <f>B1692+C1692</f>
        <v>1</v>
      </c>
      <c r="E1692">
        <f>VLOOKUP(A1692,'PF03067'!B:C,2,0)</f>
        <v>232</v>
      </c>
      <c r="G1692" t="str">
        <f>VLOOKUP(A1692,tax_all!B:V,6,0)</f>
        <v>Eukaryota</v>
      </c>
      <c r="H1692" t="str">
        <f>VLOOKUP(A1692,tax_all!B:V,7,0)</f>
        <v xml:space="preserve"> Metazoa</v>
      </c>
      <c r="I1692" t="str">
        <f>VLOOKUP(A1692,tax_all!B:V,8,0)</f>
        <v xml:space="preserve"> Lophotrochozoa</v>
      </c>
      <c r="J1692" t="str">
        <f>VLOOKUP(A1692,tax_all!B:V,9,0)</f>
        <v xml:space="preserve"> Mollusca</v>
      </c>
      <c r="K1692" t="str">
        <f>VLOOKUP(A1692,tax_all!B:V,10,0)</f>
        <v xml:space="preserve"> Gastropoda</v>
      </c>
      <c r="L1692" t="str">
        <f>VLOOKUP(A1692,tax_all!B:V,11,0)</f>
        <v>Patellogastropoda</v>
      </c>
      <c r="M1692" t="str">
        <f>VLOOKUP(A1692,tax_all!B:V,12,0)</f>
        <v xml:space="preserve"> Lottioidea</v>
      </c>
      <c r="N1692" t="str">
        <f>VLOOKUP(A1692,tax_all!B:V,13,0)</f>
        <v xml:space="preserve"> Lottiidae</v>
      </c>
      <c r="O1692" t="str">
        <f>VLOOKUP(A1692,tax_all!B:V,14,0)</f>
        <v xml:space="preserve"> Lottia.</v>
      </c>
      <c r="P1692">
        <f>VLOOKUP(A1692,tax_all!B:V,15,0)</f>
        <v>0</v>
      </c>
      <c r="Q1692">
        <f>VLOOKUP(A1692,tax_all!B:V,16,0)</f>
        <v>0</v>
      </c>
      <c r="R1692">
        <f>VLOOKUP(A1692,tax_all!B:V,17,0)</f>
        <v>0</v>
      </c>
    </row>
    <row r="1693" spans="1:18" x14ac:dyDescent="0.25">
      <c r="A1693" s="2" t="s">
        <v>3475</v>
      </c>
      <c r="B1693">
        <v>0</v>
      </c>
      <c r="C1693">
        <v>1</v>
      </c>
      <c r="D1693">
        <f>B1693+C1693</f>
        <v>1</v>
      </c>
      <c r="E1693">
        <f>VLOOKUP(A1693,'PF03067'!B:C,2,0)</f>
        <v>231</v>
      </c>
      <c r="G1693" t="str">
        <f>VLOOKUP(A1693,tax_all!B:V,6,0)</f>
        <v>Eukaryota</v>
      </c>
      <c r="H1693" t="str">
        <f>VLOOKUP(A1693,tax_all!B:V,7,0)</f>
        <v xml:space="preserve"> Metazoa</v>
      </c>
      <c r="I1693" t="str">
        <f>VLOOKUP(A1693,tax_all!B:V,8,0)</f>
        <v xml:space="preserve"> Lophotrochozoa</v>
      </c>
      <c r="J1693" t="str">
        <f>VLOOKUP(A1693,tax_all!B:V,9,0)</f>
        <v xml:space="preserve"> Mollusca</v>
      </c>
      <c r="K1693" t="str">
        <f>VLOOKUP(A1693,tax_all!B:V,10,0)</f>
        <v xml:space="preserve"> Gastropoda</v>
      </c>
      <c r="L1693" t="str">
        <f>VLOOKUP(A1693,tax_all!B:V,11,0)</f>
        <v>Patellogastropoda</v>
      </c>
      <c r="M1693" t="str">
        <f>VLOOKUP(A1693,tax_all!B:V,12,0)</f>
        <v xml:space="preserve"> Lottioidea</v>
      </c>
      <c r="N1693" t="str">
        <f>VLOOKUP(A1693,tax_all!B:V,13,0)</f>
        <v xml:space="preserve"> Lottiidae</v>
      </c>
      <c r="O1693" t="str">
        <f>VLOOKUP(A1693,tax_all!B:V,14,0)</f>
        <v xml:space="preserve"> Lottia.</v>
      </c>
      <c r="P1693">
        <f>VLOOKUP(A1693,tax_all!B:V,15,0)</f>
        <v>0</v>
      </c>
      <c r="Q1693">
        <f>VLOOKUP(A1693,tax_all!B:V,16,0)</f>
        <v>0</v>
      </c>
      <c r="R1693">
        <f>VLOOKUP(A1693,tax_all!B:V,17,0)</f>
        <v>0</v>
      </c>
    </row>
    <row r="1694" spans="1:18" x14ac:dyDescent="0.25">
      <c r="A1694" s="2" t="s">
        <v>3477</v>
      </c>
      <c r="B1694">
        <v>0</v>
      </c>
      <c r="C1694">
        <v>1</v>
      </c>
      <c r="D1694">
        <f>B1694+C1694</f>
        <v>1</v>
      </c>
      <c r="E1694">
        <f>VLOOKUP(A1694,'PF03067'!B:C,2,0)</f>
        <v>266</v>
      </c>
      <c r="G1694" t="str">
        <f>VLOOKUP(A1694,tax_all!B:V,6,0)</f>
        <v>Eukaryota</v>
      </c>
      <c r="H1694" t="str">
        <f>VLOOKUP(A1694,tax_all!B:V,7,0)</f>
        <v xml:space="preserve"> Metazoa</v>
      </c>
      <c r="I1694" t="str">
        <f>VLOOKUP(A1694,tax_all!B:V,8,0)</f>
        <v xml:space="preserve"> Lophotrochozoa</v>
      </c>
      <c r="J1694" t="str">
        <f>VLOOKUP(A1694,tax_all!B:V,9,0)</f>
        <v xml:space="preserve"> Mollusca</v>
      </c>
      <c r="K1694" t="str">
        <f>VLOOKUP(A1694,tax_all!B:V,10,0)</f>
        <v xml:space="preserve"> Gastropoda</v>
      </c>
      <c r="L1694" t="str">
        <f>VLOOKUP(A1694,tax_all!B:V,11,0)</f>
        <v>Patellogastropoda</v>
      </c>
      <c r="M1694" t="str">
        <f>VLOOKUP(A1694,tax_all!B:V,12,0)</f>
        <v xml:space="preserve"> Lottioidea</v>
      </c>
      <c r="N1694" t="str">
        <f>VLOOKUP(A1694,tax_all!B:V,13,0)</f>
        <v xml:space="preserve"> Lottiidae</v>
      </c>
      <c r="O1694" t="str">
        <f>VLOOKUP(A1694,tax_all!B:V,14,0)</f>
        <v xml:space="preserve"> Lottia.</v>
      </c>
      <c r="P1694">
        <f>VLOOKUP(A1694,tax_all!B:V,15,0)</f>
        <v>0</v>
      </c>
      <c r="Q1694">
        <f>VLOOKUP(A1694,tax_all!B:V,16,0)</f>
        <v>0</v>
      </c>
      <c r="R1694">
        <f>VLOOKUP(A1694,tax_all!B:V,17,0)</f>
        <v>0</v>
      </c>
    </row>
    <row r="1695" spans="1:18" x14ac:dyDescent="0.25">
      <c r="A1695" s="2" t="s">
        <v>3479</v>
      </c>
      <c r="B1695">
        <v>0</v>
      </c>
      <c r="C1695">
        <v>1</v>
      </c>
      <c r="D1695">
        <f>B1695+C1695</f>
        <v>1</v>
      </c>
      <c r="E1695">
        <f>VLOOKUP(A1695,'PF03067'!B:C,2,0)</f>
        <v>203</v>
      </c>
      <c r="G1695" t="str">
        <f>VLOOKUP(A1695,tax_all!B:V,6,0)</f>
        <v>Eukaryota</v>
      </c>
      <c r="H1695" t="str">
        <f>VLOOKUP(A1695,tax_all!B:V,7,0)</f>
        <v xml:space="preserve"> Metazoa</v>
      </c>
      <c r="I1695" t="str">
        <f>VLOOKUP(A1695,tax_all!B:V,8,0)</f>
        <v xml:space="preserve"> Lophotrochozoa</v>
      </c>
      <c r="J1695" t="str">
        <f>VLOOKUP(A1695,tax_all!B:V,9,0)</f>
        <v xml:space="preserve"> Mollusca</v>
      </c>
      <c r="K1695" t="str">
        <f>VLOOKUP(A1695,tax_all!B:V,10,0)</f>
        <v xml:space="preserve"> Gastropoda</v>
      </c>
      <c r="L1695" t="str">
        <f>VLOOKUP(A1695,tax_all!B:V,11,0)</f>
        <v>Patellogastropoda</v>
      </c>
      <c r="M1695" t="str">
        <f>VLOOKUP(A1695,tax_all!B:V,12,0)</f>
        <v xml:space="preserve"> Lottioidea</v>
      </c>
      <c r="N1695" t="str">
        <f>VLOOKUP(A1695,tax_all!B:V,13,0)</f>
        <v xml:space="preserve"> Lottiidae</v>
      </c>
      <c r="O1695" t="str">
        <f>VLOOKUP(A1695,tax_all!B:V,14,0)</f>
        <v xml:space="preserve"> Lottia.</v>
      </c>
      <c r="P1695">
        <f>VLOOKUP(A1695,tax_all!B:V,15,0)</f>
        <v>0</v>
      </c>
      <c r="Q1695">
        <f>VLOOKUP(A1695,tax_all!B:V,16,0)</f>
        <v>0</v>
      </c>
      <c r="R1695">
        <f>VLOOKUP(A1695,tax_all!B:V,17,0)</f>
        <v>0</v>
      </c>
    </row>
    <row r="1696" spans="1:18" x14ac:dyDescent="0.25">
      <c r="A1696" s="2" t="s">
        <v>3481</v>
      </c>
      <c r="B1696">
        <v>0</v>
      </c>
      <c r="C1696">
        <v>1</v>
      </c>
      <c r="D1696">
        <f>B1696+C1696</f>
        <v>1</v>
      </c>
      <c r="E1696">
        <f>VLOOKUP(A1696,'PF03067'!B:C,2,0)</f>
        <v>266</v>
      </c>
      <c r="G1696" t="str">
        <f>VLOOKUP(A1696,tax_all!B:V,6,0)</f>
        <v>Eukaryota</v>
      </c>
      <c r="H1696" t="str">
        <f>VLOOKUP(A1696,tax_all!B:V,7,0)</f>
        <v xml:space="preserve"> Metazoa</v>
      </c>
      <c r="I1696" t="str">
        <f>VLOOKUP(A1696,tax_all!B:V,8,0)</f>
        <v xml:space="preserve"> Lophotrochozoa</v>
      </c>
      <c r="J1696" t="str">
        <f>VLOOKUP(A1696,tax_all!B:V,9,0)</f>
        <v xml:space="preserve"> Mollusca</v>
      </c>
      <c r="K1696" t="str">
        <f>VLOOKUP(A1696,tax_all!B:V,10,0)</f>
        <v xml:space="preserve"> Gastropoda</v>
      </c>
      <c r="L1696" t="str">
        <f>VLOOKUP(A1696,tax_all!B:V,11,0)</f>
        <v>Patellogastropoda</v>
      </c>
      <c r="M1696" t="str">
        <f>VLOOKUP(A1696,tax_all!B:V,12,0)</f>
        <v xml:space="preserve"> Lottioidea</v>
      </c>
      <c r="N1696" t="str">
        <f>VLOOKUP(A1696,tax_all!B:V,13,0)</f>
        <v xml:space="preserve"> Lottiidae</v>
      </c>
      <c r="O1696" t="str">
        <f>VLOOKUP(A1696,tax_all!B:V,14,0)</f>
        <v xml:space="preserve"> Lottia.</v>
      </c>
      <c r="P1696">
        <f>VLOOKUP(A1696,tax_all!B:V,15,0)</f>
        <v>0</v>
      </c>
      <c r="Q1696">
        <f>VLOOKUP(A1696,tax_all!B:V,16,0)</f>
        <v>0</v>
      </c>
      <c r="R1696">
        <f>VLOOKUP(A1696,tax_all!B:V,17,0)</f>
        <v>0</v>
      </c>
    </row>
    <row r="1697" spans="1:18" x14ac:dyDescent="0.25">
      <c r="A1697" s="2" t="s">
        <v>3483</v>
      </c>
      <c r="B1697">
        <v>0</v>
      </c>
      <c r="C1697">
        <v>1</v>
      </c>
      <c r="D1697">
        <f>B1697+C1697</f>
        <v>1</v>
      </c>
      <c r="E1697">
        <f>VLOOKUP(A1697,'PF03067'!B:C,2,0)</f>
        <v>212</v>
      </c>
      <c r="G1697" t="str">
        <f>VLOOKUP(A1697,tax_all!B:V,6,0)</f>
        <v>Eukaryota</v>
      </c>
      <c r="H1697" t="str">
        <f>VLOOKUP(A1697,tax_all!B:V,7,0)</f>
        <v xml:space="preserve"> Metazoa</v>
      </c>
      <c r="I1697" t="str">
        <f>VLOOKUP(A1697,tax_all!B:V,8,0)</f>
        <v xml:space="preserve"> Lophotrochozoa</v>
      </c>
      <c r="J1697" t="str">
        <f>VLOOKUP(A1697,tax_all!B:V,9,0)</f>
        <v xml:space="preserve"> Mollusca</v>
      </c>
      <c r="K1697" t="str">
        <f>VLOOKUP(A1697,tax_all!B:V,10,0)</f>
        <v xml:space="preserve"> Gastropoda</v>
      </c>
      <c r="L1697" t="str">
        <f>VLOOKUP(A1697,tax_all!B:V,11,0)</f>
        <v>Patellogastropoda</v>
      </c>
      <c r="M1697" t="str">
        <f>VLOOKUP(A1697,tax_all!B:V,12,0)</f>
        <v xml:space="preserve"> Lottioidea</v>
      </c>
      <c r="N1697" t="str">
        <f>VLOOKUP(A1697,tax_all!B:V,13,0)</f>
        <v xml:space="preserve"> Lottiidae</v>
      </c>
      <c r="O1697" t="str">
        <f>VLOOKUP(A1697,tax_all!B:V,14,0)</f>
        <v xml:space="preserve"> Lottia.</v>
      </c>
      <c r="P1697">
        <f>VLOOKUP(A1697,tax_all!B:V,15,0)</f>
        <v>0</v>
      </c>
      <c r="Q1697">
        <f>VLOOKUP(A1697,tax_all!B:V,16,0)</f>
        <v>0</v>
      </c>
      <c r="R1697">
        <f>VLOOKUP(A1697,tax_all!B:V,17,0)</f>
        <v>0</v>
      </c>
    </row>
    <row r="1698" spans="1:18" x14ac:dyDescent="0.25">
      <c r="A1698" s="2" t="s">
        <v>3485</v>
      </c>
      <c r="B1698">
        <v>0</v>
      </c>
      <c r="C1698">
        <v>1</v>
      </c>
      <c r="D1698">
        <f>B1698+C1698</f>
        <v>1</v>
      </c>
      <c r="E1698">
        <f>VLOOKUP(A1698,'PF03067'!B:C,2,0)</f>
        <v>298</v>
      </c>
      <c r="G1698" t="str">
        <f>VLOOKUP(A1698,tax_all!B:V,6,0)</f>
        <v>Eukaryota</v>
      </c>
      <c r="H1698" t="str">
        <f>VLOOKUP(A1698,tax_all!B:V,7,0)</f>
        <v xml:space="preserve"> Metazoa</v>
      </c>
      <c r="I1698" t="str">
        <f>VLOOKUP(A1698,tax_all!B:V,8,0)</f>
        <v xml:space="preserve"> Lophotrochozoa</v>
      </c>
      <c r="J1698" t="str">
        <f>VLOOKUP(A1698,tax_all!B:V,9,0)</f>
        <v xml:space="preserve"> Mollusca</v>
      </c>
      <c r="K1698" t="str">
        <f>VLOOKUP(A1698,tax_all!B:V,10,0)</f>
        <v xml:space="preserve"> Gastropoda</v>
      </c>
      <c r="L1698" t="str">
        <f>VLOOKUP(A1698,tax_all!B:V,11,0)</f>
        <v>Patellogastropoda</v>
      </c>
      <c r="M1698" t="str">
        <f>VLOOKUP(A1698,tax_all!B:V,12,0)</f>
        <v xml:space="preserve"> Lottioidea</v>
      </c>
      <c r="N1698" t="str">
        <f>VLOOKUP(A1698,tax_all!B:V,13,0)</f>
        <v xml:space="preserve"> Lottiidae</v>
      </c>
      <c r="O1698" t="str">
        <f>VLOOKUP(A1698,tax_all!B:V,14,0)</f>
        <v xml:space="preserve"> Lottia.</v>
      </c>
      <c r="P1698">
        <f>VLOOKUP(A1698,tax_all!B:V,15,0)</f>
        <v>0</v>
      </c>
      <c r="Q1698">
        <f>VLOOKUP(A1698,tax_all!B:V,16,0)</f>
        <v>0</v>
      </c>
      <c r="R1698">
        <f>VLOOKUP(A1698,tax_all!B:V,17,0)</f>
        <v>0</v>
      </c>
    </row>
    <row r="1699" spans="1:18" x14ac:dyDescent="0.25">
      <c r="A1699" s="2" t="s">
        <v>3487</v>
      </c>
      <c r="B1699">
        <v>0</v>
      </c>
      <c r="C1699">
        <v>1</v>
      </c>
      <c r="D1699">
        <f>B1699+C1699</f>
        <v>1</v>
      </c>
      <c r="E1699">
        <f>VLOOKUP(A1699,'PF03067'!B:C,2,0)</f>
        <v>200</v>
      </c>
      <c r="G1699" t="str">
        <f>VLOOKUP(A1699,tax_all!B:V,6,0)</f>
        <v>Bacteria</v>
      </c>
      <c r="H1699" t="str">
        <f>VLOOKUP(A1699,tax_all!B:V,7,0)</f>
        <v xml:space="preserve"> Actinobacteria</v>
      </c>
      <c r="I1699" t="str">
        <f>VLOOKUP(A1699,tax_all!B:V,8,0)</f>
        <v xml:space="preserve"> Streptomycetales</v>
      </c>
      <c r="J1699" t="str">
        <f>VLOOKUP(A1699,tax_all!B:V,9,0)</f>
        <v xml:space="preserve"> Streptomycetaceae</v>
      </c>
      <c r="K1699" t="str">
        <f>VLOOKUP(A1699,tax_all!B:V,10,0)</f>
        <v>Streptomyces.</v>
      </c>
      <c r="L1699">
        <f>VLOOKUP(A1699,tax_all!B:V,11,0)</f>
        <v>0</v>
      </c>
      <c r="M1699">
        <f>VLOOKUP(A1699,tax_all!B:V,12,0)</f>
        <v>0</v>
      </c>
      <c r="N1699">
        <f>VLOOKUP(A1699,tax_all!B:V,13,0)</f>
        <v>0</v>
      </c>
      <c r="O1699">
        <f>VLOOKUP(A1699,tax_all!B:V,14,0)</f>
        <v>0</v>
      </c>
      <c r="P1699">
        <f>VLOOKUP(A1699,tax_all!B:V,15,0)</f>
        <v>0</v>
      </c>
      <c r="Q1699">
        <f>VLOOKUP(A1699,tax_all!B:V,16,0)</f>
        <v>0</v>
      </c>
      <c r="R1699">
        <f>VLOOKUP(A1699,tax_all!B:V,17,0)</f>
        <v>0</v>
      </c>
    </row>
    <row r="1700" spans="1:18" x14ac:dyDescent="0.25">
      <c r="A1700" s="2" t="s">
        <v>3489</v>
      </c>
      <c r="B1700">
        <v>0</v>
      </c>
      <c r="C1700">
        <v>1</v>
      </c>
      <c r="D1700">
        <f>B1700+C1700</f>
        <v>1</v>
      </c>
      <c r="E1700">
        <f>VLOOKUP(A1700,'PF03067'!B:C,2,0)</f>
        <v>171</v>
      </c>
      <c r="G1700" t="str">
        <f>VLOOKUP(A1700,tax_all!B:V,6,0)</f>
        <v>Bacteria</v>
      </c>
      <c r="H1700" t="str">
        <f>VLOOKUP(A1700,tax_all!B:V,7,0)</f>
        <v xml:space="preserve"> Actinobacteria</v>
      </c>
      <c r="I1700" t="str">
        <f>VLOOKUP(A1700,tax_all!B:V,8,0)</f>
        <v xml:space="preserve"> Streptomycetales</v>
      </c>
      <c r="J1700" t="str">
        <f>VLOOKUP(A1700,tax_all!B:V,9,0)</f>
        <v xml:space="preserve"> Streptomycetaceae</v>
      </c>
      <c r="K1700" t="str">
        <f>VLOOKUP(A1700,tax_all!B:V,10,0)</f>
        <v>Streptomyces.</v>
      </c>
      <c r="L1700">
        <f>VLOOKUP(A1700,tax_all!B:V,11,0)</f>
        <v>0</v>
      </c>
      <c r="M1700">
        <f>VLOOKUP(A1700,tax_all!B:V,12,0)</f>
        <v>0</v>
      </c>
      <c r="N1700">
        <f>VLOOKUP(A1700,tax_all!B:V,13,0)</f>
        <v>0</v>
      </c>
      <c r="O1700">
        <f>VLOOKUP(A1700,tax_all!B:V,14,0)</f>
        <v>0</v>
      </c>
      <c r="P1700">
        <f>VLOOKUP(A1700,tax_all!B:V,15,0)</f>
        <v>0</v>
      </c>
      <c r="Q1700">
        <f>VLOOKUP(A1700,tax_all!B:V,16,0)</f>
        <v>0</v>
      </c>
      <c r="R1700">
        <f>VLOOKUP(A1700,tax_all!B:V,17,0)</f>
        <v>0</v>
      </c>
    </row>
    <row r="1701" spans="1:18" x14ac:dyDescent="0.25">
      <c r="A1701" s="2" t="s">
        <v>3491</v>
      </c>
      <c r="B1701">
        <v>0</v>
      </c>
      <c r="C1701">
        <v>1</v>
      </c>
      <c r="D1701">
        <f>B1701+C1701</f>
        <v>1</v>
      </c>
      <c r="E1701">
        <f>VLOOKUP(A1701,'PF03067'!B:C,2,0)</f>
        <v>335</v>
      </c>
      <c r="G1701" t="str">
        <f>VLOOKUP(A1701,tax_all!B:V,6,0)</f>
        <v>Bacteria</v>
      </c>
      <c r="H1701" t="str">
        <f>VLOOKUP(A1701,tax_all!B:V,7,0)</f>
        <v xml:space="preserve"> Actinobacteria</v>
      </c>
      <c r="I1701" t="str">
        <f>VLOOKUP(A1701,tax_all!B:V,8,0)</f>
        <v xml:space="preserve"> Streptomycetales</v>
      </c>
      <c r="J1701" t="str">
        <f>VLOOKUP(A1701,tax_all!B:V,9,0)</f>
        <v xml:space="preserve"> Streptomycetaceae</v>
      </c>
      <c r="K1701" t="str">
        <f>VLOOKUP(A1701,tax_all!B:V,10,0)</f>
        <v>Streptomyces.</v>
      </c>
      <c r="L1701">
        <f>VLOOKUP(A1701,tax_all!B:V,11,0)</f>
        <v>0</v>
      </c>
      <c r="M1701">
        <f>VLOOKUP(A1701,tax_all!B:V,12,0)</f>
        <v>0</v>
      </c>
      <c r="N1701">
        <f>VLOOKUP(A1701,tax_all!B:V,13,0)</f>
        <v>0</v>
      </c>
      <c r="O1701">
        <f>VLOOKUP(A1701,tax_all!B:V,14,0)</f>
        <v>0</v>
      </c>
      <c r="P1701">
        <f>VLOOKUP(A1701,tax_all!B:V,15,0)</f>
        <v>0</v>
      </c>
      <c r="Q1701">
        <f>VLOOKUP(A1701,tax_all!B:V,16,0)</f>
        <v>0</v>
      </c>
      <c r="R1701">
        <f>VLOOKUP(A1701,tax_all!B:V,17,0)</f>
        <v>0</v>
      </c>
    </row>
    <row r="1702" spans="1:18" x14ac:dyDescent="0.25">
      <c r="A1702" s="2" t="s">
        <v>3493</v>
      </c>
      <c r="B1702">
        <v>0</v>
      </c>
      <c r="C1702">
        <v>1</v>
      </c>
      <c r="D1702">
        <f>B1702+C1702</f>
        <v>1</v>
      </c>
      <c r="E1702">
        <f>VLOOKUP(A1702,'PF03067'!B:C,2,0)</f>
        <v>315</v>
      </c>
      <c r="G1702" t="str">
        <f>VLOOKUP(A1702,tax_all!B:V,6,0)</f>
        <v>Bacteria</v>
      </c>
      <c r="H1702" t="str">
        <f>VLOOKUP(A1702,tax_all!B:V,7,0)</f>
        <v xml:space="preserve"> Actinobacteria</v>
      </c>
      <c r="I1702" t="str">
        <f>VLOOKUP(A1702,tax_all!B:V,8,0)</f>
        <v xml:space="preserve"> Streptomycetales</v>
      </c>
      <c r="J1702" t="str">
        <f>VLOOKUP(A1702,tax_all!B:V,9,0)</f>
        <v xml:space="preserve"> Streptomycetaceae</v>
      </c>
      <c r="K1702" t="str">
        <f>VLOOKUP(A1702,tax_all!B:V,10,0)</f>
        <v>Streptomyces.</v>
      </c>
      <c r="L1702">
        <f>VLOOKUP(A1702,tax_all!B:V,11,0)</f>
        <v>0</v>
      </c>
      <c r="M1702">
        <f>VLOOKUP(A1702,tax_all!B:V,12,0)</f>
        <v>0</v>
      </c>
      <c r="N1702">
        <f>VLOOKUP(A1702,tax_all!B:V,13,0)</f>
        <v>0</v>
      </c>
      <c r="O1702">
        <f>VLOOKUP(A1702,tax_all!B:V,14,0)</f>
        <v>0</v>
      </c>
      <c r="P1702">
        <f>VLOOKUP(A1702,tax_all!B:V,15,0)</f>
        <v>0</v>
      </c>
      <c r="Q1702">
        <f>VLOOKUP(A1702,tax_all!B:V,16,0)</f>
        <v>0</v>
      </c>
      <c r="R1702">
        <f>VLOOKUP(A1702,tax_all!B:V,17,0)</f>
        <v>0</v>
      </c>
    </row>
    <row r="1703" spans="1:18" x14ac:dyDescent="0.25">
      <c r="A1703" s="2" t="s">
        <v>3495</v>
      </c>
      <c r="B1703">
        <v>0</v>
      </c>
      <c r="C1703">
        <v>1</v>
      </c>
      <c r="D1703">
        <f>B1703+C1703</f>
        <v>1</v>
      </c>
      <c r="E1703">
        <f>VLOOKUP(A1703,'PF03067'!B:C,2,0)</f>
        <v>258</v>
      </c>
      <c r="G1703" t="str">
        <f>VLOOKUP(A1703,tax_all!B:V,6,0)</f>
        <v>Bacteria</v>
      </c>
      <c r="H1703" t="str">
        <f>VLOOKUP(A1703,tax_all!B:V,7,0)</f>
        <v xml:space="preserve"> Proteobacteria</v>
      </c>
      <c r="I1703" t="str">
        <f>VLOOKUP(A1703,tax_all!B:V,8,0)</f>
        <v xml:space="preserve"> Gammaproteobacteria</v>
      </c>
      <c r="J1703" t="str">
        <f>VLOOKUP(A1703,tax_all!B:V,9,0)</f>
        <v xml:space="preserve"> Enterobacterales</v>
      </c>
      <c r="K1703" t="str">
        <f>VLOOKUP(A1703,tax_all!B:V,10,0)</f>
        <v>Enterobacteriaceae</v>
      </c>
      <c r="L1703" t="str">
        <f>VLOOKUP(A1703,tax_all!B:V,11,0)</f>
        <v xml:space="preserve"> Enterobacter</v>
      </c>
      <c r="M1703" t="str">
        <f>VLOOKUP(A1703,tax_all!B:V,12,0)</f>
        <v xml:space="preserve"> Enterobacter cloacae complex.</v>
      </c>
      <c r="N1703">
        <f>VLOOKUP(A1703,tax_all!B:V,13,0)</f>
        <v>0</v>
      </c>
      <c r="O1703">
        <f>VLOOKUP(A1703,tax_all!B:V,14,0)</f>
        <v>0</v>
      </c>
      <c r="P1703">
        <f>VLOOKUP(A1703,tax_all!B:V,15,0)</f>
        <v>0</v>
      </c>
      <c r="Q1703">
        <f>VLOOKUP(A1703,tax_all!B:V,16,0)</f>
        <v>0</v>
      </c>
      <c r="R1703">
        <f>VLOOKUP(A1703,tax_all!B:V,17,0)</f>
        <v>0</v>
      </c>
    </row>
    <row r="1704" spans="1:18" x14ac:dyDescent="0.25">
      <c r="A1704" s="2" t="s">
        <v>3497</v>
      </c>
      <c r="B1704">
        <v>0</v>
      </c>
      <c r="C1704">
        <v>1</v>
      </c>
      <c r="D1704">
        <f>B1704+C1704</f>
        <v>1</v>
      </c>
      <c r="E1704">
        <f>VLOOKUP(A1704,'PF03067'!B:C,2,0)</f>
        <v>330</v>
      </c>
      <c r="G1704" t="str">
        <f>VLOOKUP(A1704,tax_all!B:V,6,0)</f>
        <v>Eukaryota</v>
      </c>
      <c r="H1704" t="str">
        <f>VLOOKUP(A1704,tax_all!B:V,7,0)</f>
        <v xml:space="preserve"> Fungi</v>
      </c>
      <c r="I1704" t="str">
        <f>VLOOKUP(A1704,tax_all!B:V,8,0)</f>
        <v xml:space="preserve"> Dikarya</v>
      </c>
      <c r="J1704" t="str">
        <f>VLOOKUP(A1704,tax_all!B:V,9,0)</f>
        <v xml:space="preserve"> Basidiomycota</v>
      </c>
      <c r="K1704" t="str">
        <f>VLOOKUP(A1704,tax_all!B:V,10,0)</f>
        <v xml:space="preserve"> Ustilaginomycotina</v>
      </c>
      <c r="L1704" t="str">
        <f>VLOOKUP(A1704,tax_all!B:V,11,0)</f>
        <v>Ustilaginomycetes</v>
      </c>
      <c r="M1704" t="str">
        <f>VLOOKUP(A1704,tax_all!B:V,12,0)</f>
        <v xml:space="preserve"> Ustilaginales</v>
      </c>
      <c r="N1704" t="str">
        <f>VLOOKUP(A1704,tax_all!B:V,13,0)</f>
        <v xml:space="preserve"> Ustilaginaceae</v>
      </c>
      <c r="O1704" t="str">
        <f>VLOOKUP(A1704,tax_all!B:V,14,0)</f>
        <v xml:space="preserve"> Kalmanozyma.</v>
      </c>
      <c r="P1704">
        <f>VLOOKUP(A1704,tax_all!B:V,15,0)</f>
        <v>0</v>
      </c>
      <c r="Q1704">
        <f>VLOOKUP(A1704,tax_all!B:V,16,0)</f>
        <v>0</v>
      </c>
      <c r="R1704">
        <f>VLOOKUP(A1704,tax_all!B:V,17,0)</f>
        <v>0</v>
      </c>
    </row>
    <row r="1705" spans="1:18" x14ac:dyDescent="0.25">
      <c r="A1705" s="2" t="s">
        <v>3499</v>
      </c>
      <c r="B1705">
        <v>0</v>
      </c>
      <c r="C1705">
        <v>1</v>
      </c>
      <c r="D1705">
        <f>B1705+C1705</f>
        <v>1</v>
      </c>
      <c r="E1705">
        <f>VLOOKUP(A1705,'PF03067'!B:C,2,0)</f>
        <v>465</v>
      </c>
      <c r="G1705" t="str">
        <f>VLOOKUP(A1705,tax_all!B:V,6,0)</f>
        <v>Bacteria</v>
      </c>
      <c r="H1705" t="str">
        <f>VLOOKUP(A1705,tax_all!B:V,7,0)</f>
        <v xml:space="preserve"> Firmicutes</v>
      </c>
      <c r="I1705" t="str">
        <f>VLOOKUP(A1705,tax_all!B:V,8,0)</f>
        <v xml:space="preserve"> Bacilli</v>
      </c>
      <c r="J1705" t="str">
        <f>VLOOKUP(A1705,tax_all!B:V,9,0)</f>
        <v xml:space="preserve"> Lactobacillales</v>
      </c>
      <c r="K1705" t="str">
        <f>VLOOKUP(A1705,tax_all!B:V,10,0)</f>
        <v xml:space="preserve"> Enterococcaceae</v>
      </c>
      <c r="L1705" t="str">
        <f>VLOOKUP(A1705,tax_all!B:V,11,0)</f>
        <v>Enterococcus.</v>
      </c>
      <c r="M1705">
        <f>VLOOKUP(A1705,tax_all!B:V,12,0)</f>
        <v>0</v>
      </c>
      <c r="N1705">
        <f>VLOOKUP(A1705,tax_all!B:V,13,0)</f>
        <v>0</v>
      </c>
      <c r="O1705">
        <f>VLOOKUP(A1705,tax_all!B:V,14,0)</f>
        <v>0</v>
      </c>
      <c r="P1705">
        <f>VLOOKUP(A1705,tax_all!B:V,15,0)</f>
        <v>0</v>
      </c>
      <c r="Q1705">
        <f>VLOOKUP(A1705,tax_all!B:V,16,0)</f>
        <v>0</v>
      </c>
      <c r="R1705">
        <f>VLOOKUP(A1705,tax_all!B:V,17,0)</f>
        <v>0</v>
      </c>
    </row>
    <row r="1706" spans="1:18" x14ac:dyDescent="0.25">
      <c r="A1706" s="2" t="s">
        <v>3501</v>
      </c>
      <c r="B1706">
        <v>0</v>
      </c>
      <c r="C1706">
        <v>1</v>
      </c>
      <c r="D1706">
        <f>B1706+C1706</f>
        <v>1</v>
      </c>
      <c r="E1706">
        <f>VLOOKUP(A1706,'PF03067'!B:C,2,0)</f>
        <v>456</v>
      </c>
      <c r="G1706" t="str">
        <f>VLOOKUP(A1706,tax_all!B:V,6,0)</f>
        <v>Bacteria</v>
      </c>
      <c r="H1706" t="str">
        <f>VLOOKUP(A1706,tax_all!B:V,7,0)</f>
        <v xml:space="preserve"> Firmicutes</v>
      </c>
      <c r="I1706" t="str">
        <f>VLOOKUP(A1706,tax_all!B:V,8,0)</f>
        <v xml:space="preserve"> Bacilli</v>
      </c>
      <c r="J1706" t="str">
        <f>VLOOKUP(A1706,tax_all!B:V,9,0)</f>
        <v xml:space="preserve"> Lactobacillales</v>
      </c>
      <c r="K1706" t="str">
        <f>VLOOKUP(A1706,tax_all!B:V,10,0)</f>
        <v xml:space="preserve"> Enterococcaceae</v>
      </c>
      <c r="L1706" t="str">
        <f>VLOOKUP(A1706,tax_all!B:V,11,0)</f>
        <v>Enterococcus.</v>
      </c>
      <c r="M1706">
        <f>VLOOKUP(A1706,tax_all!B:V,12,0)</f>
        <v>0</v>
      </c>
      <c r="N1706">
        <f>VLOOKUP(A1706,tax_all!B:V,13,0)</f>
        <v>0</v>
      </c>
      <c r="O1706">
        <f>VLOOKUP(A1706,tax_all!B:V,14,0)</f>
        <v>0</v>
      </c>
      <c r="P1706">
        <f>VLOOKUP(A1706,tax_all!B:V,15,0)</f>
        <v>0</v>
      </c>
      <c r="Q1706">
        <f>VLOOKUP(A1706,tax_all!B:V,16,0)</f>
        <v>0</v>
      </c>
      <c r="R1706">
        <f>VLOOKUP(A1706,tax_all!B:V,17,0)</f>
        <v>0</v>
      </c>
    </row>
    <row r="1707" spans="1:18" x14ac:dyDescent="0.25">
      <c r="A1707" s="2" t="s">
        <v>3503</v>
      </c>
      <c r="B1707">
        <v>0</v>
      </c>
      <c r="C1707">
        <v>1</v>
      </c>
      <c r="D1707">
        <f>B1707+C1707</f>
        <v>1</v>
      </c>
      <c r="E1707">
        <f>VLOOKUP(A1707,'PF03067'!B:C,2,0)</f>
        <v>192</v>
      </c>
      <c r="G1707" t="str">
        <f>VLOOKUP(A1707,tax_all!B:V,6,0)</f>
        <v>Bacteria</v>
      </c>
      <c r="H1707" t="str">
        <f>VLOOKUP(A1707,tax_all!B:V,7,0)</f>
        <v xml:space="preserve"> Firmicutes</v>
      </c>
      <c r="I1707" t="str">
        <f>VLOOKUP(A1707,tax_all!B:V,8,0)</f>
        <v xml:space="preserve"> Bacilli</v>
      </c>
      <c r="J1707" t="str">
        <f>VLOOKUP(A1707,tax_all!B:V,9,0)</f>
        <v xml:space="preserve"> Lactobacillales</v>
      </c>
      <c r="K1707" t="str">
        <f>VLOOKUP(A1707,tax_all!B:V,10,0)</f>
        <v xml:space="preserve"> Enterococcaceae</v>
      </c>
      <c r="L1707" t="str">
        <f>VLOOKUP(A1707,tax_all!B:V,11,0)</f>
        <v>Enterococcus.</v>
      </c>
      <c r="M1707">
        <f>VLOOKUP(A1707,tax_all!B:V,12,0)</f>
        <v>0</v>
      </c>
      <c r="N1707">
        <f>VLOOKUP(A1707,tax_all!B:V,13,0)</f>
        <v>0</v>
      </c>
      <c r="O1707">
        <f>VLOOKUP(A1707,tax_all!B:V,14,0)</f>
        <v>0</v>
      </c>
      <c r="P1707">
        <f>VLOOKUP(A1707,tax_all!B:V,15,0)</f>
        <v>0</v>
      </c>
      <c r="Q1707">
        <f>VLOOKUP(A1707,tax_all!B:V,16,0)</f>
        <v>0</v>
      </c>
      <c r="R1707">
        <f>VLOOKUP(A1707,tax_all!B:V,17,0)</f>
        <v>0</v>
      </c>
    </row>
    <row r="1708" spans="1:18" x14ac:dyDescent="0.25">
      <c r="A1708" s="2" t="s">
        <v>3505</v>
      </c>
      <c r="B1708">
        <v>0</v>
      </c>
      <c r="C1708">
        <v>1</v>
      </c>
      <c r="D1708">
        <f>B1708+C1708</f>
        <v>1</v>
      </c>
      <c r="E1708">
        <f>VLOOKUP(A1708,'PF03067'!B:C,2,0)</f>
        <v>213</v>
      </c>
      <c r="G1708" t="str">
        <f>VLOOKUP(A1708,tax_all!B:V,6,0)</f>
        <v>Bacteria</v>
      </c>
      <c r="H1708" t="str">
        <f>VLOOKUP(A1708,tax_all!B:V,7,0)</f>
        <v xml:space="preserve"> Firmicutes</v>
      </c>
      <c r="I1708" t="str">
        <f>VLOOKUP(A1708,tax_all!B:V,8,0)</f>
        <v xml:space="preserve"> Bacilli</v>
      </c>
      <c r="J1708" t="str">
        <f>VLOOKUP(A1708,tax_all!B:V,9,0)</f>
        <v xml:space="preserve"> Lactobacillales</v>
      </c>
      <c r="K1708" t="str">
        <f>VLOOKUP(A1708,tax_all!B:V,10,0)</f>
        <v xml:space="preserve"> Enterococcaceae</v>
      </c>
      <c r="L1708" t="str">
        <f>VLOOKUP(A1708,tax_all!B:V,11,0)</f>
        <v>Enterococcus.</v>
      </c>
      <c r="M1708">
        <f>VLOOKUP(A1708,tax_all!B:V,12,0)</f>
        <v>0</v>
      </c>
      <c r="N1708">
        <f>VLOOKUP(A1708,tax_all!B:V,13,0)</f>
        <v>0</v>
      </c>
      <c r="O1708">
        <f>VLOOKUP(A1708,tax_all!B:V,14,0)</f>
        <v>0</v>
      </c>
      <c r="P1708">
        <f>VLOOKUP(A1708,tax_all!B:V,15,0)</f>
        <v>0</v>
      </c>
      <c r="Q1708">
        <f>VLOOKUP(A1708,tax_all!B:V,16,0)</f>
        <v>0</v>
      </c>
      <c r="R1708">
        <f>VLOOKUP(A1708,tax_all!B:V,17,0)</f>
        <v>0</v>
      </c>
    </row>
    <row r="1709" spans="1:18" x14ac:dyDescent="0.25">
      <c r="A1709" s="2" t="s">
        <v>3507</v>
      </c>
      <c r="B1709">
        <v>0</v>
      </c>
      <c r="C1709">
        <v>1</v>
      </c>
      <c r="D1709">
        <f>B1709+C1709</f>
        <v>1</v>
      </c>
      <c r="E1709">
        <f>VLOOKUP(A1709,'PF03067'!B:C,2,0)</f>
        <v>440</v>
      </c>
      <c r="G1709" t="str">
        <f>VLOOKUP(A1709,tax_all!B:V,6,0)</f>
        <v>Bacteria</v>
      </c>
      <c r="H1709" t="str">
        <f>VLOOKUP(A1709,tax_all!B:V,7,0)</f>
        <v xml:space="preserve"> Firmicutes</v>
      </c>
      <c r="I1709" t="str">
        <f>VLOOKUP(A1709,tax_all!B:V,8,0)</f>
        <v xml:space="preserve"> Bacilli</v>
      </c>
      <c r="J1709" t="str">
        <f>VLOOKUP(A1709,tax_all!B:V,9,0)</f>
        <v xml:space="preserve"> Lactobacillales</v>
      </c>
      <c r="K1709" t="str">
        <f>VLOOKUP(A1709,tax_all!B:V,10,0)</f>
        <v xml:space="preserve"> Enterococcaceae</v>
      </c>
      <c r="L1709" t="str">
        <f>VLOOKUP(A1709,tax_all!B:V,11,0)</f>
        <v>Enterococcus.</v>
      </c>
      <c r="M1709">
        <f>VLOOKUP(A1709,tax_all!B:V,12,0)</f>
        <v>0</v>
      </c>
      <c r="N1709">
        <f>VLOOKUP(A1709,tax_all!B:V,13,0)</f>
        <v>0</v>
      </c>
      <c r="O1709">
        <f>VLOOKUP(A1709,tax_all!B:V,14,0)</f>
        <v>0</v>
      </c>
      <c r="P1709">
        <f>VLOOKUP(A1709,tax_all!B:V,15,0)</f>
        <v>0</v>
      </c>
      <c r="Q1709">
        <f>VLOOKUP(A1709,tax_all!B:V,16,0)</f>
        <v>0</v>
      </c>
      <c r="R1709">
        <f>VLOOKUP(A1709,tax_all!B:V,17,0)</f>
        <v>0</v>
      </c>
    </row>
    <row r="1710" spans="1:18" x14ac:dyDescent="0.25">
      <c r="A1710" s="2" t="s">
        <v>3509</v>
      </c>
      <c r="B1710">
        <v>0</v>
      </c>
      <c r="C1710">
        <v>1</v>
      </c>
      <c r="D1710">
        <f>B1710+C1710</f>
        <v>1</v>
      </c>
      <c r="E1710">
        <f>VLOOKUP(A1710,'PF03067'!B:C,2,0)</f>
        <v>315</v>
      </c>
      <c r="G1710" t="str">
        <f>VLOOKUP(A1710,tax_all!B:V,6,0)</f>
        <v>Bacteria</v>
      </c>
      <c r="H1710" t="str">
        <f>VLOOKUP(A1710,tax_all!B:V,7,0)</f>
        <v xml:space="preserve"> Firmicutes</v>
      </c>
      <c r="I1710" t="str">
        <f>VLOOKUP(A1710,tax_all!B:V,8,0)</f>
        <v xml:space="preserve"> Bacilli</v>
      </c>
      <c r="J1710" t="str">
        <f>VLOOKUP(A1710,tax_all!B:V,9,0)</f>
        <v xml:space="preserve"> Lactobacillales</v>
      </c>
      <c r="K1710" t="str">
        <f>VLOOKUP(A1710,tax_all!B:V,10,0)</f>
        <v xml:space="preserve"> Enterococcaceae</v>
      </c>
      <c r="L1710" t="str">
        <f>VLOOKUP(A1710,tax_all!B:V,11,0)</f>
        <v>Enterococcus.</v>
      </c>
      <c r="M1710">
        <f>VLOOKUP(A1710,tax_all!B:V,12,0)</f>
        <v>0</v>
      </c>
      <c r="N1710">
        <f>VLOOKUP(A1710,tax_all!B:V,13,0)</f>
        <v>0</v>
      </c>
      <c r="O1710">
        <f>VLOOKUP(A1710,tax_all!B:V,14,0)</f>
        <v>0</v>
      </c>
      <c r="P1710">
        <f>VLOOKUP(A1710,tax_all!B:V,15,0)</f>
        <v>0</v>
      </c>
      <c r="Q1710">
        <f>VLOOKUP(A1710,tax_all!B:V,16,0)</f>
        <v>0</v>
      </c>
      <c r="R1710">
        <f>VLOOKUP(A1710,tax_all!B:V,17,0)</f>
        <v>0</v>
      </c>
    </row>
    <row r="1711" spans="1:18" x14ac:dyDescent="0.25">
      <c r="A1711" s="2" t="s">
        <v>3511</v>
      </c>
      <c r="B1711">
        <v>0</v>
      </c>
      <c r="C1711">
        <v>1</v>
      </c>
      <c r="D1711">
        <f>B1711+C1711</f>
        <v>1</v>
      </c>
      <c r="E1711">
        <f>VLOOKUP(A1711,'PF03067'!B:C,2,0)</f>
        <v>214</v>
      </c>
      <c r="G1711" t="str">
        <f>VLOOKUP(A1711,tax_all!B:V,6,0)</f>
        <v>Bacteria</v>
      </c>
      <c r="H1711" t="str">
        <f>VLOOKUP(A1711,tax_all!B:V,7,0)</f>
        <v xml:space="preserve"> Firmicutes</v>
      </c>
      <c r="I1711" t="str">
        <f>VLOOKUP(A1711,tax_all!B:V,8,0)</f>
        <v xml:space="preserve"> Bacilli</v>
      </c>
      <c r="J1711" t="str">
        <f>VLOOKUP(A1711,tax_all!B:V,9,0)</f>
        <v xml:space="preserve"> Lactobacillales</v>
      </c>
      <c r="K1711" t="str">
        <f>VLOOKUP(A1711,tax_all!B:V,10,0)</f>
        <v xml:space="preserve"> Enterococcaceae</v>
      </c>
      <c r="L1711" t="str">
        <f>VLOOKUP(A1711,tax_all!B:V,11,0)</f>
        <v>Enterococcus.</v>
      </c>
      <c r="M1711">
        <f>VLOOKUP(A1711,tax_all!B:V,12,0)</f>
        <v>0</v>
      </c>
      <c r="N1711">
        <f>VLOOKUP(A1711,tax_all!B:V,13,0)</f>
        <v>0</v>
      </c>
      <c r="O1711">
        <f>VLOOKUP(A1711,tax_all!B:V,14,0)</f>
        <v>0</v>
      </c>
      <c r="P1711">
        <f>VLOOKUP(A1711,tax_all!B:V,15,0)</f>
        <v>0</v>
      </c>
      <c r="Q1711">
        <f>VLOOKUP(A1711,tax_all!B:V,16,0)</f>
        <v>0</v>
      </c>
      <c r="R1711">
        <f>VLOOKUP(A1711,tax_all!B:V,17,0)</f>
        <v>0</v>
      </c>
    </row>
    <row r="1712" spans="1:18" x14ac:dyDescent="0.25">
      <c r="A1712" s="2" t="s">
        <v>3513</v>
      </c>
      <c r="B1712">
        <v>0</v>
      </c>
      <c r="C1712">
        <v>1</v>
      </c>
      <c r="D1712">
        <f>B1712+C1712</f>
        <v>1</v>
      </c>
      <c r="E1712">
        <f>VLOOKUP(A1712,'PF03067'!B:C,2,0)</f>
        <v>203</v>
      </c>
      <c r="G1712" t="str">
        <f>VLOOKUP(A1712,tax_all!B:V,6,0)</f>
        <v>Bacteria</v>
      </c>
      <c r="H1712" t="str">
        <f>VLOOKUP(A1712,tax_all!B:V,7,0)</f>
        <v xml:space="preserve"> Firmicutes</v>
      </c>
      <c r="I1712" t="str">
        <f>VLOOKUP(A1712,tax_all!B:V,8,0)</f>
        <v xml:space="preserve"> Bacilli</v>
      </c>
      <c r="J1712" t="str">
        <f>VLOOKUP(A1712,tax_all!B:V,9,0)</f>
        <v xml:space="preserve"> Lactobacillales</v>
      </c>
      <c r="K1712" t="str">
        <f>VLOOKUP(A1712,tax_all!B:V,10,0)</f>
        <v xml:space="preserve"> Enterococcaceae</v>
      </c>
      <c r="L1712" t="str">
        <f>VLOOKUP(A1712,tax_all!B:V,11,0)</f>
        <v>Enterococcus.</v>
      </c>
      <c r="M1712">
        <f>VLOOKUP(A1712,tax_all!B:V,12,0)</f>
        <v>0</v>
      </c>
      <c r="N1712">
        <f>VLOOKUP(A1712,tax_all!B:V,13,0)</f>
        <v>0</v>
      </c>
      <c r="O1712">
        <f>VLOOKUP(A1712,tax_all!B:V,14,0)</f>
        <v>0</v>
      </c>
      <c r="P1712">
        <f>VLOOKUP(A1712,tax_all!B:V,15,0)</f>
        <v>0</v>
      </c>
      <c r="Q1712">
        <f>VLOOKUP(A1712,tax_all!B:V,16,0)</f>
        <v>0</v>
      </c>
      <c r="R1712">
        <f>VLOOKUP(A1712,tax_all!B:V,17,0)</f>
        <v>0</v>
      </c>
    </row>
    <row r="1713" spans="1:18" x14ac:dyDescent="0.25">
      <c r="A1713" s="2" t="s">
        <v>3515</v>
      </c>
      <c r="B1713">
        <v>0</v>
      </c>
      <c r="C1713">
        <v>1</v>
      </c>
      <c r="D1713">
        <f>B1713+C1713</f>
        <v>1</v>
      </c>
      <c r="E1713">
        <f>VLOOKUP(A1713,'PF03067'!B:C,2,0)</f>
        <v>197</v>
      </c>
      <c r="G1713" t="str">
        <f>VLOOKUP(A1713,tax_all!B:V,6,0)</f>
        <v>Bacteria</v>
      </c>
      <c r="H1713" t="str">
        <f>VLOOKUP(A1713,tax_all!B:V,7,0)</f>
        <v xml:space="preserve"> Actinobacteria</v>
      </c>
      <c r="I1713" t="str">
        <f>VLOOKUP(A1713,tax_all!B:V,8,0)</f>
        <v xml:space="preserve"> Streptomycetales</v>
      </c>
      <c r="J1713" t="str">
        <f>VLOOKUP(A1713,tax_all!B:V,9,0)</f>
        <v xml:space="preserve"> Streptomycetaceae</v>
      </c>
      <c r="K1713" t="str">
        <f>VLOOKUP(A1713,tax_all!B:V,10,0)</f>
        <v>Streptomyces.</v>
      </c>
      <c r="L1713">
        <f>VLOOKUP(A1713,tax_all!B:V,11,0)</f>
        <v>0</v>
      </c>
      <c r="M1713">
        <f>VLOOKUP(A1713,tax_all!B:V,12,0)</f>
        <v>0</v>
      </c>
      <c r="N1713">
        <f>VLOOKUP(A1713,tax_all!B:V,13,0)</f>
        <v>0</v>
      </c>
      <c r="O1713">
        <f>VLOOKUP(A1713,tax_all!B:V,14,0)</f>
        <v>0</v>
      </c>
      <c r="P1713">
        <f>VLOOKUP(A1713,tax_all!B:V,15,0)</f>
        <v>0</v>
      </c>
      <c r="Q1713">
        <f>VLOOKUP(A1713,tax_all!B:V,16,0)</f>
        <v>0</v>
      </c>
      <c r="R1713">
        <f>VLOOKUP(A1713,tax_all!B:V,17,0)</f>
        <v>0</v>
      </c>
    </row>
    <row r="1714" spans="1:18" x14ac:dyDescent="0.25">
      <c r="A1714" s="2" t="s">
        <v>3517</v>
      </c>
      <c r="B1714">
        <v>0</v>
      </c>
      <c r="C1714">
        <v>1</v>
      </c>
      <c r="D1714">
        <f>B1714+C1714</f>
        <v>1</v>
      </c>
      <c r="E1714">
        <f>VLOOKUP(A1714,'PF03067'!B:C,2,0)</f>
        <v>324</v>
      </c>
      <c r="G1714" t="str">
        <f>VLOOKUP(A1714,tax_all!B:V,6,0)</f>
        <v>Bacteria</v>
      </c>
      <c r="H1714" t="str">
        <f>VLOOKUP(A1714,tax_all!B:V,7,0)</f>
        <v xml:space="preserve"> Actinobacteria</v>
      </c>
      <c r="I1714" t="str">
        <f>VLOOKUP(A1714,tax_all!B:V,8,0)</f>
        <v xml:space="preserve"> Streptomycetales</v>
      </c>
      <c r="J1714" t="str">
        <f>VLOOKUP(A1714,tax_all!B:V,9,0)</f>
        <v xml:space="preserve"> Streptomycetaceae</v>
      </c>
      <c r="K1714" t="str">
        <f>VLOOKUP(A1714,tax_all!B:V,10,0)</f>
        <v>Streptomyces.</v>
      </c>
      <c r="L1714">
        <f>VLOOKUP(A1714,tax_all!B:V,11,0)</f>
        <v>0</v>
      </c>
      <c r="M1714">
        <f>VLOOKUP(A1714,tax_all!B:V,12,0)</f>
        <v>0</v>
      </c>
      <c r="N1714">
        <f>VLOOKUP(A1714,tax_all!B:V,13,0)</f>
        <v>0</v>
      </c>
      <c r="O1714">
        <f>VLOOKUP(A1714,tax_all!B:V,14,0)</f>
        <v>0</v>
      </c>
      <c r="P1714">
        <f>VLOOKUP(A1714,tax_all!B:V,15,0)</f>
        <v>0</v>
      </c>
      <c r="Q1714">
        <f>VLOOKUP(A1714,tax_all!B:V,16,0)</f>
        <v>0</v>
      </c>
      <c r="R1714">
        <f>VLOOKUP(A1714,tax_all!B:V,17,0)</f>
        <v>0</v>
      </c>
    </row>
    <row r="1715" spans="1:18" x14ac:dyDescent="0.25">
      <c r="A1715" s="2" t="s">
        <v>3519</v>
      </c>
      <c r="B1715">
        <v>0</v>
      </c>
      <c r="C1715">
        <v>1</v>
      </c>
      <c r="D1715">
        <f>B1715+C1715</f>
        <v>1</v>
      </c>
      <c r="E1715">
        <f>VLOOKUP(A1715,'PF03067'!B:C,2,0)</f>
        <v>197</v>
      </c>
      <c r="G1715" t="str">
        <f>VLOOKUP(A1715,tax_all!B:V,6,0)</f>
        <v>Bacteria</v>
      </c>
      <c r="H1715" t="str">
        <f>VLOOKUP(A1715,tax_all!B:V,7,0)</f>
        <v xml:space="preserve"> Actinobacteria</v>
      </c>
      <c r="I1715" t="str">
        <f>VLOOKUP(A1715,tax_all!B:V,8,0)</f>
        <v xml:space="preserve"> Streptomycetales</v>
      </c>
      <c r="J1715" t="str">
        <f>VLOOKUP(A1715,tax_all!B:V,9,0)</f>
        <v xml:space="preserve"> Streptomycetaceae</v>
      </c>
      <c r="K1715" t="str">
        <f>VLOOKUP(A1715,tax_all!B:V,10,0)</f>
        <v>Streptomyces.</v>
      </c>
      <c r="L1715">
        <f>VLOOKUP(A1715,tax_all!B:V,11,0)</f>
        <v>0</v>
      </c>
      <c r="M1715">
        <f>VLOOKUP(A1715,tax_all!B:V,12,0)</f>
        <v>0</v>
      </c>
      <c r="N1715">
        <f>VLOOKUP(A1715,tax_all!B:V,13,0)</f>
        <v>0</v>
      </c>
      <c r="O1715">
        <f>VLOOKUP(A1715,tax_all!B:V,14,0)</f>
        <v>0</v>
      </c>
      <c r="P1715">
        <f>VLOOKUP(A1715,tax_all!B:V,15,0)</f>
        <v>0</v>
      </c>
      <c r="Q1715">
        <f>VLOOKUP(A1715,tax_all!B:V,16,0)</f>
        <v>0</v>
      </c>
      <c r="R1715">
        <f>VLOOKUP(A1715,tax_all!B:V,17,0)</f>
        <v>0</v>
      </c>
    </row>
    <row r="1716" spans="1:18" x14ac:dyDescent="0.25">
      <c r="A1716" s="2" t="s">
        <v>3521</v>
      </c>
      <c r="B1716">
        <v>0</v>
      </c>
      <c r="C1716">
        <v>1</v>
      </c>
      <c r="D1716">
        <f>B1716+C1716</f>
        <v>1</v>
      </c>
      <c r="E1716">
        <f>VLOOKUP(A1716,'PF03067'!B:C,2,0)</f>
        <v>347</v>
      </c>
      <c r="G1716" t="str">
        <f>VLOOKUP(A1716,tax_all!B:V,6,0)</f>
        <v>Bacteria</v>
      </c>
      <c r="H1716" t="str">
        <f>VLOOKUP(A1716,tax_all!B:V,7,0)</f>
        <v xml:space="preserve"> Actinobacteria</v>
      </c>
      <c r="I1716" t="str">
        <f>VLOOKUP(A1716,tax_all!B:V,8,0)</f>
        <v xml:space="preserve"> Streptomycetales</v>
      </c>
      <c r="J1716" t="str">
        <f>VLOOKUP(A1716,tax_all!B:V,9,0)</f>
        <v xml:space="preserve"> Streptomycetaceae</v>
      </c>
      <c r="K1716" t="str">
        <f>VLOOKUP(A1716,tax_all!B:V,10,0)</f>
        <v>Streptomyces.</v>
      </c>
      <c r="L1716">
        <f>VLOOKUP(A1716,tax_all!B:V,11,0)</f>
        <v>0</v>
      </c>
      <c r="M1716">
        <f>VLOOKUP(A1716,tax_all!B:V,12,0)</f>
        <v>0</v>
      </c>
      <c r="N1716">
        <f>VLOOKUP(A1716,tax_all!B:V,13,0)</f>
        <v>0</v>
      </c>
      <c r="O1716">
        <f>VLOOKUP(A1716,tax_all!B:V,14,0)</f>
        <v>0</v>
      </c>
      <c r="P1716">
        <f>VLOOKUP(A1716,tax_all!B:V,15,0)</f>
        <v>0</v>
      </c>
      <c r="Q1716">
        <f>VLOOKUP(A1716,tax_all!B:V,16,0)</f>
        <v>0</v>
      </c>
      <c r="R1716">
        <f>VLOOKUP(A1716,tax_all!B:V,17,0)</f>
        <v>0</v>
      </c>
    </row>
    <row r="1717" spans="1:18" x14ac:dyDescent="0.25">
      <c r="A1717" s="2" t="s">
        <v>3523</v>
      </c>
      <c r="B1717">
        <v>0</v>
      </c>
      <c r="C1717">
        <v>1</v>
      </c>
      <c r="D1717">
        <f>B1717+C1717</f>
        <v>1</v>
      </c>
      <c r="E1717">
        <f>VLOOKUP(A1717,'PF03067'!B:C,2,0)</f>
        <v>315</v>
      </c>
      <c r="G1717" t="str">
        <f>VLOOKUP(A1717,tax_all!B:V,6,0)</f>
        <v>Bacteria</v>
      </c>
      <c r="H1717" t="str">
        <f>VLOOKUP(A1717,tax_all!B:V,7,0)</f>
        <v xml:space="preserve"> Actinobacteria</v>
      </c>
      <c r="I1717" t="str">
        <f>VLOOKUP(A1717,tax_all!B:V,8,0)</f>
        <v xml:space="preserve"> Streptomycetales</v>
      </c>
      <c r="J1717" t="str">
        <f>VLOOKUP(A1717,tax_all!B:V,9,0)</f>
        <v xml:space="preserve"> Streptomycetaceae</v>
      </c>
      <c r="K1717" t="str">
        <f>VLOOKUP(A1717,tax_all!B:V,10,0)</f>
        <v>Streptomyces.</v>
      </c>
      <c r="L1717">
        <f>VLOOKUP(A1717,tax_all!B:V,11,0)</f>
        <v>0</v>
      </c>
      <c r="M1717">
        <f>VLOOKUP(A1717,tax_all!B:V,12,0)</f>
        <v>0</v>
      </c>
      <c r="N1717">
        <f>VLOOKUP(A1717,tax_all!B:V,13,0)</f>
        <v>0</v>
      </c>
      <c r="O1717">
        <f>VLOOKUP(A1717,tax_all!B:V,14,0)</f>
        <v>0</v>
      </c>
      <c r="P1717">
        <f>VLOOKUP(A1717,tax_all!B:V,15,0)</f>
        <v>0</v>
      </c>
      <c r="Q1717">
        <f>VLOOKUP(A1717,tax_all!B:V,16,0)</f>
        <v>0</v>
      </c>
      <c r="R1717">
        <f>VLOOKUP(A1717,tax_all!B:V,17,0)</f>
        <v>0</v>
      </c>
    </row>
    <row r="1718" spans="1:18" x14ac:dyDescent="0.25">
      <c r="A1718" s="2" t="s">
        <v>3525</v>
      </c>
      <c r="B1718">
        <v>0</v>
      </c>
      <c r="C1718">
        <v>1</v>
      </c>
      <c r="D1718">
        <f>B1718+C1718</f>
        <v>1</v>
      </c>
      <c r="E1718">
        <f>VLOOKUP(A1718,'PF03067'!B:C,2,0)</f>
        <v>204</v>
      </c>
      <c r="G1718" t="str">
        <f>VLOOKUP(A1718,tax_all!B:V,6,0)</f>
        <v>Bacteria</v>
      </c>
      <c r="H1718" t="str">
        <f>VLOOKUP(A1718,tax_all!B:V,7,0)</f>
        <v xml:space="preserve"> Actinobacteria</v>
      </c>
      <c r="I1718" t="str">
        <f>VLOOKUP(A1718,tax_all!B:V,8,0)</f>
        <v xml:space="preserve"> Streptomycetales</v>
      </c>
      <c r="J1718" t="str">
        <f>VLOOKUP(A1718,tax_all!B:V,9,0)</f>
        <v xml:space="preserve"> Streptomycetaceae</v>
      </c>
      <c r="K1718" t="str">
        <f>VLOOKUP(A1718,tax_all!B:V,10,0)</f>
        <v>Streptomyces.</v>
      </c>
      <c r="L1718">
        <f>VLOOKUP(A1718,tax_all!B:V,11,0)</f>
        <v>0</v>
      </c>
      <c r="M1718">
        <f>VLOOKUP(A1718,tax_all!B:V,12,0)</f>
        <v>0</v>
      </c>
      <c r="N1718">
        <f>VLOOKUP(A1718,tax_all!B:V,13,0)</f>
        <v>0</v>
      </c>
      <c r="O1718">
        <f>VLOOKUP(A1718,tax_all!B:V,14,0)</f>
        <v>0</v>
      </c>
      <c r="P1718">
        <f>VLOOKUP(A1718,tax_all!B:V,15,0)</f>
        <v>0</v>
      </c>
      <c r="Q1718">
        <f>VLOOKUP(A1718,tax_all!B:V,16,0)</f>
        <v>0</v>
      </c>
      <c r="R1718">
        <f>VLOOKUP(A1718,tax_all!B:V,17,0)</f>
        <v>0</v>
      </c>
    </row>
    <row r="1719" spans="1:18" x14ac:dyDescent="0.25">
      <c r="A1719" s="2" t="s">
        <v>3527</v>
      </c>
      <c r="B1719">
        <v>0</v>
      </c>
      <c r="C1719">
        <v>1</v>
      </c>
      <c r="D1719">
        <f>B1719+C1719</f>
        <v>1</v>
      </c>
      <c r="E1719">
        <f>VLOOKUP(A1719,'PF03067'!B:C,2,0)</f>
        <v>171</v>
      </c>
      <c r="G1719" t="str">
        <f>VLOOKUP(A1719,tax_all!B:V,6,0)</f>
        <v>Bacteria</v>
      </c>
      <c r="H1719" t="str">
        <f>VLOOKUP(A1719,tax_all!B:V,7,0)</f>
        <v xml:space="preserve"> Actinobacteria</v>
      </c>
      <c r="I1719" t="str">
        <f>VLOOKUP(A1719,tax_all!B:V,8,0)</f>
        <v xml:space="preserve"> Streptomycetales</v>
      </c>
      <c r="J1719" t="str">
        <f>VLOOKUP(A1719,tax_all!B:V,9,0)</f>
        <v xml:space="preserve"> Streptomycetaceae</v>
      </c>
      <c r="K1719" t="str">
        <f>VLOOKUP(A1719,tax_all!B:V,10,0)</f>
        <v>Streptomyces.</v>
      </c>
      <c r="L1719">
        <f>VLOOKUP(A1719,tax_all!B:V,11,0)</f>
        <v>0</v>
      </c>
      <c r="M1719">
        <f>VLOOKUP(A1719,tax_all!B:V,12,0)</f>
        <v>0</v>
      </c>
      <c r="N1719">
        <f>VLOOKUP(A1719,tax_all!B:V,13,0)</f>
        <v>0</v>
      </c>
      <c r="O1719">
        <f>VLOOKUP(A1719,tax_all!B:V,14,0)</f>
        <v>0</v>
      </c>
      <c r="P1719">
        <f>VLOOKUP(A1719,tax_all!B:V,15,0)</f>
        <v>0</v>
      </c>
      <c r="Q1719">
        <f>VLOOKUP(A1719,tax_all!B:V,16,0)</f>
        <v>0</v>
      </c>
      <c r="R1719">
        <f>VLOOKUP(A1719,tax_all!B:V,17,0)</f>
        <v>0</v>
      </c>
    </row>
    <row r="1720" spans="1:18" x14ac:dyDescent="0.25">
      <c r="A1720" s="2" t="s">
        <v>3529</v>
      </c>
      <c r="B1720">
        <v>0</v>
      </c>
      <c r="C1720">
        <v>1</v>
      </c>
      <c r="D1720">
        <f>B1720+C1720</f>
        <v>1</v>
      </c>
      <c r="E1720">
        <f>VLOOKUP(A1720,'PF03067'!B:C,2,0)</f>
        <v>171</v>
      </c>
      <c r="G1720" t="str">
        <f>VLOOKUP(A1720,tax_all!B:V,6,0)</f>
        <v>Bacteria</v>
      </c>
      <c r="H1720" t="str">
        <f>VLOOKUP(A1720,tax_all!B:V,7,0)</f>
        <v xml:space="preserve"> Actinobacteria</v>
      </c>
      <c r="I1720" t="str">
        <f>VLOOKUP(A1720,tax_all!B:V,8,0)</f>
        <v xml:space="preserve"> Streptomycetales</v>
      </c>
      <c r="J1720" t="str">
        <f>VLOOKUP(A1720,tax_all!B:V,9,0)</f>
        <v xml:space="preserve"> Streptomycetaceae</v>
      </c>
      <c r="K1720" t="str">
        <f>VLOOKUP(A1720,tax_all!B:V,10,0)</f>
        <v>Streptomyces.</v>
      </c>
      <c r="L1720">
        <f>VLOOKUP(A1720,tax_all!B:V,11,0)</f>
        <v>0</v>
      </c>
      <c r="M1720">
        <f>VLOOKUP(A1720,tax_all!B:V,12,0)</f>
        <v>0</v>
      </c>
      <c r="N1720">
        <f>VLOOKUP(A1720,tax_all!B:V,13,0)</f>
        <v>0</v>
      </c>
      <c r="O1720">
        <f>VLOOKUP(A1720,tax_all!B:V,14,0)</f>
        <v>0</v>
      </c>
      <c r="P1720">
        <f>VLOOKUP(A1720,tax_all!B:V,15,0)</f>
        <v>0</v>
      </c>
      <c r="Q1720">
        <f>VLOOKUP(A1720,tax_all!B:V,16,0)</f>
        <v>0</v>
      </c>
      <c r="R1720">
        <f>VLOOKUP(A1720,tax_all!B:V,17,0)</f>
        <v>0</v>
      </c>
    </row>
    <row r="1721" spans="1:18" x14ac:dyDescent="0.25">
      <c r="A1721" s="2" t="s">
        <v>3531</v>
      </c>
      <c r="B1721">
        <v>0</v>
      </c>
      <c r="C1721">
        <v>1</v>
      </c>
      <c r="D1721">
        <f>B1721+C1721</f>
        <v>1</v>
      </c>
      <c r="E1721">
        <f>VLOOKUP(A1721,'PF03067'!B:C,2,0)</f>
        <v>197</v>
      </c>
      <c r="G1721" t="str">
        <f>VLOOKUP(A1721,tax_all!B:V,6,0)</f>
        <v>Bacteria</v>
      </c>
      <c r="H1721" t="str">
        <f>VLOOKUP(A1721,tax_all!B:V,7,0)</f>
        <v xml:space="preserve"> Actinobacteria</v>
      </c>
      <c r="I1721" t="str">
        <f>VLOOKUP(A1721,tax_all!B:V,8,0)</f>
        <v xml:space="preserve"> Streptomycetales</v>
      </c>
      <c r="J1721" t="str">
        <f>VLOOKUP(A1721,tax_all!B:V,9,0)</f>
        <v xml:space="preserve"> Streptomycetaceae.</v>
      </c>
      <c r="K1721">
        <f>VLOOKUP(A1721,tax_all!B:V,10,0)</f>
        <v>0</v>
      </c>
      <c r="L1721">
        <f>VLOOKUP(A1721,tax_all!B:V,11,0)</f>
        <v>0</v>
      </c>
      <c r="M1721">
        <f>VLOOKUP(A1721,tax_all!B:V,12,0)</f>
        <v>0</v>
      </c>
      <c r="N1721">
        <f>VLOOKUP(A1721,tax_all!B:V,13,0)</f>
        <v>0</v>
      </c>
      <c r="O1721">
        <f>VLOOKUP(A1721,tax_all!B:V,14,0)</f>
        <v>0</v>
      </c>
      <c r="P1721">
        <f>VLOOKUP(A1721,tax_all!B:V,15,0)</f>
        <v>0</v>
      </c>
      <c r="Q1721">
        <f>VLOOKUP(A1721,tax_all!B:V,16,0)</f>
        <v>0</v>
      </c>
      <c r="R1721">
        <f>VLOOKUP(A1721,tax_all!B:V,17,0)</f>
        <v>0</v>
      </c>
    </row>
    <row r="1722" spans="1:18" x14ac:dyDescent="0.25">
      <c r="A1722" s="2" t="s">
        <v>3533</v>
      </c>
      <c r="B1722">
        <v>0</v>
      </c>
      <c r="C1722">
        <v>1</v>
      </c>
      <c r="D1722">
        <f>B1722+C1722</f>
        <v>1</v>
      </c>
      <c r="E1722">
        <f>VLOOKUP(A1722,'PF03067'!B:C,2,0)</f>
        <v>256</v>
      </c>
      <c r="G1722" t="str">
        <f>VLOOKUP(A1722,tax_all!B:V,6,0)</f>
        <v>Bacteria</v>
      </c>
      <c r="H1722" t="str">
        <f>VLOOKUP(A1722,tax_all!B:V,7,0)</f>
        <v xml:space="preserve"> Actinobacteria</v>
      </c>
      <c r="I1722" t="str">
        <f>VLOOKUP(A1722,tax_all!B:V,8,0)</f>
        <v xml:space="preserve"> Streptomycetales</v>
      </c>
      <c r="J1722" t="str">
        <f>VLOOKUP(A1722,tax_all!B:V,9,0)</f>
        <v xml:space="preserve"> Streptomycetaceae</v>
      </c>
      <c r="K1722" t="str">
        <f>VLOOKUP(A1722,tax_all!B:V,10,0)</f>
        <v>Streptomyces.</v>
      </c>
      <c r="L1722">
        <f>VLOOKUP(A1722,tax_all!B:V,11,0)</f>
        <v>0</v>
      </c>
      <c r="M1722">
        <f>VLOOKUP(A1722,tax_all!B:V,12,0)</f>
        <v>0</v>
      </c>
      <c r="N1722">
        <f>VLOOKUP(A1722,tax_all!B:V,13,0)</f>
        <v>0</v>
      </c>
      <c r="O1722">
        <f>VLOOKUP(A1722,tax_all!B:V,14,0)</f>
        <v>0</v>
      </c>
      <c r="P1722">
        <f>VLOOKUP(A1722,tax_all!B:V,15,0)</f>
        <v>0</v>
      </c>
      <c r="Q1722">
        <f>VLOOKUP(A1722,tax_all!B:V,16,0)</f>
        <v>0</v>
      </c>
      <c r="R1722">
        <f>VLOOKUP(A1722,tax_all!B:V,17,0)</f>
        <v>0</v>
      </c>
    </row>
    <row r="1723" spans="1:18" x14ac:dyDescent="0.25">
      <c r="A1723" s="2" t="s">
        <v>3535</v>
      </c>
      <c r="B1723">
        <v>0</v>
      </c>
      <c r="C1723">
        <v>1</v>
      </c>
      <c r="D1723">
        <f>B1723+C1723</f>
        <v>1</v>
      </c>
      <c r="E1723">
        <f>VLOOKUP(A1723,'PF03067'!B:C,2,0)</f>
        <v>304</v>
      </c>
      <c r="G1723" t="str">
        <f>VLOOKUP(A1723,tax_all!B:V,6,0)</f>
        <v>Eukaryota</v>
      </c>
      <c r="H1723" t="str">
        <f>VLOOKUP(A1723,tax_all!B:V,7,0)</f>
        <v xml:space="preserve"> Stramenopiles</v>
      </c>
      <c r="I1723" t="str">
        <f>VLOOKUP(A1723,tax_all!B:V,8,0)</f>
        <v xml:space="preserve"> Oomycetes</v>
      </c>
      <c r="J1723" t="str">
        <f>VLOOKUP(A1723,tax_all!B:V,9,0)</f>
        <v xml:space="preserve"> Peronosporales</v>
      </c>
      <c r="K1723" t="str">
        <f>VLOOKUP(A1723,tax_all!B:V,10,0)</f>
        <v xml:space="preserve"> Phytophthora.</v>
      </c>
      <c r="L1723">
        <f>VLOOKUP(A1723,tax_all!B:V,11,0)</f>
        <v>0</v>
      </c>
      <c r="M1723">
        <f>VLOOKUP(A1723,tax_all!B:V,12,0)</f>
        <v>0</v>
      </c>
      <c r="N1723">
        <f>VLOOKUP(A1723,tax_all!B:V,13,0)</f>
        <v>0</v>
      </c>
      <c r="O1723">
        <f>VLOOKUP(A1723,tax_all!B:V,14,0)</f>
        <v>0</v>
      </c>
      <c r="P1723">
        <f>VLOOKUP(A1723,tax_all!B:V,15,0)</f>
        <v>0</v>
      </c>
      <c r="Q1723">
        <f>VLOOKUP(A1723,tax_all!B:V,16,0)</f>
        <v>0</v>
      </c>
      <c r="R1723">
        <f>VLOOKUP(A1723,tax_all!B:V,17,0)</f>
        <v>0</v>
      </c>
    </row>
    <row r="1724" spans="1:18" x14ac:dyDescent="0.25">
      <c r="A1724" s="2" t="s">
        <v>3537</v>
      </c>
      <c r="B1724">
        <v>0</v>
      </c>
      <c r="C1724">
        <v>1</v>
      </c>
      <c r="D1724">
        <f>B1724+C1724</f>
        <v>1</v>
      </c>
      <c r="E1724">
        <f>VLOOKUP(A1724,'PF03067'!B:C,2,0)</f>
        <v>319</v>
      </c>
      <c r="G1724" t="str">
        <f>VLOOKUP(A1724,tax_all!B:V,6,0)</f>
        <v>Eukaryota</v>
      </c>
      <c r="H1724" t="str">
        <f>VLOOKUP(A1724,tax_all!B:V,7,0)</f>
        <v xml:space="preserve"> Stramenopiles</v>
      </c>
      <c r="I1724" t="str">
        <f>VLOOKUP(A1724,tax_all!B:V,8,0)</f>
        <v xml:space="preserve"> Oomycetes</v>
      </c>
      <c r="J1724" t="str">
        <f>VLOOKUP(A1724,tax_all!B:V,9,0)</f>
        <v xml:space="preserve"> Peronosporales</v>
      </c>
      <c r="K1724" t="str">
        <f>VLOOKUP(A1724,tax_all!B:V,10,0)</f>
        <v xml:space="preserve"> Phytophthora.</v>
      </c>
      <c r="L1724">
        <f>VLOOKUP(A1724,tax_all!B:V,11,0)</f>
        <v>0</v>
      </c>
      <c r="M1724">
        <f>VLOOKUP(A1724,tax_all!B:V,12,0)</f>
        <v>0</v>
      </c>
      <c r="N1724">
        <f>VLOOKUP(A1724,tax_all!B:V,13,0)</f>
        <v>0</v>
      </c>
      <c r="O1724">
        <f>VLOOKUP(A1724,tax_all!B:V,14,0)</f>
        <v>0</v>
      </c>
      <c r="P1724">
        <f>VLOOKUP(A1724,tax_all!B:V,15,0)</f>
        <v>0</v>
      </c>
      <c r="Q1724">
        <f>VLOOKUP(A1724,tax_all!B:V,16,0)</f>
        <v>0</v>
      </c>
      <c r="R1724">
        <f>VLOOKUP(A1724,tax_all!B:V,17,0)</f>
        <v>0</v>
      </c>
    </row>
    <row r="1725" spans="1:18" x14ac:dyDescent="0.25">
      <c r="A1725" s="2" t="s">
        <v>3539</v>
      </c>
      <c r="B1725">
        <v>0</v>
      </c>
      <c r="C1725">
        <v>1</v>
      </c>
      <c r="D1725">
        <f>B1725+C1725</f>
        <v>1</v>
      </c>
      <c r="E1725">
        <f>VLOOKUP(A1725,'PF03067'!B:C,2,0)</f>
        <v>301</v>
      </c>
      <c r="G1725" t="str">
        <f>VLOOKUP(A1725,tax_all!B:V,6,0)</f>
        <v>Eukaryota</v>
      </c>
      <c r="H1725" t="str">
        <f>VLOOKUP(A1725,tax_all!B:V,7,0)</f>
        <v xml:space="preserve"> Stramenopiles</v>
      </c>
      <c r="I1725" t="str">
        <f>VLOOKUP(A1725,tax_all!B:V,8,0)</f>
        <v xml:space="preserve"> Oomycetes</v>
      </c>
      <c r="J1725" t="str">
        <f>VLOOKUP(A1725,tax_all!B:V,9,0)</f>
        <v xml:space="preserve"> Peronosporales</v>
      </c>
      <c r="K1725" t="str">
        <f>VLOOKUP(A1725,tax_all!B:V,10,0)</f>
        <v xml:space="preserve"> Phytophthora.</v>
      </c>
      <c r="L1725">
        <f>VLOOKUP(A1725,tax_all!B:V,11,0)</f>
        <v>0</v>
      </c>
      <c r="M1725">
        <f>VLOOKUP(A1725,tax_all!B:V,12,0)</f>
        <v>0</v>
      </c>
      <c r="N1725">
        <f>VLOOKUP(A1725,tax_all!B:V,13,0)</f>
        <v>0</v>
      </c>
      <c r="O1725">
        <f>VLOOKUP(A1725,tax_all!B:V,14,0)</f>
        <v>0</v>
      </c>
      <c r="P1725">
        <f>VLOOKUP(A1725,tax_all!B:V,15,0)</f>
        <v>0</v>
      </c>
      <c r="Q1725">
        <f>VLOOKUP(A1725,tax_all!B:V,16,0)</f>
        <v>0</v>
      </c>
      <c r="R1725">
        <f>VLOOKUP(A1725,tax_all!B:V,17,0)</f>
        <v>0</v>
      </c>
    </row>
    <row r="1726" spans="1:18" x14ac:dyDescent="0.25">
      <c r="A1726" s="2" t="s">
        <v>3541</v>
      </c>
      <c r="B1726">
        <v>0</v>
      </c>
      <c r="C1726">
        <v>1</v>
      </c>
      <c r="D1726">
        <f>B1726+C1726</f>
        <v>1</v>
      </c>
      <c r="E1726">
        <f>VLOOKUP(A1726,'PF03067'!B:C,2,0)</f>
        <v>277</v>
      </c>
      <c r="G1726" t="str">
        <f>VLOOKUP(A1726,tax_all!B:V,6,0)</f>
        <v>Eukaryota</v>
      </c>
      <c r="H1726" t="str">
        <f>VLOOKUP(A1726,tax_all!B:V,7,0)</f>
        <v xml:space="preserve"> Stramenopiles</v>
      </c>
      <c r="I1726" t="str">
        <f>VLOOKUP(A1726,tax_all!B:V,8,0)</f>
        <v xml:space="preserve"> Oomycetes</v>
      </c>
      <c r="J1726" t="str">
        <f>VLOOKUP(A1726,tax_all!B:V,9,0)</f>
        <v xml:space="preserve"> Peronosporales</v>
      </c>
      <c r="K1726" t="str">
        <f>VLOOKUP(A1726,tax_all!B:V,10,0)</f>
        <v xml:space="preserve"> Phytophthora.</v>
      </c>
      <c r="L1726">
        <f>VLOOKUP(A1726,tax_all!B:V,11,0)</f>
        <v>0</v>
      </c>
      <c r="M1726">
        <f>VLOOKUP(A1726,tax_all!B:V,12,0)</f>
        <v>0</v>
      </c>
      <c r="N1726">
        <f>VLOOKUP(A1726,tax_all!B:V,13,0)</f>
        <v>0</v>
      </c>
      <c r="O1726">
        <f>VLOOKUP(A1726,tax_all!B:V,14,0)</f>
        <v>0</v>
      </c>
      <c r="P1726">
        <f>VLOOKUP(A1726,tax_all!B:V,15,0)</f>
        <v>0</v>
      </c>
      <c r="Q1726">
        <f>VLOOKUP(A1726,tax_all!B:V,16,0)</f>
        <v>0</v>
      </c>
      <c r="R1726">
        <f>VLOOKUP(A1726,tax_all!B:V,17,0)</f>
        <v>0</v>
      </c>
    </row>
    <row r="1727" spans="1:18" x14ac:dyDescent="0.25">
      <c r="A1727" s="2" t="s">
        <v>3543</v>
      </c>
      <c r="B1727">
        <v>0</v>
      </c>
      <c r="C1727">
        <v>1</v>
      </c>
      <c r="D1727">
        <f>B1727+C1727</f>
        <v>1</v>
      </c>
      <c r="E1727">
        <f>VLOOKUP(A1727,'PF03067'!B:C,2,0)</f>
        <v>276</v>
      </c>
      <c r="G1727" t="str">
        <f>VLOOKUP(A1727,tax_all!B:V,6,0)</f>
        <v>Eukaryota</v>
      </c>
      <c r="H1727" t="str">
        <f>VLOOKUP(A1727,tax_all!B:V,7,0)</f>
        <v xml:space="preserve"> Stramenopiles</v>
      </c>
      <c r="I1727" t="str">
        <f>VLOOKUP(A1727,tax_all!B:V,8,0)</f>
        <v xml:space="preserve"> Oomycetes</v>
      </c>
      <c r="J1727" t="str">
        <f>VLOOKUP(A1727,tax_all!B:V,9,0)</f>
        <v xml:space="preserve"> Peronosporales</v>
      </c>
      <c r="K1727" t="str">
        <f>VLOOKUP(A1727,tax_all!B:V,10,0)</f>
        <v xml:space="preserve"> Phytophthora.</v>
      </c>
      <c r="L1727">
        <f>VLOOKUP(A1727,tax_all!B:V,11,0)</f>
        <v>0</v>
      </c>
      <c r="M1727">
        <f>VLOOKUP(A1727,tax_all!B:V,12,0)</f>
        <v>0</v>
      </c>
      <c r="N1727">
        <f>VLOOKUP(A1727,tax_all!B:V,13,0)</f>
        <v>0</v>
      </c>
      <c r="O1727">
        <f>VLOOKUP(A1727,tax_all!B:V,14,0)</f>
        <v>0</v>
      </c>
      <c r="P1727">
        <f>VLOOKUP(A1727,tax_all!B:V,15,0)</f>
        <v>0</v>
      </c>
      <c r="Q1727">
        <f>VLOOKUP(A1727,tax_all!B:V,16,0)</f>
        <v>0</v>
      </c>
      <c r="R1727">
        <f>VLOOKUP(A1727,tax_all!B:V,17,0)</f>
        <v>0</v>
      </c>
    </row>
    <row r="1728" spans="1:18" x14ac:dyDescent="0.25">
      <c r="A1728" s="2" t="s">
        <v>3545</v>
      </c>
      <c r="B1728">
        <v>0</v>
      </c>
      <c r="C1728">
        <v>1</v>
      </c>
      <c r="D1728">
        <f>B1728+C1728</f>
        <v>1</v>
      </c>
      <c r="E1728">
        <f>VLOOKUP(A1728,'PF03067'!B:C,2,0)</f>
        <v>345</v>
      </c>
      <c r="G1728" t="str">
        <f>VLOOKUP(A1728,tax_all!B:V,6,0)</f>
        <v>Bacteria</v>
      </c>
      <c r="H1728" t="str">
        <f>VLOOKUP(A1728,tax_all!B:V,7,0)</f>
        <v xml:space="preserve"> Firmicutes</v>
      </c>
      <c r="I1728" t="str">
        <f>VLOOKUP(A1728,tax_all!B:V,8,0)</f>
        <v xml:space="preserve"> Bacilli</v>
      </c>
      <c r="J1728" t="str">
        <f>VLOOKUP(A1728,tax_all!B:V,9,0)</f>
        <v xml:space="preserve"> Bacillales</v>
      </c>
      <c r="K1728" t="str">
        <f>VLOOKUP(A1728,tax_all!B:V,10,0)</f>
        <v xml:space="preserve"> Paenibacillaceae</v>
      </c>
      <c r="L1728" t="str">
        <f>VLOOKUP(A1728,tax_all!B:V,11,0)</f>
        <v>Paenibacillus.</v>
      </c>
      <c r="M1728">
        <f>VLOOKUP(A1728,tax_all!B:V,12,0)</f>
        <v>0</v>
      </c>
      <c r="N1728">
        <f>VLOOKUP(A1728,tax_all!B:V,13,0)</f>
        <v>0</v>
      </c>
      <c r="O1728">
        <f>VLOOKUP(A1728,tax_all!B:V,14,0)</f>
        <v>0</v>
      </c>
      <c r="P1728">
        <f>VLOOKUP(A1728,tax_all!B:V,15,0)</f>
        <v>0</v>
      </c>
      <c r="Q1728">
        <f>VLOOKUP(A1728,tax_all!B:V,16,0)</f>
        <v>0</v>
      </c>
      <c r="R1728">
        <f>VLOOKUP(A1728,tax_all!B:V,17,0)</f>
        <v>0</v>
      </c>
    </row>
    <row r="1729" spans="1:18" x14ac:dyDescent="0.25">
      <c r="A1729" s="2" t="s">
        <v>3547</v>
      </c>
      <c r="B1729">
        <v>0</v>
      </c>
      <c r="C1729">
        <v>1</v>
      </c>
      <c r="D1729">
        <f>B1729+C1729</f>
        <v>1</v>
      </c>
      <c r="E1729">
        <f>VLOOKUP(A1729,'PF03067'!B:C,2,0)</f>
        <v>340</v>
      </c>
      <c r="G1729" t="str">
        <f>VLOOKUP(A1729,tax_all!B:V,6,0)</f>
        <v>Bacteria</v>
      </c>
      <c r="H1729" t="str">
        <f>VLOOKUP(A1729,tax_all!B:V,7,0)</f>
        <v xml:space="preserve"> Firmicutes</v>
      </c>
      <c r="I1729" t="str">
        <f>VLOOKUP(A1729,tax_all!B:V,8,0)</f>
        <v xml:space="preserve"> Bacilli</v>
      </c>
      <c r="J1729" t="str">
        <f>VLOOKUP(A1729,tax_all!B:V,9,0)</f>
        <v xml:space="preserve"> Bacillales</v>
      </c>
      <c r="K1729" t="str">
        <f>VLOOKUP(A1729,tax_all!B:V,10,0)</f>
        <v xml:space="preserve"> Paenibacillaceae</v>
      </c>
      <c r="L1729" t="str">
        <f>VLOOKUP(A1729,tax_all!B:V,11,0)</f>
        <v>Paenibacillus.</v>
      </c>
      <c r="M1729">
        <f>VLOOKUP(A1729,tax_all!B:V,12,0)</f>
        <v>0</v>
      </c>
      <c r="N1729">
        <f>VLOOKUP(A1729,tax_all!B:V,13,0)</f>
        <v>0</v>
      </c>
      <c r="O1729">
        <f>VLOOKUP(A1729,tax_all!B:V,14,0)</f>
        <v>0</v>
      </c>
      <c r="P1729">
        <f>VLOOKUP(A1729,tax_all!B:V,15,0)</f>
        <v>0</v>
      </c>
      <c r="Q1729">
        <f>VLOOKUP(A1729,tax_all!B:V,16,0)</f>
        <v>0</v>
      </c>
      <c r="R1729">
        <f>VLOOKUP(A1729,tax_all!B:V,17,0)</f>
        <v>0</v>
      </c>
    </row>
    <row r="1730" spans="1:18" x14ac:dyDescent="0.25">
      <c r="A1730" s="2" t="s">
        <v>3549</v>
      </c>
      <c r="B1730">
        <v>0</v>
      </c>
      <c r="C1730">
        <v>1</v>
      </c>
      <c r="D1730">
        <f>B1730+C1730</f>
        <v>1</v>
      </c>
      <c r="E1730">
        <f>VLOOKUP(A1730,'PF03067'!B:C,2,0)</f>
        <v>443</v>
      </c>
      <c r="G1730" t="str">
        <f>VLOOKUP(A1730,tax_all!B:V,6,0)</f>
        <v>Bacteria</v>
      </c>
      <c r="H1730" t="str">
        <f>VLOOKUP(A1730,tax_all!B:V,7,0)</f>
        <v xml:space="preserve"> Firmicutes</v>
      </c>
      <c r="I1730" t="str">
        <f>VLOOKUP(A1730,tax_all!B:V,8,0)</f>
        <v xml:space="preserve"> Bacilli</v>
      </c>
      <c r="J1730" t="str">
        <f>VLOOKUP(A1730,tax_all!B:V,9,0)</f>
        <v xml:space="preserve"> Bacillales</v>
      </c>
      <c r="K1730" t="str">
        <f>VLOOKUP(A1730,tax_all!B:V,10,0)</f>
        <v xml:space="preserve"> Paenibacillaceae</v>
      </c>
      <c r="L1730" t="str">
        <f>VLOOKUP(A1730,tax_all!B:V,11,0)</f>
        <v>Paenibacillus.</v>
      </c>
      <c r="M1730">
        <f>VLOOKUP(A1730,tax_all!B:V,12,0)</f>
        <v>0</v>
      </c>
      <c r="N1730">
        <f>VLOOKUP(A1730,tax_all!B:V,13,0)</f>
        <v>0</v>
      </c>
      <c r="O1730">
        <f>VLOOKUP(A1730,tax_all!B:V,14,0)</f>
        <v>0</v>
      </c>
      <c r="P1730">
        <f>VLOOKUP(A1730,tax_all!B:V,15,0)</f>
        <v>0</v>
      </c>
      <c r="Q1730">
        <f>VLOOKUP(A1730,tax_all!B:V,16,0)</f>
        <v>0</v>
      </c>
      <c r="R1730">
        <f>VLOOKUP(A1730,tax_all!B:V,17,0)</f>
        <v>0</v>
      </c>
    </row>
    <row r="1731" spans="1:18" x14ac:dyDescent="0.25">
      <c r="A1731" s="2" t="s">
        <v>3551</v>
      </c>
      <c r="B1731">
        <v>0</v>
      </c>
      <c r="C1731">
        <v>1</v>
      </c>
      <c r="D1731">
        <f>B1731+C1731</f>
        <v>1</v>
      </c>
      <c r="E1731">
        <f>VLOOKUP(A1731,'PF03067'!B:C,2,0)</f>
        <v>398</v>
      </c>
      <c r="G1731" t="str">
        <f>VLOOKUP(A1731,tax_all!B:V,6,0)</f>
        <v>Bacteria</v>
      </c>
      <c r="H1731" t="str">
        <f>VLOOKUP(A1731,tax_all!B:V,7,0)</f>
        <v xml:space="preserve"> Firmicutes</v>
      </c>
      <c r="I1731" t="str">
        <f>VLOOKUP(A1731,tax_all!B:V,8,0)</f>
        <v xml:space="preserve"> Bacilli</v>
      </c>
      <c r="J1731" t="str">
        <f>VLOOKUP(A1731,tax_all!B:V,9,0)</f>
        <v xml:space="preserve"> Bacillales</v>
      </c>
      <c r="K1731" t="str">
        <f>VLOOKUP(A1731,tax_all!B:V,10,0)</f>
        <v xml:space="preserve"> Paenibacillaceae</v>
      </c>
      <c r="L1731" t="str">
        <f>VLOOKUP(A1731,tax_all!B:V,11,0)</f>
        <v>Paenibacillus.</v>
      </c>
      <c r="M1731">
        <f>VLOOKUP(A1731,tax_all!B:V,12,0)</f>
        <v>0</v>
      </c>
      <c r="N1731">
        <f>VLOOKUP(A1731,tax_all!B:V,13,0)</f>
        <v>0</v>
      </c>
      <c r="O1731">
        <f>VLOOKUP(A1731,tax_all!B:V,14,0)</f>
        <v>0</v>
      </c>
      <c r="P1731">
        <f>VLOOKUP(A1731,tax_all!B:V,15,0)</f>
        <v>0</v>
      </c>
      <c r="Q1731">
        <f>VLOOKUP(A1731,tax_all!B:V,16,0)</f>
        <v>0</v>
      </c>
      <c r="R1731">
        <f>VLOOKUP(A1731,tax_all!B:V,17,0)</f>
        <v>0</v>
      </c>
    </row>
    <row r="1732" spans="1:18" x14ac:dyDescent="0.25">
      <c r="A1732" s="2" t="s">
        <v>3553</v>
      </c>
      <c r="B1732">
        <v>0</v>
      </c>
      <c r="C1732">
        <v>1</v>
      </c>
      <c r="D1732">
        <f>B1732+C1732</f>
        <v>1</v>
      </c>
      <c r="E1732">
        <f>VLOOKUP(A1732,'PF03067'!B:C,2,0)</f>
        <v>201</v>
      </c>
      <c r="G1732" t="str">
        <f>VLOOKUP(A1732,tax_all!B:V,6,0)</f>
        <v>Bacteria</v>
      </c>
      <c r="H1732" t="str">
        <f>VLOOKUP(A1732,tax_all!B:V,7,0)</f>
        <v xml:space="preserve"> Proteobacteria</v>
      </c>
      <c r="I1732" t="str">
        <f>VLOOKUP(A1732,tax_all!B:V,8,0)</f>
        <v xml:space="preserve"> Gammaproteobacteria</v>
      </c>
      <c r="J1732" t="str">
        <f>VLOOKUP(A1732,tax_all!B:V,9,0)</f>
        <v xml:space="preserve"> Enterobacterales</v>
      </c>
      <c r="K1732" t="str">
        <f>VLOOKUP(A1732,tax_all!B:V,10,0)</f>
        <v>Pectobacteriaceae</v>
      </c>
      <c r="L1732" t="str">
        <f>VLOOKUP(A1732,tax_all!B:V,11,0)</f>
        <v xml:space="preserve"> Sodalis.</v>
      </c>
      <c r="M1732">
        <f>VLOOKUP(A1732,tax_all!B:V,12,0)</f>
        <v>0</v>
      </c>
      <c r="N1732">
        <f>VLOOKUP(A1732,tax_all!B:V,13,0)</f>
        <v>0</v>
      </c>
      <c r="O1732">
        <f>VLOOKUP(A1732,tax_all!B:V,14,0)</f>
        <v>0</v>
      </c>
      <c r="P1732">
        <f>VLOOKUP(A1732,tax_all!B:V,15,0)</f>
        <v>0</v>
      </c>
      <c r="Q1732">
        <f>VLOOKUP(A1732,tax_all!B:V,16,0)</f>
        <v>0</v>
      </c>
      <c r="R1732">
        <f>VLOOKUP(A1732,tax_all!B:V,17,0)</f>
        <v>0</v>
      </c>
    </row>
    <row r="1733" spans="1:18" x14ac:dyDescent="0.25">
      <c r="A1733" s="2" t="s">
        <v>3555</v>
      </c>
      <c r="B1733">
        <v>0</v>
      </c>
      <c r="C1733">
        <v>1</v>
      </c>
      <c r="D1733">
        <f>B1733+C1733</f>
        <v>1</v>
      </c>
      <c r="E1733">
        <f>VLOOKUP(A1733,'PF03067'!B:C,2,0)</f>
        <v>451</v>
      </c>
      <c r="G1733" t="str">
        <f>VLOOKUP(A1733,tax_all!B:V,6,0)</f>
        <v>Bacteria</v>
      </c>
      <c r="H1733" t="str">
        <f>VLOOKUP(A1733,tax_all!B:V,7,0)</f>
        <v xml:space="preserve"> Proteobacteria</v>
      </c>
      <c r="I1733" t="str">
        <f>VLOOKUP(A1733,tax_all!B:V,8,0)</f>
        <v xml:space="preserve"> Gammaproteobacteria</v>
      </c>
      <c r="J1733" t="str">
        <f>VLOOKUP(A1733,tax_all!B:V,9,0)</f>
        <v xml:space="preserve"> Enterobacterales</v>
      </c>
      <c r="K1733" t="str">
        <f>VLOOKUP(A1733,tax_all!B:V,10,0)</f>
        <v>Pectobacteriaceae</v>
      </c>
      <c r="L1733" t="str">
        <f>VLOOKUP(A1733,tax_all!B:V,11,0)</f>
        <v xml:space="preserve"> Sodalis.</v>
      </c>
      <c r="M1733">
        <f>VLOOKUP(A1733,tax_all!B:V,12,0)</f>
        <v>0</v>
      </c>
      <c r="N1733">
        <f>VLOOKUP(A1733,tax_all!B:V,13,0)</f>
        <v>0</v>
      </c>
      <c r="O1733">
        <f>VLOOKUP(A1733,tax_all!B:V,14,0)</f>
        <v>0</v>
      </c>
      <c r="P1733">
        <f>VLOOKUP(A1733,tax_all!B:V,15,0)</f>
        <v>0</v>
      </c>
      <c r="Q1733">
        <f>VLOOKUP(A1733,tax_all!B:V,16,0)</f>
        <v>0</v>
      </c>
      <c r="R1733">
        <f>VLOOKUP(A1733,tax_all!B:V,17,0)</f>
        <v>0</v>
      </c>
    </row>
    <row r="1734" spans="1:18" x14ac:dyDescent="0.25">
      <c r="A1734" s="2" t="s">
        <v>3557</v>
      </c>
      <c r="B1734">
        <v>0</v>
      </c>
      <c r="C1734">
        <v>1</v>
      </c>
      <c r="D1734">
        <f>B1734+C1734</f>
        <v>1</v>
      </c>
      <c r="E1734">
        <f>VLOOKUP(A1734,'PF03067'!B:C,2,0)</f>
        <v>200</v>
      </c>
      <c r="G1734" t="str">
        <f>VLOOKUP(A1734,tax_all!B:V,6,0)</f>
        <v>Bacteria</v>
      </c>
      <c r="H1734" t="str">
        <f>VLOOKUP(A1734,tax_all!B:V,7,0)</f>
        <v xml:space="preserve"> Proteobacteria</v>
      </c>
      <c r="I1734" t="str">
        <f>VLOOKUP(A1734,tax_all!B:V,8,0)</f>
        <v xml:space="preserve"> Gammaproteobacteria</v>
      </c>
      <c r="J1734" t="str">
        <f>VLOOKUP(A1734,tax_all!B:V,9,0)</f>
        <v xml:space="preserve"> Enterobacterales</v>
      </c>
      <c r="K1734" t="str">
        <f>VLOOKUP(A1734,tax_all!B:V,10,0)</f>
        <v>Pectobacteriaceae</v>
      </c>
      <c r="L1734" t="str">
        <f>VLOOKUP(A1734,tax_all!B:V,11,0)</f>
        <v xml:space="preserve"> Sodalis.</v>
      </c>
      <c r="M1734">
        <f>VLOOKUP(A1734,tax_all!B:V,12,0)</f>
        <v>0</v>
      </c>
      <c r="N1734">
        <f>VLOOKUP(A1734,tax_all!B:V,13,0)</f>
        <v>0</v>
      </c>
      <c r="O1734">
        <f>VLOOKUP(A1734,tax_all!B:V,14,0)</f>
        <v>0</v>
      </c>
      <c r="P1734">
        <f>VLOOKUP(A1734,tax_all!B:V,15,0)</f>
        <v>0</v>
      </c>
      <c r="Q1734">
        <f>VLOOKUP(A1734,tax_all!B:V,16,0)</f>
        <v>0</v>
      </c>
      <c r="R1734">
        <f>VLOOKUP(A1734,tax_all!B:V,17,0)</f>
        <v>0</v>
      </c>
    </row>
    <row r="1735" spans="1:18" x14ac:dyDescent="0.25">
      <c r="A1735" s="2" t="s">
        <v>3559</v>
      </c>
      <c r="B1735">
        <v>0</v>
      </c>
      <c r="C1735">
        <v>1</v>
      </c>
      <c r="D1735">
        <f>B1735+C1735</f>
        <v>1</v>
      </c>
      <c r="E1735">
        <f>VLOOKUP(A1735,'PF03067'!B:C,2,0)</f>
        <v>199</v>
      </c>
      <c r="G1735" t="str">
        <f>VLOOKUP(A1735,tax_all!B:V,6,0)</f>
        <v>Bacteria</v>
      </c>
      <c r="H1735" t="str">
        <f>VLOOKUP(A1735,tax_all!B:V,7,0)</f>
        <v xml:space="preserve"> Proteobacteria</v>
      </c>
      <c r="I1735" t="str">
        <f>VLOOKUP(A1735,tax_all!B:V,8,0)</f>
        <v xml:space="preserve"> Gammaproteobacteria</v>
      </c>
      <c r="J1735" t="str">
        <f>VLOOKUP(A1735,tax_all!B:V,9,0)</f>
        <v xml:space="preserve"> Enterobacterales</v>
      </c>
      <c r="K1735" t="str">
        <f>VLOOKUP(A1735,tax_all!B:V,10,0)</f>
        <v>Pectobacteriaceae</v>
      </c>
      <c r="L1735" t="str">
        <f>VLOOKUP(A1735,tax_all!B:V,11,0)</f>
        <v xml:space="preserve"> Sodalis.</v>
      </c>
      <c r="M1735">
        <f>VLOOKUP(A1735,tax_all!B:V,12,0)</f>
        <v>0</v>
      </c>
      <c r="N1735">
        <f>VLOOKUP(A1735,tax_all!B:V,13,0)</f>
        <v>0</v>
      </c>
      <c r="O1735">
        <f>VLOOKUP(A1735,tax_all!B:V,14,0)</f>
        <v>0</v>
      </c>
      <c r="P1735">
        <f>VLOOKUP(A1735,tax_all!B:V,15,0)</f>
        <v>0</v>
      </c>
      <c r="Q1735">
        <f>VLOOKUP(A1735,tax_all!B:V,16,0)</f>
        <v>0</v>
      </c>
      <c r="R1735">
        <f>VLOOKUP(A1735,tax_all!B:V,17,0)</f>
        <v>0</v>
      </c>
    </row>
    <row r="1736" spans="1:18" x14ac:dyDescent="0.25">
      <c r="A1736" s="2" t="s">
        <v>3561</v>
      </c>
      <c r="B1736">
        <v>0</v>
      </c>
      <c r="C1736">
        <v>1</v>
      </c>
      <c r="D1736">
        <f>B1736+C1736</f>
        <v>1</v>
      </c>
      <c r="E1736">
        <f>VLOOKUP(A1736,'PF03067'!B:C,2,0)</f>
        <v>464</v>
      </c>
      <c r="G1736" t="str">
        <f>VLOOKUP(A1736,tax_all!B:V,6,0)</f>
        <v>Bacteria</v>
      </c>
      <c r="H1736" t="str">
        <f>VLOOKUP(A1736,tax_all!B:V,7,0)</f>
        <v xml:space="preserve"> Proteobacteria</v>
      </c>
      <c r="I1736" t="str">
        <f>VLOOKUP(A1736,tax_all!B:V,8,0)</f>
        <v xml:space="preserve"> Gammaproteobacteria</v>
      </c>
      <c r="J1736" t="str">
        <f>VLOOKUP(A1736,tax_all!B:V,9,0)</f>
        <v xml:space="preserve"> Enterobacterales</v>
      </c>
      <c r="K1736" t="str">
        <f>VLOOKUP(A1736,tax_all!B:V,10,0)</f>
        <v>Pectobacteriaceae</v>
      </c>
      <c r="L1736" t="str">
        <f>VLOOKUP(A1736,tax_all!B:V,11,0)</f>
        <v xml:space="preserve"> Sodalis.</v>
      </c>
      <c r="M1736">
        <f>VLOOKUP(A1736,tax_all!B:V,12,0)</f>
        <v>0</v>
      </c>
      <c r="N1736">
        <f>VLOOKUP(A1736,tax_all!B:V,13,0)</f>
        <v>0</v>
      </c>
      <c r="O1736">
        <f>VLOOKUP(A1736,tax_all!B:V,14,0)</f>
        <v>0</v>
      </c>
      <c r="P1736">
        <f>VLOOKUP(A1736,tax_all!B:V,15,0)</f>
        <v>0</v>
      </c>
      <c r="Q1736">
        <f>VLOOKUP(A1736,tax_all!B:V,16,0)</f>
        <v>0</v>
      </c>
      <c r="R1736">
        <f>VLOOKUP(A1736,tax_all!B:V,17,0)</f>
        <v>0</v>
      </c>
    </row>
    <row r="1737" spans="1:18" x14ac:dyDescent="0.25">
      <c r="A1737" s="2" t="s">
        <v>3563</v>
      </c>
      <c r="B1737">
        <v>0</v>
      </c>
      <c r="C1737">
        <v>1</v>
      </c>
      <c r="D1737">
        <f>B1737+C1737</f>
        <v>1</v>
      </c>
      <c r="E1737">
        <f>VLOOKUP(A1737,'PF03067'!B:C,2,0)</f>
        <v>197</v>
      </c>
      <c r="G1737" t="str">
        <f>VLOOKUP(A1737,tax_all!B:V,6,0)</f>
        <v>Bacteria</v>
      </c>
      <c r="H1737" t="str">
        <f>VLOOKUP(A1737,tax_all!B:V,7,0)</f>
        <v xml:space="preserve"> Proteobacteria</v>
      </c>
      <c r="I1737" t="str">
        <f>VLOOKUP(A1737,tax_all!B:V,8,0)</f>
        <v xml:space="preserve"> Gammaproteobacteria</v>
      </c>
      <c r="J1737" t="str">
        <f>VLOOKUP(A1737,tax_all!B:V,9,0)</f>
        <v xml:space="preserve"> Enterobacterales</v>
      </c>
      <c r="K1737" t="str">
        <f>VLOOKUP(A1737,tax_all!B:V,10,0)</f>
        <v>Yersiniaceae</v>
      </c>
      <c r="L1737" t="str">
        <f>VLOOKUP(A1737,tax_all!B:V,11,0)</f>
        <v xml:space="preserve"> Chania.</v>
      </c>
      <c r="M1737">
        <f>VLOOKUP(A1737,tax_all!B:V,12,0)</f>
        <v>0</v>
      </c>
      <c r="N1737">
        <f>VLOOKUP(A1737,tax_all!B:V,13,0)</f>
        <v>0</v>
      </c>
      <c r="O1737">
        <f>VLOOKUP(A1737,tax_all!B:V,14,0)</f>
        <v>0</v>
      </c>
      <c r="P1737">
        <f>VLOOKUP(A1737,tax_all!B:V,15,0)</f>
        <v>0</v>
      </c>
      <c r="Q1737">
        <f>VLOOKUP(A1737,tax_all!B:V,16,0)</f>
        <v>0</v>
      </c>
      <c r="R1737">
        <f>VLOOKUP(A1737,tax_all!B:V,17,0)</f>
        <v>0</v>
      </c>
    </row>
    <row r="1738" spans="1:18" x14ac:dyDescent="0.25">
      <c r="A1738" s="2" t="s">
        <v>3565</v>
      </c>
      <c r="B1738">
        <v>0</v>
      </c>
      <c r="C1738">
        <v>1</v>
      </c>
      <c r="D1738">
        <f>B1738+C1738</f>
        <v>1</v>
      </c>
      <c r="E1738">
        <f>VLOOKUP(A1738,'PF03067'!B:C,2,0)</f>
        <v>458</v>
      </c>
      <c r="G1738" t="str">
        <f>VLOOKUP(A1738,tax_all!B:V,6,0)</f>
        <v>Bacteria</v>
      </c>
      <c r="H1738" t="str">
        <f>VLOOKUP(A1738,tax_all!B:V,7,0)</f>
        <v xml:space="preserve"> Proteobacteria</v>
      </c>
      <c r="I1738" t="str">
        <f>VLOOKUP(A1738,tax_all!B:V,8,0)</f>
        <v xml:space="preserve"> Gammaproteobacteria</v>
      </c>
      <c r="J1738" t="str">
        <f>VLOOKUP(A1738,tax_all!B:V,9,0)</f>
        <v xml:space="preserve"> Enterobacterales</v>
      </c>
      <c r="K1738" t="str">
        <f>VLOOKUP(A1738,tax_all!B:V,10,0)</f>
        <v>Yersiniaceae</v>
      </c>
      <c r="L1738" t="str">
        <f>VLOOKUP(A1738,tax_all!B:V,11,0)</f>
        <v xml:space="preserve"> Chania.</v>
      </c>
      <c r="M1738">
        <f>VLOOKUP(A1738,tax_all!B:V,12,0)</f>
        <v>0</v>
      </c>
      <c r="N1738">
        <f>VLOOKUP(A1738,tax_all!B:V,13,0)</f>
        <v>0</v>
      </c>
      <c r="O1738">
        <f>VLOOKUP(A1738,tax_all!B:V,14,0)</f>
        <v>0</v>
      </c>
      <c r="P1738">
        <f>VLOOKUP(A1738,tax_all!B:V,15,0)</f>
        <v>0</v>
      </c>
      <c r="Q1738">
        <f>VLOOKUP(A1738,tax_all!B:V,16,0)</f>
        <v>0</v>
      </c>
      <c r="R1738">
        <f>VLOOKUP(A1738,tax_all!B:V,17,0)</f>
        <v>0</v>
      </c>
    </row>
    <row r="1739" spans="1:18" x14ac:dyDescent="0.25">
      <c r="A1739" s="2" t="s">
        <v>3567</v>
      </c>
      <c r="B1739">
        <v>0</v>
      </c>
      <c r="C1739">
        <v>1</v>
      </c>
      <c r="D1739">
        <f>B1739+C1739</f>
        <v>1</v>
      </c>
      <c r="E1739">
        <f>VLOOKUP(A1739,'PF03067'!B:C,2,0)</f>
        <v>213</v>
      </c>
      <c r="G1739" t="str">
        <f>VLOOKUP(A1739,tax_all!B:V,6,0)</f>
        <v>Bacteria</v>
      </c>
      <c r="H1739" t="str">
        <f>VLOOKUP(A1739,tax_all!B:V,7,0)</f>
        <v xml:space="preserve"> Proteobacteria</v>
      </c>
      <c r="I1739" t="str">
        <f>VLOOKUP(A1739,tax_all!B:V,8,0)</f>
        <v xml:space="preserve"> Gammaproteobacteria</v>
      </c>
      <c r="J1739" t="str">
        <f>VLOOKUP(A1739,tax_all!B:V,9,0)</f>
        <v xml:space="preserve"> Enterobacterales</v>
      </c>
      <c r="K1739" t="str">
        <f>VLOOKUP(A1739,tax_all!B:V,10,0)</f>
        <v>Yersiniaceae</v>
      </c>
      <c r="L1739" t="str">
        <f>VLOOKUP(A1739,tax_all!B:V,11,0)</f>
        <v xml:space="preserve"> Chania.</v>
      </c>
      <c r="M1739">
        <f>VLOOKUP(A1739,tax_all!B:V,12,0)</f>
        <v>0</v>
      </c>
      <c r="N1739">
        <f>VLOOKUP(A1739,tax_all!B:V,13,0)</f>
        <v>0</v>
      </c>
      <c r="O1739">
        <f>VLOOKUP(A1739,tax_all!B:V,14,0)</f>
        <v>0</v>
      </c>
      <c r="P1739">
        <f>VLOOKUP(A1739,tax_all!B:V,15,0)</f>
        <v>0</v>
      </c>
      <c r="Q1739">
        <f>VLOOKUP(A1739,tax_all!B:V,16,0)</f>
        <v>0</v>
      </c>
      <c r="R1739">
        <f>VLOOKUP(A1739,tax_all!B:V,17,0)</f>
        <v>0</v>
      </c>
    </row>
    <row r="1740" spans="1:18" x14ac:dyDescent="0.25">
      <c r="A1740" s="2" t="s">
        <v>3569</v>
      </c>
      <c r="B1740">
        <v>0</v>
      </c>
      <c r="C1740">
        <v>1</v>
      </c>
      <c r="D1740">
        <f>B1740+C1740</f>
        <v>1</v>
      </c>
      <c r="E1740">
        <f>VLOOKUP(A1740,'PF03067'!B:C,2,0)</f>
        <v>197</v>
      </c>
      <c r="G1740" t="str">
        <f>VLOOKUP(A1740,tax_all!B:V,6,0)</f>
        <v>Bacteria</v>
      </c>
      <c r="H1740" t="str">
        <f>VLOOKUP(A1740,tax_all!B:V,7,0)</f>
        <v xml:space="preserve"> Proteobacteria</v>
      </c>
      <c r="I1740" t="str">
        <f>VLOOKUP(A1740,tax_all!B:V,8,0)</f>
        <v xml:space="preserve"> Gammaproteobacteria</v>
      </c>
      <c r="J1740" t="str">
        <f>VLOOKUP(A1740,tax_all!B:V,9,0)</f>
        <v xml:space="preserve"> Enterobacterales</v>
      </c>
      <c r="K1740" t="str">
        <f>VLOOKUP(A1740,tax_all!B:V,10,0)</f>
        <v>Morganellaceae</v>
      </c>
      <c r="L1740" t="str">
        <f>VLOOKUP(A1740,tax_all!B:V,11,0)</f>
        <v xml:space="preserve"> Xenorhabdus.</v>
      </c>
      <c r="M1740">
        <f>VLOOKUP(A1740,tax_all!B:V,12,0)</f>
        <v>0</v>
      </c>
      <c r="N1740">
        <f>VLOOKUP(A1740,tax_all!B:V,13,0)</f>
        <v>0</v>
      </c>
      <c r="O1740">
        <f>VLOOKUP(A1740,tax_all!B:V,14,0)</f>
        <v>0</v>
      </c>
      <c r="P1740">
        <f>VLOOKUP(A1740,tax_all!B:V,15,0)</f>
        <v>0</v>
      </c>
      <c r="Q1740">
        <f>VLOOKUP(A1740,tax_all!B:V,16,0)</f>
        <v>0</v>
      </c>
      <c r="R1740">
        <f>VLOOKUP(A1740,tax_all!B:V,17,0)</f>
        <v>0</v>
      </c>
    </row>
    <row r="1741" spans="1:18" x14ac:dyDescent="0.25">
      <c r="A1741" s="2" t="s">
        <v>3571</v>
      </c>
      <c r="B1741">
        <v>0</v>
      </c>
      <c r="C1741">
        <v>1</v>
      </c>
      <c r="D1741">
        <f>B1741+C1741</f>
        <v>1</v>
      </c>
      <c r="E1741">
        <f>VLOOKUP(A1741,'PF03067'!B:C,2,0)</f>
        <v>197</v>
      </c>
      <c r="G1741" t="str">
        <f>VLOOKUP(A1741,tax_all!B:V,6,0)</f>
        <v>Bacteria</v>
      </c>
      <c r="H1741" t="str">
        <f>VLOOKUP(A1741,tax_all!B:V,7,0)</f>
        <v xml:space="preserve"> Proteobacteria</v>
      </c>
      <c r="I1741" t="str">
        <f>VLOOKUP(A1741,tax_all!B:V,8,0)</f>
        <v xml:space="preserve"> Gammaproteobacteria</v>
      </c>
      <c r="J1741" t="str">
        <f>VLOOKUP(A1741,tax_all!B:V,9,0)</f>
        <v xml:space="preserve"> Enterobacterales</v>
      </c>
      <c r="K1741" t="str">
        <f>VLOOKUP(A1741,tax_all!B:V,10,0)</f>
        <v>Morganellaceae</v>
      </c>
      <c r="L1741" t="str">
        <f>VLOOKUP(A1741,tax_all!B:V,11,0)</f>
        <v xml:space="preserve"> Xenorhabdus.</v>
      </c>
      <c r="M1741">
        <f>VLOOKUP(A1741,tax_all!B:V,12,0)</f>
        <v>0</v>
      </c>
      <c r="N1741">
        <f>VLOOKUP(A1741,tax_all!B:V,13,0)</f>
        <v>0</v>
      </c>
      <c r="O1741">
        <f>VLOOKUP(A1741,tax_all!B:V,14,0)</f>
        <v>0</v>
      </c>
      <c r="P1741">
        <f>VLOOKUP(A1741,tax_all!B:V,15,0)</f>
        <v>0</v>
      </c>
      <c r="Q1741">
        <f>VLOOKUP(A1741,tax_all!B:V,16,0)</f>
        <v>0</v>
      </c>
      <c r="R1741">
        <f>VLOOKUP(A1741,tax_all!B:V,17,0)</f>
        <v>0</v>
      </c>
    </row>
    <row r="1742" spans="1:18" x14ac:dyDescent="0.25">
      <c r="A1742" s="2" t="s">
        <v>3573</v>
      </c>
      <c r="B1742">
        <v>0</v>
      </c>
      <c r="C1742">
        <v>1</v>
      </c>
      <c r="D1742">
        <f>B1742+C1742</f>
        <v>1</v>
      </c>
      <c r="E1742">
        <f>VLOOKUP(A1742,'PF03067'!B:C,2,0)</f>
        <v>248</v>
      </c>
      <c r="G1742" t="str">
        <f>VLOOKUP(A1742,tax_all!B:V,6,0)</f>
        <v>Bacteria</v>
      </c>
      <c r="H1742" t="str">
        <f>VLOOKUP(A1742,tax_all!B:V,7,0)</f>
        <v xml:space="preserve"> Actinobacteria</v>
      </c>
      <c r="I1742" t="str">
        <f>VLOOKUP(A1742,tax_all!B:V,8,0)</f>
        <v xml:space="preserve"> Streptosporangiales</v>
      </c>
      <c r="J1742" t="str">
        <f>VLOOKUP(A1742,tax_all!B:V,9,0)</f>
        <v xml:space="preserve"> Streptosporangiaceae</v>
      </c>
      <c r="K1742" t="str">
        <f>VLOOKUP(A1742,tax_all!B:V,10,0)</f>
        <v>Microbispora.</v>
      </c>
      <c r="L1742">
        <f>VLOOKUP(A1742,tax_all!B:V,11,0)</f>
        <v>0</v>
      </c>
      <c r="M1742">
        <f>VLOOKUP(A1742,tax_all!B:V,12,0)</f>
        <v>0</v>
      </c>
      <c r="N1742">
        <f>VLOOKUP(A1742,tax_all!B:V,13,0)</f>
        <v>0</v>
      </c>
      <c r="O1742">
        <f>VLOOKUP(A1742,tax_all!B:V,14,0)</f>
        <v>0</v>
      </c>
      <c r="P1742">
        <f>VLOOKUP(A1742,tax_all!B:V,15,0)</f>
        <v>0</v>
      </c>
      <c r="Q1742">
        <f>VLOOKUP(A1742,tax_all!B:V,16,0)</f>
        <v>0</v>
      </c>
      <c r="R1742">
        <f>VLOOKUP(A1742,tax_all!B:V,17,0)</f>
        <v>0</v>
      </c>
    </row>
    <row r="1743" spans="1:18" x14ac:dyDescent="0.25">
      <c r="A1743" s="2" t="s">
        <v>3575</v>
      </c>
      <c r="B1743">
        <v>1</v>
      </c>
      <c r="C1743">
        <v>1</v>
      </c>
      <c r="D1743">
        <f>B1743+C1743</f>
        <v>2</v>
      </c>
      <c r="E1743">
        <f>VLOOKUP(A1743,'PF03067'!B:C,2,0)</f>
        <v>363</v>
      </c>
      <c r="G1743" t="str">
        <f>VLOOKUP(A1743,tax_all!B:V,6,0)</f>
        <v>Bacteria</v>
      </c>
      <c r="H1743" t="str">
        <f>VLOOKUP(A1743,tax_all!B:V,7,0)</f>
        <v xml:space="preserve"> Actinobacteria</v>
      </c>
      <c r="I1743" t="str">
        <f>VLOOKUP(A1743,tax_all!B:V,8,0)</f>
        <v xml:space="preserve"> Streptosporangiales</v>
      </c>
      <c r="J1743" t="str">
        <f>VLOOKUP(A1743,tax_all!B:V,9,0)</f>
        <v xml:space="preserve"> Streptosporangiaceae</v>
      </c>
      <c r="K1743" t="str">
        <f>VLOOKUP(A1743,tax_all!B:V,10,0)</f>
        <v>Microbispora.</v>
      </c>
      <c r="L1743">
        <f>VLOOKUP(A1743,tax_all!B:V,11,0)</f>
        <v>0</v>
      </c>
      <c r="M1743">
        <f>VLOOKUP(A1743,tax_all!B:V,12,0)</f>
        <v>0</v>
      </c>
      <c r="N1743">
        <f>VLOOKUP(A1743,tax_all!B:V,13,0)</f>
        <v>0</v>
      </c>
      <c r="O1743">
        <f>VLOOKUP(A1743,tax_all!B:V,14,0)</f>
        <v>0</v>
      </c>
      <c r="P1743">
        <f>VLOOKUP(A1743,tax_all!B:V,15,0)</f>
        <v>0</v>
      </c>
      <c r="Q1743">
        <f>VLOOKUP(A1743,tax_all!B:V,16,0)</f>
        <v>0</v>
      </c>
      <c r="R1743">
        <f>VLOOKUP(A1743,tax_all!B:V,17,0)</f>
        <v>0</v>
      </c>
    </row>
    <row r="1744" spans="1:18" x14ac:dyDescent="0.25">
      <c r="A1744" s="2" t="s">
        <v>3577</v>
      </c>
      <c r="B1744">
        <v>1</v>
      </c>
      <c r="C1744">
        <v>1</v>
      </c>
      <c r="D1744">
        <f>B1744+C1744</f>
        <v>2</v>
      </c>
      <c r="E1744">
        <f>VLOOKUP(A1744,'PF03067'!B:C,2,0)</f>
        <v>359</v>
      </c>
      <c r="G1744" t="str">
        <f>VLOOKUP(A1744,tax_all!B:V,6,0)</f>
        <v>Bacteria</v>
      </c>
      <c r="H1744" t="str">
        <f>VLOOKUP(A1744,tax_all!B:V,7,0)</f>
        <v xml:space="preserve"> Actinobacteria</v>
      </c>
      <c r="I1744" t="str">
        <f>VLOOKUP(A1744,tax_all!B:V,8,0)</f>
        <v xml:space="preserve"> Streptosporangiales</v>
      </c>
      <c r="J1744" t="str">
        <f>VLOOKUP(A1744,tax_all!B:V,9,0)</f>
        <v xml:space="preserve"> Streptosporangiaceae</v>
      </c>
      <c r="K1744" t="str">
        <f>VLOOKUP(A1744,tax_all!B:V,10,0)</f>
        <v>Microbispora.</v>
      </c>
      <c r="L1744">
        <f>VLOOKUP(A1744,tax_all!B:V,11,0)</f>
        <v>0</v>
      </c>
      <c r="M1744">
        <f>VLOOKUP(A1744,tax_all!B:V,12,0)</f>
        <v>0</v>
      </c>
      <c r="N1744">
        <f>VLOOKUP(A1744,tax_all!B:V,13,0)</f>
        <v>0</v>
      </c>
      <c r="O1744">
        <f>VLOOKUP(A1744,tax_all!B:V,14,0)</f>
        <v>0</v>
      </c>
      <c r="P1744">
        <f>VLOOKUP(A1744,tax_all!B:V,15,0)</f>
        <v>0</v>
      </c>
      <c r="Q1744">
        <f>VLOOKUP(A1744,tax_all!B:V,16,0)</f>
        <v>0</v>
      </c>
      <c r="R1744">
        <f>VLOOKUP(A1744,tax_all!B:V,17,0)</f>
        <v>0</v>
      </c>
    </row>
    <row r="1745" spans="1:18" x14ac:dyDescent="0.25">
      <c r="A1745" s="2" t="s">
        <v>3579</v>
      </c>
      <c r="B1745">
        <v>0</v>
      </c>
      <c r="C1745">
        <v>1</v>
      </c>
      <c r="D1745">
        <f>B1745+C1745</f>
        <v>1</v>
      </c>
      <c r="E1745">
        <f>VLOOKUP(A1745,'PF03067'!B:C,2,0)</f>
        <v>275</v>
      </c>
      <c r="G1745" t="str">
        <f>VLOOKUP(A1745,tax_all!B:V,6,0)</f>
        <v>Eukaryota</v>
      </c>
      <c r="H1745" t="str">
        <f>VLOOKUP(A1745,tax_all!B:V,7,0)</f>
        <v xml:space="preserve"> Stramenopiles</v>
      </c>
      <c r="I1745" t="str">
        <f>VLOOKUP(A1745,tax_all!B:V,8,0)</f>
        <v xml:space="preserve"> Oomycetes</v>
      </c>
      <c r="J1745" t="str">
        <f>VLOOKUP(A1745,tax_all!B:V,9,0)</f>
        <v xml:space="preserve"> Peronosporales</v>
      </c>
      <c r="K1745" t="str">
        <f>VLOOKUP(A1745,tax_all!B:V,10,0)</f>
        <v xml:space="preserve"> Phytophthora.</v>
      </c>
      <c r="L1745">
        <f>VLOOKUP(A1745,tax_all!B:V,11,0)</f>
        <v>0</v>
      </c>
      <c r="M1745">
        <f>VLOOKUP(A1745,tax_all!B:V,12,0)</f>
        <v>0</v>
      </c>
      <c r="N1745">
        <f>VLOOKUP(A1745,tax_all!B:V,13,0)</f>
        <v>0</v>
      </c>
      <c r="O1745">
        <f>VLOOKUP(A1745,tax_all!B:V,14,0)</f>
        <v>0</v>
      </c>
      <c r="P1745">
        <f>VLOOKUP(A1745,tax_all!B:V,15,0)</f>
        <v>0</v>
      </c>
      <c r="Q1745">
        <f>VLOOKUP(A1745,tax_all!B:V,16,0)</f>
        <v>0</v>
      </c>
      <c r="R1745">
        <f>VLOOKUP(A1745,tax_all!B:V,17,0)</f>
        <v>0</v>
      </c>
    </row>
    <row r="1746" spans="1:18" x14ac:dyDescent="0.25">
      <c r="A1746" s="2" t="s">
        <v>3581</v>
      </c>
      <c r="B1746">
        <v>0</v>
      </c>
      <c r="C1746">
        <v>1</v>
      </c>
      <c r="D1746">
        <f>B1746+C1746</f>
        <v>1</v>
      </c>
      <c r="E1746">
        <f>VLOOKUP(A1746,'PF03067'!B:C,2,0)</f>
        <v>304</v>
      </c>
      <c r="G1746" t="str">
        <f>VLOOKUP(A1746,tax_all!B:V,6,0)</f>
        <v>Eukaryota</v>
      </c>
      <c r="H1746" t="str">
        <f>VLOOKUP(A1746,tax_all!B:V,7,0)</f>
        <v xml:space="preserve"> Stramenopiles</v>
      </c>
      <c r="I1746" t="str">
        <f>VLOOKUP(A1746,tax_all!B:V,8,0)</f>
        <v xml:space="preserve"> Oomycetes</v>
      </c>
      <c r="J1746" t="str">
        <f>VLOOKUP(A1746,tax_all!B:V,9,0)</f>
        <v xml:space="preserve"> Peronosporales</v>
      </c>
      <c r="K1746" t="str">
        <f>VLOOKUP(A1746,tax_all!B:V,10,0)</f>
        <v xml:space="preserve"> Phytophthora.</v>
      </c>
      <c r="L1746">
        <f>VLOOKUP(A1746,tax_all!B:V,11,0)</f>
        <v>0</v>
      </c>
      <c r="M1746">
        <f>VLOOKUP(A1746,tax_all!B:V,12,0)</f>
        <v>0</v>
      </c>
      <c r="N1746">
        <f>VLOOKUP(A1746,tax_all!B:V,13,0)</f>
        <v>0</v>
      </c>
      <c r="O1746">
        <f>VLOOKUP(A1746,tax_all!B:V,14,0)</f>
        <v>0</v>
      </c>
      <c r="P1746">
        <f>VLOOKUP(A1746,tax_all!B:V,15,0)</f>
        <v>0</v>
      </c>
      <c r="Q1746">
        <f>VLOOKUP(A1746,tax_all!B:V,16,0)</f>
        <v>0</v>
      </c>
      <c r="R1746">
        <f>VLOOKUP(A1746,tax_all!B:V,17,0)</f>
        <v>0</v>
      </c>
    </row>
    <row r="1747" spans="1:18" x14ac:dyDescent="0.25">
      <c r="A1747" s="2" t="s">
        <v>3583</v>
      </c>
      <c r="B1747">
        <v>0</v>
      </c>
      <c r="C1747">
        <v>1</v>
      </c>
      <c r="D1747">
        <f>B1747+C1747</f>
        <v>1</v>
      </c>
      <c r="E1747">
        <f>VLOOKUP(A1747,'PF03067'!B:C,2,0)</f>
        <v>321</v>
      </c>
      <c r="G1747" t="str">
        <f>VLOOKUP(A1747,tax_all!B:V,6,0)</f>
        <v>Eukaryota</v>
      </c>
      <c r="H1747" t="str">
        <f>VLOOKUP(A1747,tax_all!B:V,7,0)</f>
        <v xml:space="preserve"> Stramenopiles</v>
      </c>
      <c r="I1747" t="str">
        <f>VLOOKUP(A1747,tax_all!B:V,8,0)</f>
        <v xml:space="preserve"> Oomycetes</v>
      </c>
      <c r="J1747" t="str">
        <f>VLOOKUP(A1747,tax_all!B:V,9,0)</f>
        <v xml:space="preserve"> Peronosporales</v>
      </c>
      <c r="K1747" t="str">
        <f>VLOOKUP(A1747,tax_all!B:V,10,0)</f>
        <v xml:space="preserve"> Phytophthora.</v>
      </c>
      <c r="L1747">
        <f>VLOOKUP(A1747,tax_all!B:V,11,0)</f>
        <v>0</v>
      </c>
      <c r="M1747">
        <f>VLOOKUP(A1747,tax_all!B:V,12,0)</f>
        <v>0</v>
      </c>
      <c r="N1747">
        <f>VLOOKUP(A1747,tax_all!B:V,13,0)</f>
        <v>0</v>
      </c>
      <c r="O1747">
        <f>VLOOKUP(A1747,tax_all!B:V,14,0)</f>
        <v>0</v>
      </c>
      <c r="P1747">
        <f>VLOOKUP(A1747,tax_all!B:V,15,0)</f>
        <v>0</v>
      </c>
      <c r="Q1747">
        <f>VLOOKUP(A1747,tax_all!B:V,16,0)</f>
        <v>0</v>
      </c>
      <c r="R1747">
        <f>VLOOKUP(A1747,tax_all!B:V,17,0)</f>
        <v>0</v>
      </c>
    </row>
    <row r="1748" spans="1:18" x14ac:dyDescent="0.25">
      <c r="A1748" s="2" t="s">
        <v>3585</v>
      </c>
      <c r="B1748">
        <v>0</v>
      </c>
      <c r="C1748">
        <v>1</v>
      </c>
      <c r="D1748">
        <f>B1748+C1748</f>
        <v>1</v>
      </c>
      <c r="E1748">
        <f>VLOOKUP(A1748,'PF03067'!B:C,2,0)</f>
        <v>310</v>
      </c>
      <c r="G1748" t="str">
        <f>VLOOKUP(A1748,tax_all!B:V,6,0)</f>
        <v>Eukaryota</v>
      </c>
      <c r="H1748" t="str">
        <f>VLOOKUP(A1748,tax_all!B:V,7,0)</f>
        <v xml:space="preserve"> Stramenopiles</v>
      </c>
      <c r="I1748" t="str">
        <f>VLOOKUP(A1748,tax_all!B:V,8,0)</f>
        <v xml:space="preserve"> Oomycetes</v>
      </c>
      <c r="J1748" t="str">
        <f>VLOOKUP(A1748,tax_all!B:V,9,0)</f>
        <v xml:space="preserve"> Peronosporales</v>
      </c>
      <c r="K1748" t="str">
        <f>VLOOKUP(A1748,tax_all!B:V,10,0)</f>
        <v xml:space="preserve"> Phytophthora.</v>
      </c>
      <c r="L1748">
        <f>VLOOKUP(A1748,tax_all!B:V,11,0)</f>
        <v>0</v>
      </c>
      <c r="M1748">
        <f>VLOOKUP(A1748,tax_all!B:V,12,0)</f>
        <v>0</v>
      </c>
      <c r="N1748">
        <f>VLOOKUP(A1748,tax_all!B:V,13,0)</f>
        <v>0</v>
      </c>
      <c r="O1748">
        <f>VLOOKUP(A1748,tax_all!B:V,14,0)</f>
        <v>0</v>
      </c>
      <c r="P1748">
        <f>VLOOKUP(A1748,tax_all!B:V,15,0)</f>
        <v>0</v>
      </c>
      <c r="Q1748">
        <f>VLOOKUP(A1748,tax_all!B:V,16,0)</f>
        <v>0</v>
      </c>
      <c r="R1748">
        <f>VLOOKUP(A1748,tax_all!B:V,17,0)</f>
        <v>0</v>
      </c>
    </row>
    <row r="1749" spans="1:18" x14ac:dyDescent="0.25">
      <c r="A1749" s="2" t="s">
        <v>3587</v>
      </c>
      <c r="B1749">
        <v>0</v>
      </c>
      <c r="C1749">
        <v>1</v>
      </c>
      <c r="D1749">
        <f>B1749+C1749</f>
        <v>1</v>
      </c>
      <c r="E1749">
        <f>VLOOKUP(A1749,'PF03067'!B:C,2,0)</f>
        <v>277</v>
      </c>
      <c r="G1749" t="str">
        <f>VLOOKUP(A1749,tax_all!B:V,6,0)</f>
        <v>Eukaryota</v>
      </c>
      <c r="H1749" t="str">
        <f>VLOOKUP(A1749,tax_all!B:V,7,0)</f>
        <v xml:space="preserve"> Stramenopiles</v>
      </c>
      <c r="I1749" t="str">
        <f>VLOOKUP(A1749,tax_all!B:V,8,0)</f>
        <v xml:space="preserve"> Oomycetes</v>
      </c>
      <c r="J1749" t="str">
        <f>VLOOKUP(A1749,tax_all!B:V,9,0)</f>
        <v xml:space="preserve"> Peronosporales</v>
      </c>
      <c r="K1749" t="str">
        <f>VLOOKUP(A1749,tax_all!B:V,10,0)</f>
        <v xml:space="preserve"> Phytophthora.</v>
      </c>
      <c r="L1749">
        <f>VLOOKUP(A1749,tax_all!B:V,11,0)</f>
        <v>0</v>
      </c>
      <c r="M1749">
        <f>VLOOKUP(A1749,tax_all!B:V,12,0)</f>
        <v>0</v>
      </c>
      <c r="N1749">
        <f>VLOOKUP(A1749,tax_all!B:V,13,0)</f>
        <v>0</v>
      </c>
      <c r="O1749">
        <f>VLOOKUP(A1749,tax_all!B:V,14,0)</f>
        <v>0</v>
      </c>
      <c r="P1749">
        <f>VLOOKUP(A1749,tax_all!B:V,15,0)</f>
        <v>0</v>
      </c>
      <c r="Q1749">
        <f>VLOOKUP(A1749,tax_all!B:V,16,0)</f>
        <v>0</v>
      </c>
      <c r="R1749">
        <f>VLOOKUP(A1749,tax_all!B:V,17,0)</f>
        <v>0</v>
      </c>
    </row>
    <row r="1750" spans="1:18" x14ac:dyDescent="0.25">
      <c r="A1750" s="2" t="s">
        <v>3589</v>
      </c>
      <c r="B1750">
        <v>0</v>
      </c>
      <c r="C1750">
        <v>1</v>
      </c>
      <c r="D1750">
        <f>B1750+C1750</f>
        <v>1</v>
      </c>
      <c r="E1750">
        <f>VLOOKUP(A1750,'PF03067'!B:C,2,0)</f>
        <v>277</v>
      </c>
      <c r="G1750" t="str">
        <f>VLOOKUP(A1750,tax_all!B:V,6,0)</f>
        <v>Eukaryota</v>
      </c>
      <c r="H1750" t="str">
        <f>VLOOKUP(A1750,tax_all!B:V,7,0)</f>
        <v xml:space="preserve"> Stramenopiles</v>
      </c>
      <c r="I1750" t="str">
        <f>VLOOKUP(A1750,tax_all!B:V,8,0)</f>
        <v xml:space="preserve"> Oomycetes</v>
      </c>
      <c r="J1750" t="str">
        <f>VLOOKUP(A1750,tax_all!B:V,9,0)</f>
        <v xml:space="preserve"> Peronosporales</v>
      </c>
      <c r="K1750" t="str">
        <f>VLOOKUP(A1750,tax_all!B:V,10,0)</f>
        <v xml:space="preserve"> Phytophthora.</v>
      </c>
      <c r="L1750">
        <f>VLOOKUP(A1750,tax_all!B:V,11,0)</f>
        <v>0</v>
      </c>
      <c r="M1750">
        <f>VLOOKUP(A1750,tax_all!B:V,12,0)</f>
        <v>0</v>
      </c>
      <c r="N1750">
        <f>VLOOKUP(A1750,tax_all!B:V,13,0)</f>
        <v>0</v>
      </c>
      <c r="O1750">
        <f>VLOOKUP(A1750,tax_all!B:V,14,0)</f>
        <v>0</v>
      </c>
      <c r="P1750">
        <f>VLOOKUP(A1750,tax_all!B:V,15,0)</f>
        <v>0</v>
      </c>
      <c r="Q1750">
        <f>VLOOKUP(A1750,tax_all!B:V,16,0)</f>
        <v>0</v>
      </c>
      <c r="R1750">
        <f>VLOOKUP(A1750,tax_all!B:V,17,0)</f>
        <v>0</v>
      </c>
    </row>
    <row r="1751" spans="1:18" x14ac:dyDescent="0.25">
      <c r="A1751" s="2" t="s">
        <v>3591</v>
      </c>
      <c r="B1751">
        <v>0</v>
      </c>
      <c r="C1751">
        <v>1</v>
      </c>
      <c r="D1751">
        <f>B1751+C1751</f>
        <v>1</v>
      </c>
      <c r="E1751">
        <f>VLOOKUP(A1751,'PF03067'!B:C,2,0)</f>
        <v>322</v>
      </c>
      <c r="G1751" t="str">
        <f>VLOOKUP(A1751,tax_all!B:V,6,0)</f>
        <v>Eukaryota</v>
      </c>
      <c r="H1751" t="str">
        <f>VLOOKUP(A1751,tax_all!B:V,7,0)</f>
        <v xml:space="preserve"> Stramenopiles</v>
      </c>
      <c r="I1751" t="str">
        <f>VLOOKUP(A1751,tax_all!B:V,8,0)</f>
        <v xml:space="preserve"> Oomycetes</v>
      </c>
      <c r="J1751" t="str">
        <f>VLOOKUP(A1751,tax_all!B:V,9,0)</f>
        <v xml:space="preserve"> Peronosporales</v>
      </c>
      <c r="K1751" t="str">
        <f>VLOOKUP(A1751,tax_all!B:V,10,0)</f>
        <v xml:space="preserve"> Phytophthora.</v>
      </c>
      <c r="L1751">
        <f>VLOOKUP(A1751,tax_all!B:V,11,0)</f>
        <v>0</v>
      </c>
      <c r="M1751">
        <f>VLOOKUP(A1751,tax_all!B:V,12,0)</f>
        <v>0</v>
      </c>
      <c r="N1751">
        <f>VLOOKUP(A1751,tax_all!B:V,13,0)</f>
        <v>0</v>
      </c>
      <c r="O1751">
        <f>VLOOKUP(A1751,tax_all!B:V,14,0)</f>
        <v>0</v>
      </c>
      <c r="P1751">
        <f>VLOOKUP(A1751,tax_all!B:V,15,0)</f>
        <v>0</v>
      </c>
      <c r="Q1751">
        <f>VLOOKUP(A1751,tax_all!B:V,16,0)</f>
        <v>0</v>
      </c>
      <c r="R1751">
        <f>VLOOKUP(A1751,tax_all!B:V,17,0)</f>
        <v>0</v>
      </c>
    </row>
    <row r="1752" spans="1:18" x14ac:dyDescent="0.25">
      <c r="A1752" s="2" t="s">
        <v>3593</v>
      </c>
      <c r="B1752">
        <v>0</v>
      </c>
      <c r="C1752">
        <v>1</v>
      </c>
      <c r="D1752">
        <f>B1752+C1752</f>
        <v>1</v>
      </c>
      <c r="E1752">
        <f>VLOOKUP(A1752,'PF03067'!B:C,2,0)</f>
        <v>301</v>
      </c>
      <c r="G1752" t="str">
        <f>VLOOKUP(A1752,tax_all!B:V,6,0)</f>
        <v>Eukaryota</v>
      </c>
      <c r="H1752" t="str">
        <f>VLOOKUP(A1752,tax_all!B:V,7,0)</f>
        <v xml:space="preserve"> Stramenopiles</v>
      </c>
      <c r="I1752" t="str">
        <f>VLOOKUP(A1752,tax_all!B:V,8,0)</f>
        <v xml:space="preserve"> Oomycetes</v>
      </c>
      <c r="J1752" t="str">
        <f>VLOOKUP(A1752,tax_all!B:V,9,0)</f>
        <v xml:space="preserve"> Peronosporales</v>
      </c>
      <c r="K1752" t="str">
        <f>VLOOKUP(A1752,tax_all!B:V,10,0)</f>
        <v xml:space="preserve"> Phytophthora.</v>
      </c>
      <c r="L1752">
        <f>VLOOKUP(A1752,tax_all!B:V,11,0)</f>
        <v>0</v>
      </c>
      <c r="M1752">
        <f>VLOOKUP(A1752,tax_all!B:V,12,0)</f>
        <v>0</v>
      </c>
      <c r="N1752">
        <f>VLOOKUP(A1752,tax_all!B:V,13,0)</f>
        <v>0</v>
      </c>
      <c r="O1752">
        <f>VLOOKUP(A1752,tax_all!B:V,14,0)</f>
        <v>0</v>
      </c>
      <c r="P1752">
        <f>VLOOKUP(A1752,tax_all!B:V,15,0)</f>
        <v>0</v>
      </c>
      <c r="Q1752">
        <f>VLOOKUP(A1752,tax_all!B:V,16,0)</f>
        <v>0</v>
      </c>
      <c r="R1752">
        <f>VLOOKUP(A1752,tax_all!B:V,17,0)</f>
        <v>0</v>
      </c>
    </row>
    <row r="1753" spans="1:18" x14ac:dyDescent="0.25">
      <c r="A1753" s="2" t="s">
        <v>3595</v>
      </c>
      <c r="B1753">
        <v>0</v>
      </c>
      <c r="C1753">
        <v>1</v>
      </c>
      <c r="D1753">
        <f>B1753+C1753</f>
        <v>1</v>
      </c>
      <c r="E1753">
        <f>VLOOKUP(A1753,'PF03067'!B:C,2,0)</f>
        <v>310</v>
      </c>
      <c r="G1753" t="str">
        <f>VLOOKUP(A1753,tax_all!B:V,6,0)</f>
        <v>Eukaryota</v>
      </c>
      <c r="H1753" t="str">
        <f>VLOOKUP(A1753,tax_all!B:V,7,0)</f>
        <v xml:space="preserve"> Stramenopiles</v>
      </c>
      <c r="I1753" t="str">
        <f>VLOOKUP(A1753,tax_all!B:V,8,0)</f>
        <v xml:space="preserve"> Oomycetes</v>
      </c>
      <c r="J1753" t="str">
        <f>VLOOKUP(A1753,tax_all!B:V,9,0)</f>
        <v xml:space="preserve"> Peronosporales</v>
      </c>
      <c r="K1753" t="str">
        <f>VLOOKUP(A1753,tax_all!B:V,10,0)</f>
        <v xml:space="preserve"> Phytophthora.</v>
      </c>
      <c r="L1753">
        <f>VLOOKUP(A1753,tax_all!B:V,11,0)</f>
        <v>0</v>
      </c>
      <c r="M1753">
        <f>VLOOKUP(A1753,tax_all!B:V,12,0)</f>
        <v>0</v>
      </c>
      <c r="N1753">
        <f>VLOOKUP(A1753,tax_all!B:V,13,0)</f>
        <v>0</v>
      </c>
      <c r="O1753">
        <f>VLOOKUP(A1753,tax_all!B:V,14,0)</f>
        <v>0</v>
      </c>
      <c r="P1753">
        <f>VLOOKUP(A1753,tax_all!B:V,15,0)</f>
        <v>0</v>
      </c>
      <c r="Q1753">
        <f>VLOOKUP(A1753,tax_all!B:V,16,0)</f>
        <v>0</v>
      </c>
      <c r="R1753">
        <f>VLOOKUP(A1753,tax_all!B:V,17,0)</f>
        <v>0</v>
      </c>
    </row>
    <row r="1754" spans="1:18" x14ac:dyDescent="0.25">
      <c r="A1754" s="2" t="s">
        <v>3597</v>
      </c>
      <c r="B1754">
        <v>0</v>
      </c>
      <c r="C1754">
        <v>1</v>
      </c>
      <c r="D1754">
        <f>B1754+C1754</f>
        <v>1</v>
      </c>
      <c r="E1754">
        <f>VLOOKUP(A1754,'PF03067'!B:C,2,0)</f>
        <v>276</v>
      </c>
      <c r="G1754" t="str">
        <f>VLOOKUP(A1754,tax_all!B:V,6,0)</f>
        <v>Eukaryota</v>
      </c>
      <c r="H1754" t="str">
        <f>VLOOKUP(A1754,tax_all!B:V,7,0)</f>
        <v xml:space="preserve"> Stramenopiles</v>
      </c>
      <c r="I1754" t="str">
        <f>VLOOKUP(A1754,tax_all!B:V,8,0)</f>
        <v xml:space="preserve"> Oomycetes</v>
      </c>
      <c r="J1754" t="str">
        <f>VLOOKUP(A1754,tax_all!B:V,9,0)</f>
        <v xml:space="preserve"> Peronosporales</v>
      </c>
      <c r="K1754" t="str">
        <f>VLOOKUP(A1754,tax_all!B:V,10,0)</f>
        <v xml:space="preserve"> Phytophthora.</v>
      </c>
      <c r="L1754">
        <f>VLOOKUP(A1754,tax_all!B:V,11,0)</f>
        <v>0</v>
      </c>
      <c r="M1754">
        <f>VLOOKUP(A1754,tax_all!B:V,12,0)</f>
        <v>0</v>
      </c>
      <c r="N1754">
        <f>VLOOKUP(A1754,tax_all!B:V,13,0)</f>
        <v>0</v>
      </c>
      <c r="O1754">
        <f>VLOOKUP(A1754,tax_all!B:V,14,0)</f>
        <v>0</v>
      </c>
      <c r="P1754">
        <f>VLOOKUP(A1754,tax_all!B:V,15,0)</f>
        <v>0</v>
      </c>
      <c r="Q1754">
        <f>VLOOKUP(A1754,tax_all!B:V,16,0)</f>
        <v>0</v>
      </c>
      <c r="R1754">
        <f>VLOOKUP(A1754,tax_all!B:V,17,0)</f>
        <v>0</v>
      </c>
    </row>
    <row r="1755" spans="1:18" x14ac:dyDescent="0.25">
      <c r="A1755" s="2" t="s">
        <v>3599</v>
      </c>
      <c r="B1755">
        <v>0</v>
      </c>
      <c r="C1755">
        <v>1</v>
      </c>
      <c r="D1755">
        <f>B1755+C1755</f>
        <v>1</v>
      </c>
      <c r="E1755">
        <f>VLOOKUP(A1755,'PF03067'!B:C,2,0)</f>
        <v>185</v>
      </c>
      <c r="G1755" t="str">
        <f>VLOOKUP(A1755,tax_all!B:V,6,0)</f>
        <v>Eukaryota</v>
      </c>
      <c r="H1755" t="str">
        <f>VLOOKUP(A1755,tax_all!B:V,7,0)</f>
        <v xml:space="preserve"> Fungi</v>
      </c>
      <c r="I1755" t="str">
        <f>VLOOKUP(A1755,tax_all!B:V,8,0)</f>
        <v xml:space="preserve"> Dikarya</v>
      </c>
      <c r="J1755" t="str">
        <f>VLOOKUP(A1755,tax_all!B:V,9,0)</f>
        <v xml:space="preserve"> Ascomycota</v>
      </c>
      <c r="K1755" t="str">
        <f>VLOOKUP(A1755,tax_all!B:V,10,0)</f>
        <v xml:space="preserve"> Pezizomycotina</v>
      </c>
      <c r="L1755" t="str">
        <f>VLOOKUP(A1755,tax_all!B:V,11,0)</f>
        <v>Sordariomycetes</v>
      </c>
      <c r="M1755" t="str">
        <f>VLOOKUP(A1755,tax_all!B:V,12,0)</f>
        <v xml:space="preserve"> Xylariomycetidae</v>
      </c>
      <c r="N1755" t="str">
        <f>VLOOKUP(A1755,tax_all!B:V,13,0)</f>
        <v xml:space="preserve"> Xylariales</v>
      </c>
      <c r="O1755" t="str">
        <f>VLOOKUP(A1755,tax_all!B:V,14,0)</f>
        <v xml:space="preserve"> Sporocadaceae</v>
      </c>
      <c r="P1755" t="str">
        <f>VLOOKUP(A1755,tax_all!B:V,15,0)</f>
        <v>Pestalotiopsis.</v>
      </c>
      <c r="Q1755">
        <f>VLOOKUP(A1755,tax_all!B:V,16,0)</f>
        <v>0</v>
      </c>
      <c r="R1755">
        <f>VLOOKUP(A1755,tax_all!B:V,17,0)</f>
        <v>0</v>
      </c>
    </row>
    <row r="1756" spans="1:18" x14ac:dyDescent="0.25">
      <c r="A1756" s="2" t="s">
        <v>3601</v>
      </c>
      <c r="B1756">
        <v>0</v>
      </c>
      <c r="C1756">
        <v>1</v>
      </c>
      <c r="D1756">
        <f>B1756+C1756</f>
        <v>1</v>
      </c>
      <c r="E1756">
        <f>VLOOKUP(A1756,'PF03067'!B:C,2,0)</f>
        <v>383</v>
      </c>
      <c r="G1756" t="str">
        <f>VLOOKUP(A1756,tax_all!B:V,6,0)</f>
        <v>Eukaryota</v>
      </c>
      <c r="H1756" t="str">
        <f>VLOOKUP(A1756,tax_all!B:V,7,0)</f>
        <v xml:space="preserve"> Fungi</v>
      </c>
      <c r="I1756" t="str">
        <f>VLOOKUP(A1756,tax_all!B:V,8,0)</f>
        <v xml:space="preserve"> Dikarya</v>
      </c>
      <c r="J1756" t="str">
        <f>VLOOKUP(A1756,tax_all!B:V,9,0)</f>
        <v xml:space="preserve"> Ascomycota</v>
      </c>
      <c r="K1756" t="str">
        <f>VLOOKUP(A1756,tax_all!B:V,10,0)</f>
        <v xml:space="preserve"> Pezizomycotina</v>
      </c>
      <c r="L1756" t="str">
        <f>VLOOKUP(A1756,tax_all!B:V,11,0)</f>
        <v>Sordariomycetes</v>
      </c>
      <c r="M1756" t="str">
        <f>VLOOKUP(A1756,tax_all!B:V,12,0)</f>
        <v xml:space="preserve"> Xylariomycetidae</v>
      </c>
      <c r="N1756" t="str">
        <f>VLOOKUP(A1756,tax_all!B:V,13,0)</f>
        <v xml:space="preserve"> Xylariales</v>
      </c>
      <c r="O1756" t="str">
        <f>VLOOKUP(A1756,tax_all!B:V,14,0)</f>
        <v xml:space="preserve"> Sporocadaceae</v>
      </c>
      <c r="P1756" t="str">
        <f>VLOOKUP(A1756,tax_all!B:V,15,0)</f>
        <v>Pestalotiopsis.</v>
      </c>
      <c r="Q1756">
        <f>VLOOKUP(A1756,tax_all!B:V,16,0)</f>
        <v>0</v>
      </c>
      <c r="R1756">
        <f>VLOOKUP(A1756,tax_all!B:V,17,0)</f>
        <v>0</v>
      </c>
    </row>
    <row r="1757" spans="1:18" x14ac:dyDescent="0.25">
      <c r="A1757" s="2" t="s">
        <v>3603</v>
      </c>
      <c r="B1757">
        <v>0</v>
      </c>
      <c r="C1757">
        <v>1</v>
      </c>
      <c r="D1757">
        <f>B1757+C1757</f>
        <v>1</v>
      </c>
      <c r="E1757">
        <f>VLOOKUP(A1757,'PF03067'!B:C,2,0)</f>
        <v>186</v>
      </c>
      <c r="G1757" t="str">
        <f>VLOOKUP(A1757,tax_all!B:V,6,0)</f>
        <v>Eukaryota</v>
      </c>
      <c r="H1757" t="str">
        <f>VLOOKUP(A1757,tax_all!B:V,7,0)</f>
        <v xml:space="preserve"> Fungi</v>
      </c>
      <c r="I1757" t="str">
        <f>VLOOKUP(A1757,tax_all!B:V,8,0)</f>
        <v xml:space="preserve"> Dikarya</v>
      </c>
      <c r="J1757" t="str">
        <f>VLOOKUP(A1757,tax_all!B:V,9,0)</f>
        <v xml:space="preserve"> Ascomycota</v>
      </c>
      <c r="K1757" t="str">
        <f>VLOOKUP(A1757,tax_all!B:V,10,0)</f>
        <v xml:space="preserve"> Pezizomycotina</v>
      </c>
      <c r="L1757" t="str">
        <f>VLOOKUP(A1757,tax_all!B:V,11,0)</f>
        <v>Sordariomycetes</v>
      </c>
      <c r="M1757" t="str">
        <f>VLOOKUP(A1757,tax_all!B:V,12,0)</f>
        <v xml:space="preserve"> Xylariomycetidae</v>
      </c>
      <c r="N1757" t="str">
        <f>VLOOKUP(A1757,tax_all!B:V,13,0)</f>
        <v xml:space="preserve"> Xylariales</v>
      </c>
      <c r="O1757" t="str">
        <f>VLOOKUP(A1757,tax_all!B:V,14,0)</f>
        <v xml:space="preserve"> Sporocadaceae</v>
      </c>
      <c r="P1757" t="str">
        <f>VLOOKUP(A1757,tax_all!B:V,15,0)</f>
        <v>Pestalotiopsis.</v>
      </c>
      <c r="Q1757">
        <f>VLOOKUP(A1757,tax_all!B:V,16,0)</f>
        <v>0</v>
      </c>
      <c r="R1757">
        <f>VLOOKUP(A1757,tax_all!B:V,17,0)</f>
        <v>0</v>
      </c>
    </row>
    <row r="1758" spans="1:18" x14ac:dyDescent="0.25">
      <c r="A1758" s="2" t="s">
        <v>3605</v>
      </c>
      <c r="B1758">
        <v>0</v>
      </c>
      <c r="C1758">
        <v>1</v>
      </c>
      <c r="D1758">
        <f>B1758+C1758</f>
        <v>1</v>
      </c>
      <c r="E1758">
        <f>VLOOKUP(A1758,'PF03067'!B:C,2,0)</f>
        <v>355</v>
      </c>
      <c r="G1758" t="str">
        <f>VLOOKUP(A1758,tax_all!B:V,6,0)</f>
        <v>Eukaryota</v>
      </c>
      <c r="H1758" t="str">
        <f>VLOOKUP(A1758,tax_all!B:V,7,0)</f>
        <v xml:space="preserve"> Fungi</v>
      </c>
      <c r="I1758" t="str">
        <f>VLOOKUP(A1758,tax_all!B:V,8,0)</f>
        <v xml:space="preserve"> Dikarya</v>
      </c>
      <c r="J1758" t="str">
        <f>VLOOKUP(A1758,tax_all!B:V,9,0)</f>
        <v xml:space="preserve"> Ascomycota</v>
      </c>
      <c r="K1758" t="str">
        <f>VLOOKUP(A1758,tax_all!B:V,10,0)</f>
        <v xml:space="preserve"> Pezizomycotina</v>
      </c>
      <c r="L1758" t="str">
        <f>VLOOKUP(A1758,tax_all!B:V,11,0)</f>
        <v>Sordariomycetes</v>
      </c>
      <c r="M1758" t="str">
        <f>VLOOKUP(A1758,tax_all!B:V,12,0)</f>
        <v xml:space="preserve"> Xylariomycetidae</v>
      </c>
      <c r="N1758" t="str">
        <f>VLOOKUP(A1758,tax_all!B:V,13,0)</f>
        <v xml:space="preserve"> Xylariales</v>
      </c>
      <c r="O1758" t="str">
        <f>VLOOKUP(A1758,tax_all!B:V,14,0)</f>
        <v xml:space="preserve"> Sporocadaceae</v>
      </c>
      <c r="P1758" t="str">
        <f>VLOOKUP(A1758,tax_all!B:V,15,0)</f>
        <v>Pestalotiopsis.</v>
      </c>
      <c r="Q1758">
        <f>VLOOKUP(A1758,tax_all!B:V,16,0)</f>
        <v>0</v>
      </c>
      <c r="R1758">
        <f>VLOOKUP(A1758,tax_all!B:V,17,0)</f>
        <v>0</v>
      </c>
    </row>
    <row r="1759" spans="1:18" x14ac:dyDescent="0.25">
      <c r="A1759" s="2" t="s">
        <v>3607</v>
      </c>
      <c r="B1759">
        <v>0</v>
      </c>
      <c r="C1759">
        <v>1</v>
      </c>
      <c r="D1759">
        <f>B1759+C1759</f>
        <v>1</v>
      </c>
      <c r="E1759">
        <f>VLOOKUP(A1759,'PF03067'!B:C,2,0)</f>
        <v>396</v>
      </c>
      <c r="G1759" t="str">
        <f>VLOOKUP(A1759,tax_all!B:V,6,0)</f>
        <v>Eukaryota</v>
      </c>
      <c r="H1759" t="str">
        <f>VLOOKUP(A1759,tax_all!B:V,7,0)</f>
        <v xml:space="preserve"> Fungi</v>
      </c>
      <c r="I1759" t="str">
        <f>VLOOKUP(A1759,tax_all!B:V,8,0)</f>
        <v xml:space="preserve"> Dikarya</v>
      </c>
      <c r="J1759" t="str">
        <f>VLOOKUP(A1759,tax_all!B:V,9,0)</f>
        <v xml:space="preserve"> Ascomycota</v>
      </c>
      <c r="K1759" t="str">
        <f>VLOOKUP(A1759,tax_all!B:V,10,0)</f>
        <v xml:space="preserve"> Pezizomycotina</v>
      </c>
      <c r="L1759" t="str">
        <f>VLOOKUP(A1759,tax_all!B:V,11,0)</f>
        <v>Sordariomycetes</v>
      </c>
      <c r="M1759" t="str">
        <f>VLOOKUP(A1759,tax_all!B:V,12,0)</f>
        <v xml:space="preserve"> Xylariomycetidae</v>
      </c>
      <c r="N1759" t="str">
        <f>VLOOKUP(A1759,tax_all!B:V,13,0)</f>
        <v xml:space="preserve"> Xylariales</v>
      </c>
      <c r="O1759" t="str">
        <f>VLOOKUP(A1759,tax_all!B:V,14,0)</f>
        <v xml:space="preserve"> Sporocadaceae</v>
      </c>
      <c r="P1759" t="str">
        <f>VLOOKUP(A1759,tax_all!B:V,15,0)</f>
        <v>Pestalotiopsis.</v>
      </c>
      <c r="Q1759">
        <f>VLOOKUP(A1759,tax_all!B:V,16,0)</f>
        <v>0</v>
      </c>
      <c r="R1759">
        <f>VLOOKUP(A1759,tax_all!B:V,17,0)</f>
        <v>0</v>
      </c>
    </row>
    <row r="1760" spans="1:18" x14ac:dyDescent="0.25">
      <c r="A1760" s="2" t="s">
        <v>3609</v>
      </c>
      <c r="B1760">
        <v>0</v>
      </c>
      <c r="C1760">
        <v>1</v>
      </c>
      <c r="D1760">
        <f>B1760+C1760</f>
        <v>1</v>
      </c>
      <c r="E1760">
        <f>VLOOKUP(A1760,'PF03067'!B:C,2,0)</f>
        <v>630</v>
      </c>
      <c r="G1760" t="str">
        <f>VLOOKUP(A1760,tax_all!B:V,6,0)</f>
        <v>Eukaryota</v>
      </c>
      <c r="H1760" t="str">
        <f>VLOOKUP(A1760,tax_all!B:V,7,0)</f>
        <v xml:space="preserve"> Stramenopiles</v>
      </c>
      <c r="I1760" t="str">
        <f>VLOOKUP(A1760,tax_all!B:V,8,0)</f>
        <v xml:space="preserve"> Oomycetes</v>
      </c>
      <c r="J1760" t="str">
        <f>VLOOKUP(A1760,tax_all!B:V,9,0)</f>
        <v xml:space="preserve"> Saprolegniales</v>
      </c>
      <c r="K1760" t="str">
        <f>VLOOKUP(A1760,tax_all!B:V,10,0)</f>
        <v xml:space="preserve"> Saprolegniaceae</v>
      </c>
      <c r="L1760" t="str">
        <f>VLOOKUP(A1760,tax_all!B:V,11,0)</f>
        <v>Aphanomyces.</v>
      </c>
      <c r="M1760">
        <f>VLOOKUP(A1760,tax_all!B:V,12,0)</f>
        <v>0</v>
      </c>
      <c r="N1760">
        <f>VLOOKUP(A1760,tax_all!B:V,13,0)</f>
        <v>0</v>
      </c>
      <c r="O1760">
        <f>VLOOKUP(A1760,tax_all!B:V,14,0)</f>
        <v>0</v>
      </c>
      <c r="P1760">
        <f>VLOOKUP(A1760,tax_all!B:V,15,0)</f>
        <v>0</v>
      </c>
      <c r="Q1760">
        <f>VLOOKUP(A1760,tax_all!B:V,16,0)</f>
        <v>0</v>
      </c>
      <c r="R1760">
        <f>VLOOKUP(A1760,tax_all!B:V,17,0)</f>
        <v>0</v>
      </c>
    </row>
    <row r="1761" spans="1:18" x14ac:dyDescent="0.25">
      <c r="A1761" s="2" t="s">
        <v>3611</v>
      </c>
      <c r="B1761">
        <v>0</v>
      </c>
      <c r="C1761">
        <v>1</v>
      </c>
      <c r="D1761">
        <f>B1761+C1761</f>
        <v>1</v>
      </c>
      <c r="E1761">
        <f>VLOOKUP(A1761,'PF03067'!B:C,2,0)</f>
        <v>188</v>
      </c>
      <c r="G1761" t="str">
        <f>VLOOKUP(A1761,tax_all!B:V,6,0)</f>
        <v>Eukaryota</v>
      </c>
      <c r="H1761" t="str">
        <f>VLOOKUP(A1761,tax_all!B:V,7,0)</f>
        <v xml:space="preserve"> Stramenopiles</v>
      </c>
      <c r="I1761" t="str">
        <f>VLOOKUP(A1761,tax_all!B:V,8,0)</f>
        <v xml:space="preserve"> Oomycetes</v>
      </c>
      <c r="J1761" t="str">
        <f>VLOOKUP(A1761,tax_all!B:V,9,0)</f>
        <v xml:space="preserve"> Saprolegniales</v>
      </c>
      <c r="K1761" t="str">
        <f>VLOOKUP(A1761,tax_all!B:V,10,0)</f>
        <v xml:space="preserve"> Saprolegniaceae</v>
      </c>
      <c r="L1761" t="str">
        <f>VLOOKUP(A1761,tax_all!B:V,11,0)</f>
        <v>Aphanomyces.</v>
      </c>
      <c r="M1761">
        <f>VLOOKUP(A1761,tax_all!B:V,12,0)</f>
        <v>0</v>
      </c>
      <c r="N1761">
        <f>VLOOKUP(A1761,tax_all!B:V,13,0)</f>
        <v>0</v>
      </c>
      <c r="O1761">
        <f>VLOOKUP(A1761,tax_all!B:V,14,0)</f>
        <v>0</v>
      </c>
      <c r="P1761">
        <f>VLOOKUP(A1761,tax_all!B:V,15,0)</f>
        <v>0</v>
      </c>
      <c r="Q1761">
        <f>VLOOKUP(A1761,tax_all!B:V,16,0)</f>
        <v>0</v>
      </c>
      <c r="R1761">
        <f>VLOOKUP(A1761,tax_all!B:V,17,0)</f>
        <v>0</v>
      </c>
    </row>
    <row r="1762" spans="1:18" x14ac:dyDescent="0.25">
      <c r="A1762" s="2" t="s">
        <v>3613</v>
      </c>
      <c r="B1762">
        <v>0</v>
      </c>
      <c r="C1762">
        <v>1</v>
      </c>
      <c r="D1762">
        <f>B1762+C1762</f>
        <v>1</v>
      </c>
      <c r="E1762">
        <f>VLOOKUP(A1762,'PF03067'!B:C,2,0)</f>
        <v>353</v>
      </c>
      <c r="G1762" t="str">
        <f>VLOOKUP(A1762,tax_all!B:V,6,0)</f>
        <v>Eukaryota</v>
      </c>
      <c r="H1762" t="str">
        <f>VLOOKUP(A1762,tax_all!B:V,7,0)</f>
        <v xml:space="preserve"> Stramenopiles</v>
      </c>
      <c r="I1762" t="str">
        <f>VLOOKUP(A1762,tax_all!B:V,8,0)</f>
        <v xml:space="preserve"> Oomycetes</v>
      </c>
      <c r="J1762" t="str">
        <f>VLOOKUP(A1762,tax_all!B:V,9,0)</f>
        <v xml:space="preserve"> Saprolegniales</v>
      </c>
      <c r="K1762" t="str">
        <f>VLOOKUP(A1762,tax_all!B:V,10,0)</f>
        <v xml:space="preserve"> Saprolegniaceae</v>
      </c>
      <c r="L1762" t="str">
        <f>VLOOKUP(A1762,tax_all!B:V,11,0)</f>
        <v>Aphanomyces.</v>
      </c>
      <c r="M1762">
        <f>VLOOKUP(A1762,tax_all!B:V,12,0)</f>
        <v>0</v>
      </c>
      <c r="N1762">
        <f>VLOOKUP(A1762,tax_all!B:V,13,0)</f>
        <v>0</v>
      </c>
      <c r="O1762">
        <f>VLOOKUP(A1762,tax_all!B:V,14,0)</f>
        <v>0</v>
      </c>
      <c r="P1762">
        <f>VLOOKUP(A1762,tax_all!B:V,15,0)</f>
        <v>0</v>
      </c>
      <c r="Q1762">
        <f>VLOOKUP(A1762,tax_all!B:V,16,0)</f>
        <v>0</v>
      </c>
      <c r="R1762">
        <f>VLOOKUP(A1762,tax_all!B:V,17,0)</f>
        <v>0</v>
      </c>
    </row>
    <row r="1763" spans="1:18" x14ac:dyDescent="0.25">
      <c r="A1763" s="2" t="s">
        <v>3615</v>
      </c>
      <c r="B1763">
        <v>0</v>
      </c>
      <c r="C1763">
        <v>1</v>
      </c>
      <c r="D1763">
        <f>B1763+C1763</f>
        <v>1</v>
      </c>
      <c r="E1763">
        <f>VLOOKUP(A1763,'PF03067'!B:C,2,0)</f>
        <v>353</v>
      </c>
      <c r="G1763" t="str">
        <f>VLOOKUP(A1763,tax_all!B:V,6,0)</f>
        <v>Eukaryota</v>
      </c>
      <c r="H1763" t="str">
        <f>VLOOKUP(A1763,tax_all!B:V,7,0)</f>
        <v xml:space="preserve"> Stramenopiles</v>
      </c>
      <c r="I1763" t="str">
        <f>VLOOKUP(A1763,tax_all!B:V,8,0)</f>
        <v xml:space="preserve"> Oomycetes</v>
      </c>
      <c r="J1763" t="str">
        <f>VLOOKUP(A1763,tax_all!B:V,9,0)</f>
        <v xml:space="preserve"> Saprolegniales</v>
      </c>
      <c r="K1763" t="str">
        <f>VLOOKUP(A1763,tax_all!B:V,10,0)</f>
        <v xml:space="preserve"> Saprolegniaceae</v>
      </c>
      <c r="L1763" t="str">
        <f>VLOOKUP(A1763,tax_all!B:V,11,0)</f>
        <v>Aphanomyces.</v>
      </c>
      <c r="M1763">
        <f>VLOOKUP(A1763,tax_all!B:V,12,0)</f>
        <v>0</v>
      </c>
      <c r="N1763">
        <f>VLOOKUP(A1763,tax_all!B:V,13,0)</f>
        <v>0</v>
      </c>
      <c r="O1763">
        <f>VLOOKUP(A1763,tax_all!B:V,14,0)</f>
        <v>0</v>
      </c>
      <c r="P1763">
        <f>VLOOKUP(A1763,tax_all!B:V,15,0)</f>
        <v>0</v>
      </c>
      <c r="Q1763">
        <f>VLOOKUP(A1763,tax_all!B:V,16,0)</f>
        <v>0</v>
      </c>
      <c r="R1763">
        <f>VLOOKUP(A1763,tax_all!B:V,17,0)</f>
        <v>0</v>
      </c>
    </row>
    <row r="1764" spans="1:18" x14ac:dyDescent="0.25">
      <c r="A1764" s="2" t="s">
        <v>3617</v>
      </c>
      <c r="B1764">
        <v>0</v>
      </c>
      <c r="C1764">
        <v>1</v>
      </c>
      <c r="D1764">
        <f>B1764+C1764</f>
        <v>1</v>
      </c>
      <c r="E1764">
        <f>VLOOKUP(A1764,'PF03067'!B:C,2,0)</f>
        <v>301</v>
      </c>
      <c r="G1764" t="str">
        <f>VLOOKUP(A1764,tax_all!B:V,6,0)</f>
        <v>Eukaryota</v>
      </c>
      <c r="H1764" t="str">
        <f>VLOOKUP(A1764,tax_all!B:V,7,0)</f>
        <v xml:space="preserve"> Stramenopiles</v>
      </c>
      <c r="I1764" t="str">
        <f>VLOOKUP(A1764,tax_all!B:V,8,0)</f>
        <v xml:space="preserve"> Oomycetes</v>
      </c>
      <c r="J1764" t="str">
        <f>VLOOKUP(A1764,tax_all!B:V,9,0)</f>
        <v xml:space="preserve"> Saprolegniales</v>
      </c>
      <c r="K1764" t="str">
        <f>VLOOKUP(A1764,tax_all!B:V,10,0)</f>
        <v xml:space="preserve"> Saprolegniaceae</v>
      </c>
      <c r="L1764" t="str">
        <f>VLOOKUP(A1764,tax_all!B:V,11,0)</f>
        <v>Aphanomyces.</v>
      </c>
      <c r="M1764">
        <f>VLOOKUP(A1764,tax_all!B:V,12,0)</f>
        <v>0</v>
      </c>
      <c r="N1764">
        <f>VLOOKUP(A1764,tax_all!B:V,13,0)</f>
        <v>0</v>
      </c>
      <c r="O1764">
        <f>VLOOKUP(A1764,tax_all!B:V,14,0)</f>
        <v>0</v>
      </c>
      <c r="P1764">
        <f>VLOOKUP(A1764,tax_all!B:V,15,0)</f>
        <v>0</v>
      </c>
      <c r="Q1764">
        <f>VLOOKUP(A1764,tax_all!B:V,16,0)</f>
        <v>0</v>
      </c>
      <c r="R1764">
        <f>VLOOKUP(A1764,tax_all!B:V,17,0)</f>
        <v>0</v>
      </c>
    </row>
    <row r="1765" spans="1:18" x14ac:dyDescent="0.25">
      <c r="A1765" s="2" t="s">
        <v>3619</v>
      </c>
      <c r="B1765">
        <v>0</v>
      </c>
      <c r="C1765">
        <v>1</v>
      </c>
      <c r="D1765">
        <f>B1765+C1765</f>
        <v>1</v>
      </c>
      <c r="E1765">
        <f>VLOOKUP(A1765,'PF03067'!B:C,2,0)</f>
        <v>463</v>
      </c>
      <c r="G1765" t="str">
        <f>VLOOKUP(A1765,tax_all!B:V,6,0)</f>
        <v>Eukaryota</v>
      </c>
      <c r="H1765" t="str">
        <f>VLOOKUP(A1765,tax_all!B:V,7,0)</f>
        <v xml:space="preserve"> Stramenopiles</v>
      </c>
      <c r="I1765" t="str">
        <f>VLOOKUP(A1765,tax_all!B:V,8,0)</f>
        <v xml:space="preserve"> Oomycetes</v>
      </c>
      <c r="J1765" t="str">
        <f>VLOOKUP(A1765,tax_all!B:V,9,0)</f>
        <v xml:space="preserve"> Saprolegniales</v>
      </c>
      <c r="K1765" t="str">
        <f>VLOOKUP(A1765,tax_all!B:V,10,0)</f>
        <v xml:space="preserve"> Saprolegniaceae</v>
      </c>
      <c r="L1765" t="str">
        <f>VLOOKUP(A1765,tax_all!B:V,11,0)</f>
        <v>Aphanomyces.</v>
      </c>
      <c r="M1765">
        <f>VLOOKUP(A1765,tax_all!B:V,12,0)</f>
        <v>0</v>
      </c>
      <c r="N1765">
        <f>VLOOKUP(A1765,tax_all!B:V,13,0)</f>
        <v>0</v>
      </c>
      <c r="O1765">
        <f>VLOOKUP(A1765,tax_all!B:V,14,0)</f>
        <v>0</v>
      </c>
      <c r="P1765">
        <f>VLOOKUP(A1765,tax_all!B:V,15,0)</f>
        <v>0</v>
      </c>
      <c r="Q1765">
        <f>VLOOKUP(A1765,tax_all!B:V,16,0)</f>
        <v>0</v>
      </c>
      <c r="R1765">
        <f>VLOOKUP(A1765,tax_all!B:V,17,0)</f>
        <v>0</v>
      </c>
    </row>
    <row r="1766" spans="1:18" x14ac:dyDescent="0.25">
      <c r="A1766" s="2" t="s">
        <v>3621</v>
      </c>
      <c r="B1766">
        <v>0</v>
      </c>
      <c r="C1766">
        <v>1</v>
      </c>
      <c r="D1766">
        <f>B1766+C1766</f>
        <v>1</v>
      </c>
      <c r="E1766">
        <f>VLOOKUP(A1766,'PF03067'!B:C,2,0)</f>
        <v>366</v>
      </c>
      <c r="G1766" t="str">
        <f>VLOOKUP(A1766,tax_all!B:V,6,0)</f>
        <v>Eukaryota</v>
      </c>
      <c r="H1766" t="str">
        <f>VLOOKUP(A1766,tax_all!B:V,7,0)</f>
        <v xml:space="preserve"> Stramenopiles</v>
      </c>
      <c r="I1766" t="str">
        <f>VLOOKUP(A1766,tax_all!B:V,8,0)</f>
        <v xml:space="preserve"> Oomycetes</v>
      </c>
      <c r="J1766" t="str">
        <f>VLOOKUP(A1766,tax_all!B:V,9,0)</f>
        <v xml:space="preserve"> Saprolegniales</v>
      </c>
      <c r="K1766" t="str">
        <f>VLOOKUP(A1766,tax_all!B:V,10,0)</f>
        <v xml:space="preserve"> Saprolegniaceae</v>
      </c>
      <c r="L1766" t="str">
        <f>VLOOKUP(A1766,tax_all!B:V,11,0)</f>
        <v>Aphanomyces.</v>
      </c>
      <c r="M1766">
        <f>VLOOKUP(A1766,tax_all!B:V,12,0)</f>
        <v>0</v>
      </c>
      <c r="N1766">
        <f>VLOOKUP(A1766,tax_all!B:V,13,0)</f>
        <v>0</v>
      </c>
      <c r="O1766">
        <f>VLOOKUP(A1766,tax_all!B:V,14,0)</f>
        <v>0</v>
      </c>
      <c r="P1766">
        <f>VLOOKUP(A1766,tax_all!B:V,15,0)</f>
        <v>0</v>
      </c>
      <c r="Q1766">
        <f>VLOOKUP(A1766,tax_all!B:V,16,0)</f>
        <v>0</v>
      </c>
      <c r="R1766">
        <f>VLOOKUP(A1766,tax_all!B:V,17,0)</f>
        <v>0</v>
      </c>
    </row>
    <row r="1767" spans="1:18" x14ac:dyDescent="0.25">
      <c r="A1767" s="2" t="s">
        <v>3623</v>
      </c>
      <c r="B1767">
        <v>0</v>
      </c>
      <c r="C1767">
        <v>1</v>
      </c>
      <c r="D1767">
        <f>B1767+C1767</f>
        <v>1</v>
      </c>
      <c r="E1767">
        <f>VLOOKUP(A1767,'PF03067'!B:C,2,0)</f>
        <v>301</v>
      </c>
      <c r="G1767" t="str">
        <f>VLOOKUP(A1767,tax_all!B:V,6,0)</f>
        <v>Eukaryota</v>
      </c>
      <c r="H1767" t="str">
        <f>VLOOKUP(A1767,tax_all!B:V,7,0)</f>
        <v xml:space="preserve"> Stramenopiles</v>
      </c>
      <c r="I1767" t="str">
        <f>VLOOKUP(A1767,tax_all!B:V,8,0)</f>
        <v xml:space="preserve"> Oomycetes</v>
      </c>
      <c r="J1767" t="str">
        <f>VLOOKUP(A1767,tax_all!B:V,9,0)</f>
        <v xml:space="preserve"> Saprolegniales</v>
      </c>
      <c r="K1767" t="str">
        <f>VLOOKUP(A1767,tax_all!B:V,10,0)</f>
        <v xml:space="preserve"> Saprolegniaceae</v>
      </c>
      <c r="L1767" t="str">
        <f>VLOOKUP(A1767,tax_all!B:V,11,0)</f>
        <v>Aphanomyces.</v>
      </c>
      <c r="M1767">
        <f>VLOOKUP(A1767,tax_all!B:V,12,0)</f>
        <v>0</v>
      </c>
      <c r="N1767">
        <f>VLOOKUP(A1767,tax_all!B:V,13,0)</f>
        <v>0</v>
      </c>
      <c r="O1767">
        <f>VLOOKUP(A1767,tax_all!B:V,14,0)</f>
        <v>0</v>
      </c>
      <c r="P1767">
        <f>VLOOKUP(A1767,tax_all!B:V,15,0)</f>
        <v>0</v>
      </c>
      <c r="Q1767">
        <f>VLOOKUP(A1767,tax_all!B:V,16,0)</f>
        <v>0</v>
      </c>
      <c r="R1767">
        <f>VLOOKUP(A1767,tax_all!B:V,17,0)</f>
        <v>0</v>
      </c>
    </row>
    <row r="1768" spans="1:18" x14ac:dyDescent="0.25">
      <c r="A1768" s="2" t="s">
        <v>3625</v>
      </c>
      <c r="B1768">
        <v>0</v>
      </c>
      <c r="C1768">
        <v>1</v>
      </c>
      <c r="D1768">
        <f>B1768+C1768</f>
        <v>1</v>
      </c>
      <c r="E1768">
        <f>VLOOKUP(A1768,'PF03067'!B:C,2,0)</f>
        <v>358</v>
      </c>
      <c r="G1768" t="str">
        <f>VLOOKUP(A1768,tax_all!B:V,6,0)</f>
        <v>Eukaryota</v>
      </c>
      <c r="H1768" t="str">
        <f>VLOOKUP(A1768,tax_all!B:V,7,0)</f>
        <v xml:space="preserve"> Stramenopiles</v>
      </c>
      <c r="I1768" t="str">
        <f>VLOOKUP(A1768,tax_all!B:V,8,0)</f>
        <v xml:space="preserve"> Oomycetes</v>
      </c>
      <c r="J1768" t="str">
        <f>VLOOKUP(A1768,tax_all!B:V,9,0)</f>
        <v xml:space="preserve"> Saprolegniales</v>
      </c>
      <c r="K1768" t="str">
        <f>VLOOKUP(A1768,tax_all!B:V,10,0)</f>
        <v xml:space="preserve"> Saprolegniaceae</v>
      </c>
      <c r="L1768" t="str">
        <f>VLOOKUP(A1768,tax_all!B:V,11,0)</f>
        <v>Aphanomyces.</v>
      </c>
      <c r="M1768">
        <f>VLOOKUP(A1768,tax_all!B:V,12,0)</f>
        <v>0</v>
      </c>
      <c r="N1768">
        <f>VLOOKUP(A1768,tax_all!B:V,13,0)</f>
        <v>0</v>
      </c>
      <c r="O1768">
        <f>VLOOKUP(A1768,tax_all!B:V,14,0)</f>
        <v>0</v>
      </c>
      <c r="P1768">
        <f>VLOOKUP(A1768,tax_all!B:V,15,0)</f>
        <v>0</v>
      </c>
      <c r="Q1768">
        <f>VLOOKUP(A1768,tax_all!B:V,16,0)</f>
        <v>0</v>
      </c>
      <c r="R1768">
        <f>VLOOKUP(A1768,tax_all!B:V,17,0)</f>
        <v>0</v>
      </c>
    </row>
    <row r="1769" spans="1:18" x14ac:dyDescent="0.25">
      <c r="A1769" s="2" t="s">
        <v>3627</v>
      </c>
      <c r="B1769">
        <v>0</v>
      </c>
      <c r="C1769">
        <v>1</v>
      </c>
      <c r="D1769">
        <f>B1769+C1769</f>
        <v>1</v>
      </c>
      <c r="E1769">
        <f>VLOOKUP(A1769,'PF03067'!B:C,2,0)</f>
        <v>214</v>
      </c>
      <c r="G1769" t="str">
        <f>VLOOKUP(A1769,tax_all!B:V,6,0)</f>
        <v>Eukaryota</v>
      </c>
      <c r="H1769" t="str">
        <f>VLOOKUP(A1769,tax_all!B:V,7,0)</f>
        <v xml:space="preserve"> Stramenopiles</v>
      </c>
      <c r="I1769" t="str">
        <f>VLOOKUP(A1769,tax_all!B:V,8,0)</f>
        <v xml:space="preserve"> Oomycetes</v>
      </c>
      <c r="J1769" t="str">
        <f>VLOOKUP(A1769,tax_all!B:V,9,0)</f>
        <v xml:space="preserve"> Saprolegniales</v>
      </c>
      <c r="K1769" t="str">
        <f>VLOOKUP(A1769,tax_all!B:V,10,0)</f>
        <v xml:space="preserve"> Saprolegniaceae</v>
      </c>
      <c r="L1769" t="str">
        <f>VLOOKUP(A1769,tax_all!B:V,11,0)</f>
        <v>Aphanomyces.</v>
      </c>
      <c r="M1769">
        <f>VLOOKUP(A1769,tax_all!B:V,12,0)</f>
        <v>0</v>
      </c>
      <c r="N1769">
        <f>VLOOKUP(A1769,tax_all!B:V,13,0)</f>
        <v>0</v>
      </c>
      <c r="O1769">
        <f>VLOOKUP(A1769,tax_all!B:V,14,0)</f>
        <v>0</v>
      </c>
      <c r="P1769">
        <f>VLOOKUP(A1769,tax_all!B:V,15,0)</f>
        <v>0</v>
      </c>
      <c r="Q1769">
        <f>VLOOKUP(A1769,tax_all!B:V,16,0)</f>
        <v>0</v>
      </c>
      <c r="R1769">
        <f>VLOOKUP(A1769,tax_all!B:V,17,0)</f>
        <v>0</v>
      </c>
    </row>
    <row r="1770" spans="1:18" x14ac:dyDescent="0.25">
      <c r="A1770" s="2" t="s">
        <v>3629</v>
      </c>
      <c r="B1770">
        <v>0</v>
      </c>
      <c r="C1770">
        <v>1</v>
      </c>
      <c r="D1770">
        <f>B1770+C1770</f>
        <v>1</v>
      </c>
      <c r="E1770">
        <f>VLOOKUP(A1770,'PF03067'!B:C,2,0)</f>
        <v>306</v>
      </c>
      <c r="G1770" t="str">
        <f>VLOOKUP(A1770,tax_all!B:V,6,0)</f>
        <v>Eukaryota</v>
      </c>
      <c r="H1770" t="str">
        <f>VLOOKUP(A1770,tax_all!B:V,7,0)</f>
        <v xml:space="preserve"> Stramenopiles</v>
      </c>
      <c r="I1770" t="str">
        <f>VLOOKUP(A1770,tax_all!B:V,8,0)</f>
        <v xml:space="preserve"> Oomycetes</v>
      </c>
      <c r="J1770" t="str">
        <f>VLOOKUP(A1770,tax_all!B:V,9,0)</f>
        <v xml:space="preserve"> Saprolegniales</v>
      </c>
      <c r="K1770" t="str">
        <f>VLOOKUP(A1770,tax_all!B:V,10,0)</f>
        <v xml:space="preserve"> Saprolegniaceae</v>
      </c>
      <c r="L1770" t="str">
        <f>VLOOKUP(A1770,tax_all!B:V,11,0)</f>
        <v>Aphanomyces.</v>
      </c>
      <c r="M1770">
        <f>VLOOKUP(A1770,tax_all!B:V,12,0)</f>
        <v>0</v>
      </c>
      <c r="N1770">
        <f>VLOOKUP(A1770,tax_all!B:V,13,0)</f>
        <v>0</v>
      </c>
      <c r="O1770">
        <f>VLOOKUP(A1770,tax_all!B:V,14,0)</f>
        <v>0</v>
      </c>
      <c r="P1770">
        <f>VLOOKUP(A1770,tax_all!B:V,15,0)</f>
        <v>0</v>
      </c>
      <c r="Q1770">
        <f>VLOOKUP(A1770,tax_all!B:V,16,0)</f>
        <v>0</v>
      </c>
      <c r="R1770">
        <f>VLOOKUP(A1770,tax_all!B:V,17,0)</f>
        <v>0</v>
      </c>
    </row>
    <row r="1771" spans="1:18" x14ac:dyDescent="0.25">
      <c r="A1771" s="2" t="s">
        <v>3631</v>
      </c>
      <c r="B1771">
        <v>0</v>
      </c>
      <c r="C1771">
        <v>1</v>
      </c>
      <c r="D1771">
        <f>B1771+C1771</f>
        <v>1</v>
      </c>
      <c r="E1771">
        <f>VLOOKUP(A1771,'PF03067'!B:C,2,0)</f>
        <v>196</v>
      </c>
      <c r="G1771" t="str">
        <f>VLOOKUP(A1771,tax_all!B:V,6,0)</f>
        <v>Eukaryota</v>
      </c>
      <c r="H1771" t="str">
        <f>VLOOKUP(A1771,tax_all!B:V,7,0)</f>
        <v xml:space="preserve"> Stramenopiles</v>
      </c>
      <c r="I1771" t="str">
        <f>VLOOKUP(A1771,tax_all!B:V,8,0)</f>
        <v xml:space="preserve"> Oomycetes</v>
      </c>
      <c r="J1771" t="str">
        <f>VLOOKUP(A1771,tax_all!B:V,9,0)</f>
        <v xml:space="preserve"> Saprolegniales</v>
      </c>
      <c r="K1771" t="str">
        <f>VLOOKUP(A1771,tax_all!B:V,10,0)</f>
        <v xml:space="preserve"> Saprolegniaceae</v>
      </c>
      <c r="L1771" t="str">
        <f>VLOOKUP(A1771,tax_all!B:V,11,0)</f>
        <v>Aphanomyces.</v>
      </c>
      <c r="M1771">
        <f>VLOOKUP(A1771,tax_all!B:V,12,0)</f>
        <v>0</v>
      </c>
      <c r="N1771">
        <f>VLOOKUP(A1771,tax_all!B:V,13,0)</f>
        <v>0</v>
      </c>
      <c r="O1771">
        <f>VLOOKUP(A1771,tax_all!B:V,14,0)</f>
        <v>0</v>
      </c>
      <c r="P1771">
        <f>VLOOKUP(A1771,tax_all!B:V,15,0)</f>
        <v>0</v>
      </c>
      <c r="Q1771">
        <f>VLOOKUP(A1771,tax_all!B:V,16,0)</f>
        <v>0</v>
      </c>
      <c r="R1771">
        <f>VLOOKUP(A1771,tax_all!B:V,17,0)</f>
        <v>0</v>
      </c>
    </row>
    <row r="1772" spans="1:18" x14ac:dyDescent="0.25">
      <c r="A1772" s="2" t="s">
        <v>3633</v>
      </c>
      <c r="B1772">
        <v>0</v>
      </c>
      <c r="C1772">
        <v>1</v>
      </c>
      <c r="D1772">
        <f>B1772+C1772</f>
        <v>1</v>
      </c>
      <c r="E1772">
        <f>VLOOKUP(A1772,'PF03067'!B:C,2,0)</f>
        <v>516</v>
      </c>
      <c r="G1772" t="str">
        <f>VLOOKUP(A1772,tax_all!B:V,6,0)</f>
        <v>Eukaryota</v>
      </c>
      <c r="H1772" t="str">
        <f>VLOOKUP(A1772,tax_all!B:V,7,0)</f>
        <v xml:space="preserve"> Stramenopiles</v>
      </c>
      <c r="I1772" t="str">
        <f>VLOOKUP(A1772,tax_all!B:V,8,0)</f>
        <v xml:space="preserve"> Oomycetes</v>
      </c>
      <c r="J1772" t="str">
        <f>VLOOKUP(A1772,tax_all!B:V,9,0)</f>
        <v xml:space="preserve"> Saprolegniales</v>
      </c>
      <c r="K1772" t="str">
        <f>VLOOKUP(A1772,tax_all!B:V,10,0)</f>
        <v xml:space="preserve"> Saprolegniaceae</v>
      </c>
      <c r="L1772" t="str">
        <f>VLOOKUP(A1772,tax_all!B:V,11,0)</f>
        <v>Aphanomyces.</v>
      </c>
      <c r="M1772">
        <f>VLOOKUP(A1772,tax_all!B:V,12,0)</f>
        <v>0</v>
      </c>
      <c r="N1772">
        <f>VLOOKUP(A1772,tax_all!B:V,13,0)</f>
        <v>0</v>
      </c>
      <c r="O1772">
        <f>VLOOKUP(A1772,tax_all!B:V,14,0)</f>
        <v>0</v>
      </c>
      <c r="P1772">
        <f>VLOOKUP(A1772,tax_all!B:V,15,0)</f>
        <v>0</v>
      </c>
      <c r="Q1772">
        <f>VLOOKUP(A1772,tax_all!B:V,16,0)</f>
        <v>0</v>
      </c>
      <c r="R1772">
        <f>VLOOKUP(A1772,tax_all!B:V,17,0)</f>
        <v>0</v>
      </c>
    </row>
    <row r="1773" spans="1:18" x14ac:dyDescent="0.25">
      <c r="A1773" s="2" t="s">
        <v>3635</v>
      </c>
      <c r="B1773">
        <v>0</v>
      </c>
      <c r="C1773">
        <v>1</v>
      </c>
      <c r="D1773">
        <f>B1773+C1773</f>
        <v>1</v>
      </c>
      <c r="E1773">
        <f>VLOOKUP(A1773,'PF03067'!B:C,2,0)</f>
        <v>310</v>
      </c>
      <c r="G1773" t="str">
        <f>VLOOKUP(A1773,tax_all!B:V,6,0)</f>
        <v>Eukaryota</v>
      </c>
      <c r="H1773" t="str">
        <f>VLOOKUP(A1773,tax_all!B:V,7,0)</f>
        <v xml:space="preserve"> Stramenopiles</v>
      </c>
      <c r="I1773" t="str">
        <f>VLOOKUP(A1773,tax_all!B:V,8,0)</f>
        <v xml:space="preserve"> Oomycetes</v>
      </c>
      <c r="J1773" t="str">
        <f>VLOOKUP(A1773,tax_all!B:V,9,0)</f>
        <v xml:space="preserve"> Saprolegniales</v>
      </c>
      <c r="K1773" t="str">
        <f>VLOOKUP(A1773,tax_all!B:V,10,0)</f>
        <v xml:space="preserve"> Saprolegniaceae</v>
      </c>
      <c r="L1773" t="str">
        <f>VLOOKUP(A1773,tax_all!B:V,11,0)</f>
        <v>Aphanomyces.</v>
      </c>
      <c r="M1773">
        <f>VLOOKUP(A1773,tax_all!B:V,12,0)</f>
        <v>0</v>
      </c>
      <c r="N1773">
        <f>VLOOKUP(A1773,tax_all!B:V,13,0)</f>
        <v>0</v>
      </c>
      <c r="O1773">
        <f>VLOOKUP(A1773,tax_all!B:V,14,0)</f>
        <v>0</v>
      </c>
      <c r="P1773">
        <f>VLOOKUP(A1773,tax_all!B:V,15,0)</f>
        <v>0</v>
      </c>
      <c r="Q1773">
        <f>VLOOKUP(A1773,tax_all!B:V,16,0)</f>
        <v>0</v>
      </c>
      <c r="R1773">
        <f>VLOOKUP(A1773,tax_all!B:V,17,0)</f>
        <v>0</v>
      </c>
    </row>
    <row r="1774" spans="1:18" x14ac:dyDescent="0.25">
      <c r="A1774" s="2" t="s">
        <v>3637</v>
      </c>
      <c r="B1774">
        <v>0</v>
      </c>
      <c r="C1774">
        <v>1</v>
      </c>
      <c r="D1774">
        <f>B1774+C1774</f>
        <v>1</v>
      </c>
      <c r="E1774">
        <f>VLOOKUP(A1774,'PF03067'!B:C,2,0)</f>
        <v>324</v>
      </c>
      <c r="G1774" t="str">
        <f>VLOOKUP(A1774,tax_all!B:V,6,0)</f>
        <v>Eukaryota</v>
      </c>
      <c r="H1774" t="str">
        <f>VLOOKUP(A1774,tax_all!B:V,7,0)</f>
        <v xml:space="preserve"> Stramenopiles</v>
      </c>
      <c r="I1774" t="str">
        <f>VLOOKUP(A1774,tax_all!B:V,8,0)</f>
        <v xml:space="preserve"> Oomycetes</v>
      </c>
      <c r="J1774" t="str">
        <f>VLOOKUP(A1774,tax_all!B:V,9,0)</f>
        <v xml:space="preserve"> Saprolegniales</v>
      </c>
      <c r="K1774" t="str">
        <f>VLOOKUP(A1774,tax_all!B:V,10,0)</f>
        <v xml:space="preserve"> Saprolegniaceae</v>
      </c>
      <c r="L1774" t="str">
        <f>VLOOKUP(A1774,tax_all!B:V,11,0)</f>
        <v>Aphanomyces.</v>
      </c>
      <c r="M1774">
        <f>VLOOKUP(A1774,tax_all!B:V,12,0)</f>
        <v>0</v>
      </c>
      <c r="N1774">
        <f>VLOOKUP(A1774,tax_all!B:V,13,0)</f>
        <v>0</v>
      </c>
      <c r="O1774">
        <f>VLOOKUP(A1774,tax_all!B:V,14,0)</f>
        <v>0</v>
      </c>
      <c r="P1774">
        <f>VLOOKUP(A1774,tax_all!B:V,15,0)</f>
        <v>0</v>
      </c>
      <c r="Q1774">
        <f>VLOOKUP(A1774,tax_all!B:V,16,0)</f>
        <v>0</v>
      </c>
      <c r="R1774">
        <f>VLOOKUP(A1774,tax_all!B:V,17,0)</f>
        <v>0</v>
      </c>
    </row>
    <row r="1775" spans="1:18" x14ac:dyDescent="0.25">
      <c r="A1775" s="2" t="s">
        <v>3639</v>
      </c>
      <c r="B1775">
        <v>0</v>
      </c>
      <c r="C1775">
        <v>1</v>
      </c>
      <c r="D1775">
        <f>B1775+C1775</f>
        <v>1</v>
      </c>
      <c r="E1775">
        <f>VLOOKUP(A1775,'PF03067'!B:C,2,0)</f>
        <v>320</v>
      </c>
      <c r="G1775" t="str">
        <f>VLOOKUP(A1775,tax_all!B:V,6,0)</f>
        <v>Eukaryota</v>
      </c>
      <c r="H1775" t="str">
        <f>VLOOKUP(A1775,tax_all!B:V,7,0)</f>
        <v xml:space="preserve"> Stramenopiles</v>
      </c>
      <c r="I1775" t="str">
        <f>VLOOKUP(A1775,tax_all!B:V,8,0)</f>
        <v xml:space="preserve"> Oomycetes</v>
      </c>
      <c r="J1775" t="str">
        <f>VLOOKUP(A1775,tax_all!B:V,9,0)</f>
        <v xml:space="preserve"> Saprolegniales</v>
      </c>
      <c r="K1775" t="str">
        <f>VLOOKUP(A1775,tax_all!B:V,10,0)</f>
        <v xml:space="preserve"> Saprolegniaceae</v>
      </c>
      <c r="L1775" t="str">
        <f>VLOOKUP(A1775,tax_all!B:V,11,0)</f>
        <v>Aphanomyces.</v>
      </c>
      <c r="M1775">
        <f>VLOOKUP(A1775,tax_all!B:V,12,0)</f>
        <v>0</v>
      </c>
      <c r="N1775">
        <f>VLOOKUP(A1775,tax_all!B:V,13,0)</f>
        <v>0</v>
      </c>
      <c r="O1775">
        <f>VLOOKUP(A1775,tax_all!B:V,14,0)</f>
        <v>0</v>
      </c>
      <c r="P1775">
        <f>VLOOKUP(A1775,tax_all!B:V,15,0)</f>
        <v>0</v>
      </c>
      <c r="Q1775">
        <f>VLOOKUP(A1775,tax_all!B:V,16,0)</f>
        <v>0</v>
      </c>
      <c r="R1775">
        <f>VLOOKUP(A1775,tax_all!B:V,17,0)</f>
        <v>0</v>
      </c>
    </row>
    <row r="1776" spans="1:18" x14ac:dyDescent="0.25">
      <c r="A1776" s="2" t="s">
        <v>3641</v>
      </c>
      <c r="B1776">
        <v>0</v>
      </c>
      <c r="C1776">
        <v>2</v>
      </c>
      <c r="D1776">
        <f>B1776+C1776</f>
        <v>2</v>
      </c>
      <c r="E1776">
        <f>VLOOKUP(A1776,'PF03067'!B:C,2,0)</f>
        <v>282</v>
      </c>
      <c r="G1776" t="str">
        <f>VLOOKUP(A1776,tax_all!B:V,6,0)</f>
        <v>Eukaryota</v>
      </c>
      <c r="H1776" t="str">
        <f>VLOOKUP(A1776,tax_all!B:V,7,0)</f>
        <v xml:space="preserve"> Stramenopiles</v>
      </c>
      <c r="I1776" t="str">
        <f>VLOOKUP(A1776,tax_all!B:V,8,0)</f>
        <v xml:space="preserve"> Oomycetes</v>
      </c>
      <c r="J1776" t="str">
        <f>VLOOKUP(A1776,tax_all!B:V,9,0)</f>
        <v xml:space="preserve"> Saprolegniales</v>
      </c>
      <c r="K1776" t="str">
        <f>VLOOKUP(A1776,tax_all!B:V,10,0)</f>
        <v xml:space="preserve"> Saprolegniaceae</v>
      </c>
      <c r="L1776" t="str">
        <f>VLOOKUP(A1776,tax_all!B:V,11,0)</f>
        <v>Aphanomyces.</v>
      </c>
      <c r="M1776">
        <f>VLOOKUP(A1776,tax_all!B:V,12,0)</f>
        <v>0</v>
      </c>
      <c r="N1776">
        <f>VLOOKUP(A1776,tax_all!B:V,13,0)</f>
        <v>0</v>
      </c>
      <c r="O1776">
        <f>VLOOKUP(A1776,tax_all!B:V,14,0)</f>
        <v>0</v>
      </c>
      <c r="P1776">
        <f>VLOOKUP(A1776,tax_all!B:V,15,0)</f>
        <v>0</v>
      </c>
      <c r="Q1776">
        <f>VLOOKUP(A1776,tax_all!B:V,16,0)</f>
        <v>0</v>
      </c>
      <c r="R1776">
        <f>VLOOKUP(A1776,tax_all!B:V,17,0)</f>
        <v>0</v>
      </c>
    </row>
    <row r="1777" spans="1:18" x14ac:dyDescent="0.25">
      <c r="A1777" s="2" t="s">
        <v>3643</v>
      </c>
      <c r="B1777">
        <v>0</v>
      </c>
      <c r="C1777">
        <v>1</v>
      </c>
      <c r="D1777">
        <f>B1777+C1777</f>
        <v>1</v>
      </c>
      <c r="E1777">
        <f>VLOOKUP(A1777,'PF03067'!B:C,2,0)</f>
        <v>214</v>
      </c>
      <c r="G1777" t="str">
        <f>VLOOKUP(A1777,tax_all!B:V,6,0)</f>
        <v>Eukaryota</v>
      </c>
      <c r="H1777" t="str">
        <f>VLOOKUP(A1777,tax_all!B:V,7,0)</f>
        <v xml:space="preserve"> Stramenopiles</v>
      </c>
      <c r="I1777" t="str">
        <f>VLOOKUP(A1777,tax_all!B:V,8,0)</f>
        <v xml:space="preserve"> Oomycetes</v>
      </c>
      <c r="J1777" t="str">
        <f>VLOOKUP(A1777,tax_all!B:V,9,0)</f>
        <v xml:space="preserve"> Saprolegniales</v>
      </c>
      <c r="K1777" t="str">
        <f>VLOOKUP(A1777,tax_all!B:V,10,0)</f>
        <v xml:space="preserve"> Saprolegniaceae</v>
      </c>
      <c r="L1777" t="str">
        <f>VLOOKUP(A1777,tax_all!B:V,11,0)</f>
        <v>Aphanomyces.</v>
      </c>
      <c r="M1777">
        <f>VLOOKUP(A1777,tax_all!B:V,12,0)</f>
        <v>0</v>
      </c>
      <c r="N1777">
        <f>VLOOKUP(A1777,tax_all!B:V,13,0)</f>
        <v>0</v>
      </c>
      <c r="O1777">
        <f>VLOOKUP(A1777,tax_all!B:V,14,0)</f>
        <v>0</v>
      </c>
      <c r="P1777">
        <f>VLOOKUP(A1777,tax_all!B:V,15,0)</f>
        <v>0</v>
      </c>
      <c r="Q1777">
        <f>VLOOKUP(A1777,tax_all!B:V,16,0)</f>
        <v>0</v>
      </c>
      <c r="R1777">
        <f>VLOOKUP(A1777,tax_all!B:V,17,0)</f>
        <v>0</v>
      </c>
    </row>
    <row r="1778" spans="1:18" x14ac:dyDescent="0.25">
      <c r="A1778" s="2" t="s">
        <v>3645</v>
      </c>
      <c r="B1778">
        <v>0</v>
      </c>
      <c r="C1778">
        <v>1</v>
      </c>
      <c r="D1778">
        <f>B1778+C1778</f>
        <v>1</v>
      </c>
      <c r="E1778">
        <f>VLOOKUP(A1778,'PF03067'!B:C,2,0)</f>
        <v>597</v>
      </c>
      <c r="G1778" t="str">
        <f>VLOOKUP(A1778,tax_all!B:V,6,0)</f>
        <v>Eukaryota</v>
      </c>
      <c r="H1778" t="str">
        <f>VLOOKUP(A1778,tax_all!B:V,7,0)</f>
        <v xml:space="preserve"> Stramenopiles</v>
      </c>
      <c r="I1778" t="str">
        <f>VLOOKUP(A1778,tax_all!B:V,8,0)</f>
        <v xml:space="preserve"> Oomycetes</v>
      </c>
      <c r="J1778" t="str">
        <f>VLOOKUP(A1778,tax_all!B:V,9,0)</f>
        <v xml:space="preserve"> Saprolegniales</v>
      </c>
      <c r="K1778" t="str">
        <f>VLOOKUP(A1778,tax_all!B:V,10,0)</f>
        <v xml:space="preserve"> Saprolegniaceae</v>
      </c>
      <c r="L1778" t="str">
        <f>VLOOKUP(A1778,tax_all!B:V,11,0)</f>
        <v>Aphanomyces.</v>
      </c>
      <c r="M1778">
        <f>VLOOKUP(A1778,tax_all!B:V,12,0)</f>
        <v>0</v>
      </c>
      <c r="N1778">
        <f>VLOOKUP(A1778,tax_all!B:V,13,0)</f>
        <v>0</v>
      </c>
      <c r="O1778">
        <f>VLOOKUP(A1778,tax_all!B:V,14,0)</f>
        <v>0</v>
      </c>
      <c r="P1778">
        <f>VLOOKUP(A1778,tax_all!B:V,15,0)</f>
        <v>0</v>
      </c>
      <c r="Q1778">
        <f>VLOOKUP(A1778,tax_all!B:V,16,0)</f>
        <v>0</v>
      </c>
      <c r="R1778">
        <f>VLOOKUP(A1778,tax_all!B:V,17,0)</f>
        <v>0</v>
      </c>
    </row>
    <row r="1779" spans="1:18" x14ac:dyDescent="0.25">
      <c r="A1779" s="2" t="s">
        <v>3649</v>
      </c>
      <c r="B1779">
        <v>0</v>
      </c>
      <c r="C1779">
        <v>1</v>
      </c>
      <c r="D1779">
        <f>B1779+C1779</f>
        <v>1</v>
      </c>
      <c r="E1779">
        <f>VLOOKUP(A1779,'PF03067'!B:C,2,0)</f>
        <v>538</v>
      </c>
      <c r="G1779" t="str">
        <f>VLOOKUP(A1779,tax_all!B:V,6,0)</f>
        <v>Eukaryota</v>
      </c>
      <c r="H1779" t="str">
        <f>VLOOKUP(A1779,tax_all!B:V,7,0)</f>
        <v xml:space="preserve"> Stramenopiles</v>
      </c>
      <c r="I1779" t="str">
        <f>VLOOKUP(A1779,tax_all!B:V,8,0)</f>
        <v xml:space="preserve"> Oomycetes</v>
      </c>
      <c r="J1779" t="str">
        <f>VLOOKUP(A1779,tax_all!B:V,9,0)</f>
        <v xml:space="preserve"> Saprolegniales</v>
      </c>
      <c r="K1779" t="str">
        <f>VLOOKUP(A1779,tax_all!B:V,10,0)</f>
        <v xml:space="preserve"> Saprolegniaceae</v>
      </c>
      <c r="L1779" t="str">
        <f>VLOOKUP(A1779,tax_all!B:V,11,0)</f>
        <v>Aphanomyces.</v>
      </c>
      <c r="M1779">
        <f>VLOOKUP(A1779,tax_all!B:V,12,0)</f>
        <v>0</v>
      </c>
      <c r="N1779">
        <f>VLOOKUP(A1779,tax_all!B:V,13,0)</f>
        <v>0</v>
      </c>
      <c r="O1779">
        <f>VLOOKUP(A1779,tax_all!B:V,14,0)</f>
        <v>0</v>
      </c>
      <c r="P1779">
        <f>VLOOKUP(A1779,tax_all!B:V,15,0)</f>
        <v>0</v>
      </c>
      <c r="Q1779">
        <f>VLOOKUP(A1779,tax_all!B:V,16,0)</f>
        <v>0</v>
      </c>
      <c r="R1779">
        <f>VLOOKUP(A1779,tax_all!B:V,17,0)</f>
        <v>0</v>
      </c>
    </row>
    <row r="1780" spans="1:18" x14ac:dyDescent="0.25">
      <c r="A1780" s="2" t="s">
        <v>3651</v>
      </c>
      <c r="B1780">
        <v>0</v>
      </c>
      <c r="C1780">
        <v>1</v>
      </c>
      <c r="D1780">
        <f>B1780+C1780</f>
        <v>1</v>
      </c>
      <c r="E1780">
        <f>VLOOKUP(A1780,'PF03067'!B:C,2,0)</f>
        <v>126</v>
      </c>
      <c r="G1780" t="str">
        <f>VLOOKUP(A1780,tax_all!B:V,6,0)</f>
        <v>Eukaryota</v>
      </c>
      <c r="H1780" t="str">
        <f>VLOOKUP(A1780,tax_all!B:V,7,0)</f>
        <v xml:space="preserve"> Stramenopiles</v>
      </c>
      <c r="I1780" t="str">
        <f>VLOOKUP(A1780,tax_all!B:V,8,0)</f>
        <v xml:space="preserve"> Oomycetes</v>
      </c>
      <c r="J1780" t="str">
        <f>VLOOKUP(A1780,tax_all!B:V,9,0)</f>
        <v xml:space="preserve"> Saprolegniales</v>
      </c>
      <c r="K1780" t="str">
        <f>VLOOKUP(A1780,tax_all!B:V,10,0)</f>
        <v xml:space="preserve"> Saprolegniaceae</v>
      </c>
      <c r="L1780" t="str">
        <f>VLOOKUP(A1780,tax_all!B:V,11,0)</f>
        <v>Aphanomyces.</v>
      </c>
      <c r="M1780">
        <f>VLOOKUP(A1780,tax_all!B:V,12,0)</f>
        <v>0</v>
      </c>
      <c r="N1780">
        <f>VLOOKUP(A1780,tax_all!B:V,13,0)</f>
        <v>0</v>
      </c>
      <c r="O1780">
        <f>VLOOKUP(A1780,tax_all!B:V,14,0)</f>
        <v>0</v>
      </c>
      <c r="P1780">
        <f>VLOOKUP(A1780,tax_all!B:V,15,0)</f>
        <v>0</v>
      </c>
      <c r="Q1780">
        <f>VLOOKUP(A1780,tax_all!B:V,16,0)</f>
        <v>0</v>
      </c>
      <c r="R1780">
        <f>VLOOKUP(A1780,tax_all!B:V,17,0)</f>
        <v>0</v>
      </c>
    </row>
    <row r="1781" spans="1:18" x14ac:dyDescent="0.25">
      <c r="A1781" s="2" t="s">
        <v>3653</v>
      </c>
      <c r="B1781">
        <v>0</v>
      </c>
      <c r="C1781">
        <v>1</v>
      </c>
      <c r="D1781">
        <f>B1781+C1781</f>
        <v>1</v>
      </c>
      <c r="E1781">
        <f>VLOOKUP(A1781,'PF03067'!B:C,2,0)</f>
        <v>611</v>
      </c>
      <c r="G1781" t="str">
        <f>VLOOKUP(A1781,tax_all!B:V,6,0)</f>
        <v>Eukaryota</v>
      </c>
      <c r="H1781" t="str">
        <f>VLOOKUP(A1781,tax_all!B:V,7,0)</f>
        <v xml:space="preserve"> Stramenopiles</v>
      </c>
      <c r="I1781" t="str">
        <f>VLOOKUP(A1781,tax_all!B:V,8,0)</f>
        <v xml:space="preserve"> Oomycetes</v>
      </c>
      <c r="J1781" t="str">
        <f>VLOOKUP(A1781,tax_all!B:V,9,0)</f>
        <v xml:space="preserve"> Saprolegniales</v>
      </c>
      <c r="K1781" t="str">
        <f>VLOOKUP(A1781,tax_all!B:V,10,0)</f>
        <v xml:space="preserve"> Saprolegniaceae</v>
      </c>
      <c r="L1781" t="str">
        <f>VLOOKUP(A1781,tax_all!B:V,11,0)</f>
        <v>Aphanomyces.</v>
      </c>
      <c r="M1781">
        <f>VLOOKUP(A1781,tax_all!B:V,12,0)</f>
        <v>0</v>
      </c>
      <c r="N1781">
        <f>VLOOKUP(A1781,tax_all!B:V,13,0)</f>
        <v>0</v>
      </c>
      <c r="O1781">
        <f>VLOOKUP(A1781,tax_all!B:V,14,0)</f>
        <v>0</v>
      </c>
      <c r="P1781">
        <f>VLOOKUP(A1781,tax_all!B:V,15,0)</f>
        <v>0</v>
      </c>
      <c r="Q1781">
        <f>VLOOKUP(A1781,tax_all!B:V,16,0)</f>
        <v>0</v>
      </c>
      <c r="R1781">
        <f>VLOOKUP(A1781,tax_all!B:V,17,0)</f>
        <v>0</v>
      </c>
    </row>
    <row r="1782" spans="1:18" x14ac:dyDescent="0.25">
      <c r="A1782" s="2" t="s">
        <v>3655</v>
      </c>
      <c r="B1782">
        <v>0</v>
      </c>
      <c r="C1782">
        <v>1</v>
      </c>
      <c r="D1782">
        <f>B1782+C1782</f>
        <v>1</v>
      </c>
      <c r="E1782">
        <f>VLOOKUP(A1782,'PF03067'!B:C,2,0)</f>
        <v>327</v>
      </c>
      <c r="G1782" t="str">
        <f>VLOOKUP(A1782,tax_all!B:V,6,0)</f>
        <v>Eukaryota</v>
      </c>
      <c r="H1782" t="str">
        <f>VLOOKUP(A1782,tax_all!B:V,7,0)</f>
        <v xml:space="preserve"> Stramenopiles</v>
      </c>
      <c r="I1782" t="str">
        <f>VLOOKUP(A1782,tax_all!B:V,8,0)</f>
        <v xml:space="preserve"> Oomycetes</v>
      </c>
      <c r="J1782" t="str">
        <f>VLOOKUP(A1782,tax_all!B:V,9,0)</f>
        <v xml:space="preserve"> Saprolegniales</v>
      </c>
      <c r="K1782" t="str">
        <f>VLOOKUP(A1782,tax_all!B:V,10,0)</f>
        <v xml:space="preserve"> Saprolegniaceae</v>
      </c>
      <c r="L1782" t="str">
        <f>VLOOKUP(A1782,tax_all!B:V,11,0)</f>
        <v>Aphanomyces.</v>
      </c>
      <c r="M1782">
        <f>VLOOKUP(A1782,tax_all!B:V,12,0)</f>
        <v>0</v>
      </c>
      <c r="N1782">
        <f>VLOOKUP(A1782,tax_all!B:V,13,0)</f>
        <v>0</v>
      </c>
      <c r="O1782">
        <f>VLOOKUP(A1782,tax_all!B:V,14,0)</f>
        <v>0</v>
      </c>
      <c r="P1782">
        <f>VLOOKUP(A1782,tax_all!B:V,15,0)</f>
        <v>0</v>
      </c>
      <c r="Q1782">
        <f>VLOOKUP(A1782,tax_all!B:V,16,0)</f>
        <v>0</v>
      </c>
      <c r="R1782">
        <f>VLOOKUP(A1782,tax_all!B:V,17,0)</f>
        <v>0</v>
      </c>
    </row>
    <row r="1783" spans="1:18" x14ac:dyDescent="0.25">
      <c r="A1783" s="2" t="s">
        <v>3657</v>
      </c>
      <c r="B1783">
        <v>0</v>
      </c>
      <c r="C1783">
        <v>1</v>
      </c>
      <c r="D1783">
        <f>B1783+C1783</f>
        <v>1</v>
      </c>
      <c r="E1783">
        <f>VLOOKUP(A1783,'PF03067'!B:C,2,0)</f>
        <v>192</v>
      </c>
      <c r="G1783" t="str">
        <f>VLOOKUP(A1783,tax_all!B:V,6,0)</f>
        <v>Eukaryota</v>
      </c>
      <c r="H1783" t="str">
        <f>VLOOKUP(A1783,tax_all!B:V,7,0)</f>
        <v xml:space="preserve"> Fungi</v>
      </c>
      <c r="I1783" t="str">
        <f>VLOOKUP(A1783,tax_all!B:V,8,0)</f>
        <v xml:space="preserve"> Dikarya</v>
      </c>
      <c r="J1783" t="str">
        <f>VLOOKUP(A1783,tax_all!B:V,9,0)</f>
        <v xml:space="preserve"> Basidiomycota</v>
      </c>
      <c r="K1783" t="str">
        <f>VLOOKUP(A1783,tax_all!B:V,10,0)</f>
        <v xml:space="preserve"> Agaricomycotina</v>
      </c>
      <c r="L1783" t="str">
        <f>VLOOKUP(A1783,tax_all!B:V,11,0)</f>
        <v>Agaricomycetes</v>
      </c>
      <c r="M1783" t="str">
        <f>VLOOKUP(A1783,tax_all!B:V,12,0)</f>
        <v xml:space="preserve"> Russulales</v>
      </c>
      <c r="N1783" t="str">
        <f>VLOOKUP(A1783,tax_all!B:V,13,0)</f>
        <v xml:space="preserve"> Bondarzewiaceae</v>
      </c>
      <c r="O1783" t="str">
        <f>VLOOKUP(A1783,tax_all!B:V,14,0)</f>
        <v xml:space="preserve"> Heterobasidion</v>
      </c>
      <c r="P1783" t="str">
        <f>VLOOKUP(A1783,tax_all!B:V,15,0)</f>
        <v>Heterobasidion annosum species complex.</v>
      </c>
      <c r="Q1783">
        <f>VLOOKUP(A1783,tax_all!B:V,16,0)</f>
        <v>0</v>
      </c>
      <c r="R1783">
        <f>VLOOKUP(A1783,tax_all!B:V,17,0)</f>
        <v>0</v>
      </c>
    </row>
    <row r="1784" spans="1:18" x14ac:dyDescent="0.25">
      <c r="A1784" s="2" t="s">
        <v>3659</v>
      </c>
      <c r="B1784">
        <v>0</v>
      </c>
      <c r="C1784">
        <v>1</v>
      </c>
      <c r="D1784">
        <f>B1784+C1784</f>
        <v>1</v>
      </c>
      <c r="E1784">
        <f>VLOOKUP(A1784,'PF03067'!B:C,2,0)</f>
        <v>388</v>
      </c>
      <c r="G1784" t="str">
        <f>VLOOKUP(A1784,tax_all!B:V,6,0)</f>
        <v>Bacteria</v>
      </c>
      <c r="H1784" t="str">
        <f>VLOOKUP(A1784,tax_all!B:V,7,0)</f>
        <v xml:space="preserve"> Nitrospinae/Tectomicrobia group</v>
      </c>
      <c r="I1784" t="str">
        <f>VLOOKUP(A1784,tax_all!B:V,8,0)</f>
        <v xml:space="preserve"> Candidatus Tectomicrobia</v>
      </c>
      <c r="J1784" t="str">
        <f>VLOOKUP(A1784,tax_all!B:V,9,0)</f>
        <v>Candidatus Entotheonella.</v>
      </c>
      <c r="K1784">
        <f>VLOOKUP(A1784,tax_all!B:V,10,0)</f>
        <v>0</v>
      </c>
      <c r="L1784">
        <f>VLOOKUP(A1784,tax_all!B:V,11,0)</f>
        <v>0</v>
      </c>
      <c r="M1784">
        <f>VLOOKUP(A1784,tax_all!B:V,12,0)</f>
        <v>0</v>
      </c>
      <c r="N1784">
        <f>VLOOKUP(A1784,tax_all!B:V,13,0)</f>
        <v>0</v>
      </c>
      <c r="O1784">
        <f>VLOOKUP(A1784,tax_all!B:V,14,0)</f>
        <v>0</v>
      </c>
      <c r="P1784">
        <f>VLOOKUP(A1784,tax_all!B:V,15,0)</f>
        <v>0</v>
      </c>
      <c r="Q1784">
        <f>VLOOKUP(A1784,tax_all!B:V,16,0)</f>
        <v>0</v>
      </c>
      <c r="R1784">
        <f>VLOOKUP(A1784,tax_all!B:V,17,0)</f>
        <v>0</v>
      </c>
    </row>
    <row r="1785" spans="1:18" x14ac:dyDescent="0.25">
      <c r="A1785" s="2" t="s">
        <v>3661</v>
      </c>
      <c r="B1785">
        <v>0</v>
      </c>
      <c r="C1785">
        <v>1</v>
      </c>
      <c r="D1785">
        <f>B1785+C1785</f>
        <v>1</v>
      </c>
      <c r="E1785">
        <f>VLOOKUP(A1785,'PF03067'!B:C,2,0)</f>
        <v>264</v>
      </c>
      <c r="G1785" t="str">
        <f>VLOOKUP(A1785,tax_all!B:V,6,0)</f>
        <v>Bacteria</v>
      </c>
      <c r="H1785" t="str">
        <f>VLOOKUP(A1785,tax_all!B:V,7,0)</f>
        <v xml:space="preserve"> Firmicutes</v>
      </c>
      <c r="I1785" t="str">
        <f>VLOOKUP(A1785,tax_all!B:V,8,0)</f>
        <v xml:space="preserve"> Bacilli</v>
      </c>
      <c r="J1785" t="str">
        <f>VLOOKUP(A1785,tax_all!B:V,9,0)</f>
        <v xml:space="preserve"> Bacillales</v>
      </c>
      <c r="K1785" t="str">
        <f>VLOOKUP(A1785,tax_all!B:V,10,0)</f>
        <v xml:space="preserve"> Bacillaceae</v>
      </c>
      <c r="L1785" t="str">
        <f>VLOOKUP(A1785,tax_all!B:V,11,0)</f>
        <v xml:space="preserve"> Bacillus.</v>
      </c>
      <c r="M1785">
        <f>VLOOKUP(A1785,tax_all!B:V,12,0)</f>
        <v>0</v>
      </c>
      <c r="N1785">
        <f>VLOOKUP(A1785,tax_all!B:V,13,0)</f>
        <v>0</v>
      </c>
      <c r="O1785">
        <f>VLOOKUP(A1785,tax_all!B:V,14,0)</f>
        <v>0</v>
      </c>
      <c r="P1785">
        <f>VLOOKUP(A1785,tax_all!B:V,15,0)</f>
        <v>0</v>
      </c>
      <c r="Q1785">
        <f>VLOOKUP(A1785,tax_all!B:V,16,0)</f>
        <v>0</v>
      </c>
      <c r="R1785">
        <f>VLOOKUP(A1785,tax_all!B:V,17,0)</f>
        <v>0</v>
      </c>
    </row>
    <row r="1786" spans="1:18" x14ac:dyDescent="0.25">
      <c r="A1786" s="2" t="s">
        <v>3663</v>
      </c>
      <c r="B1786">
        <v>0</v>
      </c>
      <c r="C1786">
        <v>1</v>
      </c>
      <c r="D1786">
        <f>B1786+C1786</f>
        <v>1</v>
      </c>
      <c r="E1786">
        <f>VLOOKUP(A1786,'PF03067'!B:C,2,0)</f>
        <v>508</v>
      </c>
      <c r="G1786" t="str">
        <f>VLOOKUP(A1786,tax_all!B:V,6,0)</f>
        <v>Eukaryota</v>
      </c>
      <c r="H1786" t="str">
        <f>VLOOKUP(A1786,tax_all!B:V,7,0)</f>
        <v xml:space="preserve"> Metazoa</v>
      </c>
      <c r="I1786" t="str">
        <f>VLOOKUP(A1786,tax_all!B:V,8,0)</f>
        <v xml:space="preserve"> Echinodermata</v>
      </c>
      <c r="J1786" t="str">
        <f>VLOOKUP(A1786,tax_all!B:V,9,0)</f>
        <v xml:space="preserve"> Eleutherozoa</v>
      </c>
      <c r="K1786" t="str">
        <f>VLOOKUP(A1786,tax_all!B:V,10,0)</f>
        <v xml:space="preserve"> Echinozoa</v>
      </c>
      <c r="L1786" t="str">
        <f>VLOOKUP(A1786,tax_all!B:V,11,0)</f>
        <v>Echinoidea</v>
      </c>
      <c r="M1786" t="str">
        <f>VLOOKUP(A1786,tax_all!B:V,12,0)</f>
        <v xml:space="preserve"> Euechinoidea</v>
      </c>
      <c r="N1786" t="str">
        <f>VLOOKUP(A1786,tax_all!B:V,13,0)</f>
        <v xml:space="preserve"> Echinacea</v>
      </c>
      <c r="O1786" t="str">
        <f>VLOOKUP(A1786,tax_all!B:V,14,0)</f>
        <v xml:space="preserve"> Echinoida</v>
      </c>
      <c r="P1786" t="str">
        <f>VLOOKUP(A1786,tax_all!B:V,15,0)</f>
        <v xml:space="preserve"> Strongylocentrotidae</v>
      </c>
      <c r="Q1786" t="str">
        <f>VLOOKUP(A1786,tax_all!B:V,16,0)</f>
        <v>Strongylocentrotus.</v>
      </c>
      <c r="R1786">
        <f>VLOOKUP(A1786,tax_all!B:V,17,0)</f>
        <v>0</v>
      </c>
    </row>
    <row r="1787" spans="1:18" x14ac:dyDescent="0.25">
      <c r="A1787" s="2" t="s">
        <v>3665</v>
      </c>
      <c r="B1787">
        <v>0</v>
      </c>
      <c r="C1787">
        <v>1</v>
      </c>
      <c r="D1787">
        <f>B1787+C1787</f>
        <v>1</v>
      </c>
      <c r="E1787">
        <f>VLOOKUP(A1787,'PF03067'!B:C,2,0)</f>
        <v>235</v>
      </c>
      <c r="G1787" t="str">
        <f>VLOOKUP(A1787,tax_all!B:V,6,0)</f>
        <v>Eukaryota</v>
      </c>
      <c r="H1787" t="str">
        <f>VLOOKUP(A1787,tax_all!B:V,7,0)</f>
        <v xml:space="preserve"> Metazoa</v>
      </c>
      <c r="I1787" t="str">
        <f>VLOOKUP(A1787,tax_all!B:V,8,0)</f>
        <v xml:space="preserve"> Ecdysozoa</v>
      </c>
      <c r="J1787" t="str">
        <f>VLOOKUP(A1787,tax_all!B:V,9,0)</f>
        <v xml:space="preserve"> Arthropoda</v>
      </c>
      <c r="K1787" t="str">
        <f>VLOOKUP(A1787,tax_all!B:V,10,0)</f>
        <v xml:space="preserve"> Hexapoda</v>
      </c>
      <c r="L1787" t="str">
        <f>VLOOKUP(A1787,tax_all!B:V,11,0)</f>
        <v xml:space="preserve"> Insecta</v>
      </c>
      <c r="M1787" t="str">
        <f>VLOOKUP(A1787,tax_all!B:V,12,0)</f>
        <v>Pterygota</v>
      </c>
      <c r="N1787" t="str">
        <f>VLOOKUP(A1787,tax_all!B:V,13,0)</f>
        <v xml:space="preserve"> Neoptera</v>
      </c>
      <c r="O1787" t="str">
        <f>VLOOKUP(A1787,tax_all!B:V,14,0)</f>
        <v xml:space="preserve"> Holometabola</v>
      </c>
      <c r="P1787" t="str">
        <f>VLOOKUP(A1787,tax_all!B:V,15,0)</f>
        <v xml:space="preserve"> Diptera</v>
      </c>
      <c r="Q1787" t="str">
        <f>VLOOKUP(A1787,tax_all!B:V,16,0)</f>
        <v xml:space="preserve"> Nematocera</v>
      </c>
      <c r="R1787" t="str">
        <f>VLOOKUP(A1787,tax_all!B:V,17,0)</f>
        <v xml:space="preserve"> Culicoidea</v>
      </c>
    </row>
    <row r="1788" spans="1:18" x14ac:dyDescent="0.25">
      <c r="A1788" s="2" t="s">
        <v>3667</v>
      </c>
      <c r="B1788">
        <v>0</v>
      </c>
      <c r="C1788">
        <v>1</v>
      </c>
      <c r="D1788">
        <f>B1788+C1788</f>
        <v>1</v>
      </c>
      <c r="E1788">
        <f>VLOOKUP(A1788,'PF03067'!B:C,2,0)</f>
        <v>393</v>
      </c>
      <c r="G1788" t="str">
        <f>VLOOKUP(A1788,tax_all!B:V,6,0)</f>
        <v>Eukaryota</v>
      </c>
      <c r="H1788" t="str">
        <f>VLOOKUP(A1788,tax_all!B:V,7,0)</f>
        <v xml:space="preserve"> Metazoa</v>
      </c>
      <c r="I1788" t="str">
        <f>VLOOKUP(A1788,tax_all!B:V,8,0)</f>
        <v xml:space="preserve"> Ecdysozoa</v>
      </c>
      <c r="J1788" t="str">
        <f>VLOOKUP(A1788,tax_all!B:V,9,0)</f>
        <v xml:space="preserve"> Arthropoda</v>
      </c>
      <c r="K1788" t="str">
        <f>VLOOKUP(A1788,tax_all!B:V,10,0)</f>
        <v xml:space="preserve"> Hexapoda</v>
      </c>
      <c r="L1788" t="str">
        <f>VLOOKUP(A1788,tax_all!B:V,11,0)</f>
        <v xml:space="preserve"> Insecta</v>
      </c>
      <c r="M1788" t="str">
        <f>VLOOKUP(A1788,tax_all!B:V,12,0)</f>
        <v>Pterygota</v>
      </c>
      <c r="N1788" t="str">
        <f>VLOOKUP(A1788,tax_all!B:V,13,0)</f>
        <v xml:space="preserve"> Neoptera</v>
      </c>
      <c r="O1788" t="str">
        <f>VLOOKUP(A1788,tax_all!B:V,14,0)</f>
        <v xml:space="preserve"> Holometabola</v>
      </c>
      <c r="P1788" t="str">
        <f>VLOOKUP(A1788,tax_all!B:V,15,0)</f>
        <v xml:space="preserve"> Diptera</v>
      </c>
      <c r="Q1788" t="str">
        <f>VLOOKUP(A1788,tax_all!B:V,16,0)</f>
        <v xml:space="preserve"> Nematocera</v>
      </c>
      <c r="R1788" t="str">
        <f>VLOOKUP(A1788,tax_all!B:V,17,0)</f>
        <v xml:space="preserve"> Culicoidea</v>
      </c>
    </row>
    <row r="1789" spans="1:18" x14ac:dyDescent="0.25">
      <c r="A1789" s="2" t="s">
        <v>3669</v>
      </c>
      <c r="B1789">
        <v>0</v>
      </c>
      <c r="C1789">
        <v>1</v>
      </c>
      <c r="D1789">
        <f>B1789+C1789</f>
        <v>1</v>
      </c>
      <c r="E1789">
        <f>VLOOKUP(A1789,'PF03067'!B:C,2,0)</f>
        <v>351</v>
      </c>
      <c r="G1789" t="str">
        <f>VLOOKUP(A1789,tax_all!B:V,6,0)</f>
        <v>Eukaryota</v>
      </c>
      <c r="H1789" t="str">
        <f>VLOOKUP(A1789,tax_all!B:V,7,0)</f>
        <v xml:space="preserve"> Metazoa</v>
      </c>
      <c r="I1789" t="str">
        <f>VLOOKUP(A1789,tax_all!B:V,8,0)</f>
        <v xml:space="preserve"> Ecdysozoa</v>
      </c>
      <c r="J1789" t="str">
        <f>VLOOKUP(A1789,tax_all!B:V,9,0)</f>
        <v xml:space="preserve"> Arthropoda</v>
      </c>
      <c r="K1789" t="str">
        <f>VLOOKUP(A1789,tax_all!B:V,10,0)</f>
        <v xml:space="preserve"> Hexapoda</v>
      </c>
      <c r="L1789" t="str">
        <f>VLOOKUP(A1789,tax_all!B:V,11,0)</f>
        <v xml:space="preserve"> Insecta</v>
      </c>
      <c r="M1789" t="str">
        <f>VLOOKUP(A1789,tax_all!B:V,12,0)</f>
        <v>Pterygota</v>
      </c>
      <c r="N1789" t="str">
        <f>VLOOKUP(A1789,tax_all!B:V,13,0)</f>
        <v xml:space="preserve"> Neoptera</v>
      </c>
      <c r="O1789" t="str">
        <f>VLOOKUP(A1789,tax_all!B:V,14,0)</f>
        <v xml:space="preserve"> Holometabola</v>
      </c>
      <c r="P1789" t="str">
        <f>VLOOKUP(A1789,tax_all!B:V,15,0)</f>
        <v xml:space="preserve"> Diptera</v>
      </c>
      <c r="Q1789" t="str">
        <f>VLOOKUP(A1789,tax_all!B:V,16,0)</f>
        <v xml:space="preserve"> Nematocera</v>
      </c>
      <c r="R1789" t="str">
        <f>VLOOKUP(A1789,tax_all!B:V,17,0)</f>
        <v xml:space="preserve"> Culicoidea</v>
      </c>
    </row>
    <row r="1790" spans="1:18" x14ac:dyDescent="0.25">
      <c r="A1790" s="2" t="s">
        <v>3671</v>
      </c>
      <c r="B1790">
        <v>0</v>
      </c>
      <c r="C1790">
        <v>1</v>
      </c>
      <c r="D1790">
        <f>B1790+C1790</f>
        <v>1</v>
      </c>
      <c r="E1790">
        <f>VLOOKUP(A1790,'PF03067'!B:C,2,0)</f>
        <v>216</v>
      </c>
      <c r="G1790" t="str">
        <f>VLOOKUP(A1790,tax_all!B:V,6,0)</f>
        <v>Bacteria</v>
      </c>
      <c r="H1790" t="str">
        <f>VLOOKUP(A1790,tax_all!B:V,7,0)</f>
        <v xml:space="preserve"> Actinobacteria</v>
      </c>
      <c r="I1790" t="str">
        <f>VLOOKUP(A1790,tax_all!B:V,8,0)</f>
        <v xml:space="preserve"> Corynebacteriales</v>
      </c>
      <c r="J1790" t="str">
        <f>VLOOKUP(A1790,tax_all!B:V,9,0)</f>
        <v xml:space="preserve"> Nocardiaceae</v>
      </c>
      <c r="K1790" t="str">
        <f>VLOOKUP(A1790,tax_all!B:V,10,0)</f>
        <v xml:space="preserve"> Nocardia.</v>
      </c>
      <c r="L1790">
        <f>VLOOKUP(A1790,tax_all!B:V,11,0)</f>
        <v>0</v>
      </c>
      <c r="M1790">
        <f>VLOOKUP(A1790,tax_all!B:V,12,0)</f>
        <v>0</v>
      </c>
      <c r="N1790">
        <f>VLOOKUP(A1790,tax_all!B:V,13,0)</f>
        <v>0</v>
      </c>
      <c r="O1790">
        <f>VLOOKUP(A1790,tax_all!B:V,14,0)</f>
        <v>0</v>
      </c>
      <c r="P1790">
        <f>VLOOKUP(A1790,tax_all!B:V,15,0)</f>
        <v>0</v>
      </c>
      <c r="Q1790">
        <f>VLOOKUP(A1790,tax_all!B:V,16,0)</f>
        <v>0</v>
      </c>
      <c r="R1790">
        <f>VLOOKUP(A1790,tax_all!B:V,17,0)</f>
        <v>0</v>
      </c>
    </row>
    <row r="1791" spans="1:18" x14ac:dyDescent="0.25">
      <c r="A1791" s="2" t="s">
        <v>3673</v>
      </c>
      <c r="B1791">
        <v>0</v>
      </c>
      <c r="C1791">
        <v>1</v>
      </c>
      <c r="D1791">
        <f>B1791+C1791</f>
        <v>1</v>
      </c>
      <c r="E1791">
        <f>VLOOKUP(A1791,'PF03067'!B:C,2,0)</f>
        <v>196</v>
      </c>
      <c r="G1791" t="str">
        <f>VLOOKUP(A1791,tax_all!B:V,6,0)</f>
        <v>Bacteria</v>
      </c>
      <c r="H1791" t="str">
        <f>VLOOKUP(A1791,tax_all!B:V,7,0)</f>
        <v xml:space="preserve"> Actinobacteria</v>
      </c>
      <c r="I1791" t="str">
        <f>VLOOKUP(A1791,tax_all!B:V,8,0)</f>
        <v xml:space="preserve"> Pseudonocardiales</v>
      </c>
      <c r="J1791" t="str">
        <f>VLOOKUP(A1791,tax_all!B:V,9,0)</f>
        <v xml:space="preserve"> Pseudonocardiaceae</v>
      </c>
      <c r="K1791" t="str">
        <f>VLOOKUP(A1791,tax_all!B:V,10,0)</f>
        <v>Kutzneria.</v>
      </c>
      <c r="L1791">
        <f>VLOOKUP(A1791,tax_all!B:V,11,0)</f>
        <v>0</v>
      </c>
      <c r="M1791">
        <f>VLOOKUP(A1791,tax_all!B:V,12,0)</f>
        <v>0</v>
      </c>
      <c r="N1791">
        <f>VLOOKUP(A1791,tax_all!B:V,13,0)</f>
        <v>0</v>
      </c>
      <c r="O1791">
        <f>VLOOKUP(A1791,tax_all!B:V,14,0)</f>
        <v>0</v>
      </c>
      <c r="P1791">
        <f>VLOOKUP(A1791,tax_all!B:V,15,0)</f>
        <v>0</v>
      </c>
      <c r="Q1791">
        <f>VLOOKUP(A1791,tax_all!B:V,16,0)</f>
        <v>0</v>
      </c>
      <c r="R1791">
        <f>VLOOKUP(A1791,tax_all!B:V,17,0)</f>
        <v>0</v>
      </c>
    </row>
    <row r="1792" spans="1:18" x14ac:dyDescent="0.25">
      <c r="A1792" s="2" t="s">
        <v>3675</v>
      </c>
      <c r="B1792">
        <v>0</v>
      </c>
      <c r="C1792">
        <v>1</v>
      </c>
      <c r="D1792">
        <f>B1792+C1792</f>
        <v>1</v>
      </c>
      <c r="E1792">
        <f>VLOOKUP(A1792,'PF03067'!B:C,2,0)</f>
        <v>254</v>
      </c>
      <c r="G1792" t="str">
        <f>VLOOKUP(A1792,tax_all!B:V,6,0)</f>
        <v>Bacteria</v>
      </c>
      <c r="H1792" t="str">
        <f>VLOOKUP(A1792,tax_all!B:V,7,0)</f>
        <v xml:space="preserve"> Actinobacteria</v>
      </c>
      <c r="I1792" t="str">
        <f>VLOOKUP(A1792,tax_all!B:V,8,0)</f>
        <v xml:space="preserve"> Pseudonocardiales</v>
      </c>
      <c r="J1792" t="str">
        <f>VLOOKUP(A1792,tax_all!B:V,9,0)</f>
        <v xml:space="preserve"> Pseudonocardiaceae</v>
      </c>
      <c r="K1792" t="str">
        <f>VLOOKUP(A1792,tax_all!B:V,10,0)</f>
        <v>Kutzneria.</v>
      </c>
      <c r="L1792">
        <f>VLOOKUP(A1792,tax_all!B:V,11,0)</f>
        <v>0</v>
      </c>
      <c r="M1792">
        <f>VLOOKUP(A1792,tax_all!B:V,12,0)</f>
        <v>0</v>
      </c>
      <c r="N1792">
        <f>VLOOKUP(A1792,tax_all!B:V,13,0)</f>
        <v>0</v>
      </c>
      <c r="O1792">
        <f>VLOOKUP(A1792,tax_all!B:V,14,0)</f>
        <v>0</v>
      </c>
      <c r="P1792">
        <f>VLOOKUP(A1792,tax_all!B:V,15,0)</f>
        <v>0</v>
      </c>
      <c r="Q1792">
        <f>VLOOKUP(A1792,tax_all!B:V,16,0)</f>
        <v>0</v>
      </c>
      <c r="R1792">
        <f>VLOOKUP(A1792,tax_all!B:V,17,0)</f>
        <v>0</v>
      </c>
    </row>
    <row r="1793" spans="1:18" x14ac:dyDescent="0.25">
      <c r="A1793" s="2" t="s">
        <v>3677</v>
      </c>
      <c r="B1793">
        <v>0</v>
      </c>
      <c r="C1793">
        <v>1</v>
      </c>
      <c r="D1793">
        <f>B1793+C1793</f>
        <v>1</v>
      </c>
      <c r="E1793">
        <f>VLOOKUP(A1793,'PF03067'!B:C,2,0)</f>
        <v>211</v>
      </c>
      <c r="G1793" t="str">
        <f>VLOOKUP(A1793,tax_all!B:V,6,0)</f>
        <v>Bacteria</v>
      </c>
      <c r="H1793" t="str">
        <f>VLOOKUP(A1793,tax_all!B:V,7,0)</f>
        <v xml:space="preserve"> Actinobacteria</v>
      </c>
      <c r="I1793" t="str">
        <f>VLOOKUP(A1793,tax_all!B:V,8,0)</f>
        <v xml:space="preserve"> Pseudonocardiales</v>
      </c>
      <c r="J1793" t="str">
        <f>VLOOKUP(A1793,tax_all!B:V,9,0)</f>
        <v xml:space="preserve"> Pseudonocardiaceae</v>
      </c>
      <c r="K1793" t="str">
        <f>VLOOKUP(A1793,tax_all!B:V,10,0)</f>
        <v>Kutzneria.</v>
      </c>
      <c r="L1793">
        <f>VLOOKUP(A1793,tax_all!B:V,11,0)</f>
        <v>0</v>
      </c>
      <c r="M1793">
        <f>VLOOKUP(A1793,tax_all!B:V,12,0)</f>
        <v>0</v>
      </c>
      <c r="N1793">
        <f>VLOOKUP(A1793,tax_all!B:V,13,0)</f>
        <v>0</v>
      </c>
      <c r="O1793">
        <f>VLOOKUP(A1793,tax_all!B:V,14,0)</f>
        <v>0</v>
      </c>
      <c r="P1793">
        <f>VLOOKUP(A1793,tax_all!B:V,15,0)</f>
        <v>0</v>
      </c>
      <c r="Q1793">
        <f>VLOOKUP(A1793,tax_all!B:V,16,0)</f>
        <v>0</v>
      </c>
      <c r="R1793">
        <f>VLOOKUP(A1793,tax_all!B:V,17,0)</f>
        <v>0</v>
      </c>
    </row>
    <row r="1794" spans="1:18" x14ac:dyDescent="0.25">
      <c r="A1794" s="2" t="s">
        <v>3679</v>
      </c>
      <c r="B1794">
        <v>0</v>
      </c>
      <c r="C1794">
        <v>1</v>
      </c>
      <c r="D1794">
        <f>B1794+C1794</f>
        <v>1</v>
      </c>
      <c r="E1794">
        <f>VLOOKUP(A1794,'PF03067'!B:C,2,0)</f>
        <v>340</v>
      </c>
      <c r="G1794" t="str">
        <f>VLOOKUP(A1794,tax_all!B:V,6,0)</f>
        <v>Eukaryota</v>
      </c>
      <c r="H1794" t="str">
        <f>VLOOKUP(A1794,tax_all!B:V,7,0)</f>
        <v xml:space="preserve"> Fungi</v>
      </c>
      <c r="I1794" t="str">
        <f>VLOOKUP(A1794,tax_all!B:V,8,0)</f>
        <v xml:space="preserve"> Dikarya</v>
      </c>
      <c r="J1794" t="str">
        <f>VLOOKUP(A1794,tax_all!B:V,9,0)</f>
        <v xml:space="preserve"> Ascomycota</v>
      </c>
      <c r="K1794" t="str">
        <f>VLOOKUP(A1794,tax_all!B:V,10,0)</f>
        <v xml:space="preserve"> Pezizomycotina</v>
      </c>
      <c r="L1794" t="str">
        <f>VLOOKUP(A1794,tax_all!B:V,11,0)</f>
        <v xml:space="preserve"> Eurotiomycetes</v>
      </c>
      <c r="M1794" t="str">
        <f>VLOOKUP(A1794,tax_all!B:V,12,0)</f>
        <v>Eurotiomycetidae</v>
      </c>
      <c r="N1794" t="str">
        <f>VLOOKUP(A1794,tax_all!B:V,13,0)</f>
        <v xml:space="preserve"> Eurotiales</v>
      </c>
      <c r="O1794" t="str">
        <f>VLOOKUP(A1794,tax_all!B:V,14,0)</f>
        <v xml:space="preserve"> Aspergillaceae</v>
      </c>
      <c r="P1794" t="str">
        <f>VLOOKUP(A1794,tax_all!B:V,15,0)</f>
        <v xml:space="preserve"> Penicillium.</v>
      </c>
      <c r="Q1794">
        <f>VLOOKUP(A1794,tax_all!B:V,16,0)</f>
        <v>0</v>
      </c>
      <c r="R1794">
        <f>VLOOKUP(A1794,tax_all!B:V,17,0)</f>
        <v>0</v>
      </c>
    </row>
    <row r="1795" spans="1:18" x14ac:dyDescent="0.25">
      <c r="A1795" s="2" t="s">
        <v>3681</v>
      </c>
      <c r="B1795">
        <v>0</v>
      </c>
      <c r="C1795">
        <v>1</v>
      </c>
      <c r="D1795">
        <f>B1795+C1795</f>
        <v>1</v>
      </c>
      <c r="E1795">
        <f>VLOOKUP(A1795,'PF03067'!B:C,2,0)</f>
        <v>300</v>
      </c>
      <c r="G1795" t="str">
        <f>VLOOKUP(A1795,tax_all!B:V,6,0)</f>
        <v>Eukaryota</v>
      </c>
      <c r="H1795" t="str">
        <f>VLOOKUP(A1795,tax_all!B:V,7,0)</f>
        <v xml:space="preserve"> Fungi</v>
      </c>
      <c r="I1795" t="str">
        <f>VLOOKUP(A1795,tax_all!B:V,8,0)</f>
        <v xml:space="preserve"> Dikarya</v>
      </c>
      <c r="J1795" t="str">
        <f>VLOOKUP(A1795,tax_all!B:V,9,0)</f>
        <v xml:space="preserve"> Ascomycota</v>
      </c>
      <c r="K1795" t="str">
        <f>VLOOKUP(A1795,tax_all!B:V,10,0)</f>
        <v xml:space="preserve"> Pezizomycotina</v>
      </c>
      <c r="L1795" t="str">
        <f>VLOOKUP(A1795,tax_all!B:V,11,0)</f>
        <v>Dothideomycetes</v>
      </c>
      <c r="M1795" t="str">
        <f>VLOOKUP(A1795,tax_all!B:V,12,0)</f>
        <v xml:space="preserve"> Pleosporomycetidae</v>
      </c>
      <c r="N1795" t="str">
        <f>VLOOKUP(A1795,tax_all!B:V,13,0)</f>
        <v xml:space="preserve"> Pleosporales</v>
      </c>
      <c r="O1795" t="str">
        <f>VLOOKUP(A1795,tax_all!B:V,14,0)</f>
        <v xml:space="preserve"> Pleosporineae</v>
      </c>
      <c r="P1795" t="str">
        <f>VLOOKUP(A1795,tax_all!B:V,15,0)</f>
        <v>Pleosporaceae</v>
      </c>
      <c r="Q1795" t="str">
        <f>VLOOKUP(A1795,tax_all!B:V,16,0)</f>
        <v xml:space="preserve"> Bipolaris.</v>
      </c>
      <c r="R1795">
        <f>VLOOKUP(A1795,tax_all!B:V,17,0)</f>
        <v>0</v>
      </c>
    </row>
    <row r="1796" spans="1:18" x14ac:dyDescent="0.25">
      <c r="A1796" s="2" t="s">
        <v>3683</v>
      </c>
      <c r="B1796">
        <v>0</v>
      </c>
      <c r="C1796">
        <v>1</v>
      </c>
      <c r="D1796">
        <f>B1796+C1796</f>
        <v>1</v>
      </c>
      <c r="E1796">
        <f>VLOOKUP(A1796,'PF03067'!B:C,2,0)</f>
        <v>397</v>
      </c>
      <c r="G1796" t="str">
        <f>VLOOKUP(A1796,tax_all!B:V,6,0)</f>
        <v>Eukaryota</v>
      </c>
      <c r="H1796" t="str">
        <f>VLOOKUP(A1796,tax_all!B:V,7,0)</f>
        <v xml:space="preserve"> Fungi</v>
      </c>
      <c r="I1796" t="str">
        <f>VLOOKUP(A1796,tax_all!B:V,8,0)</f>
        <v xml:space="preserve"> Dikarya</v>
      </c>
      <c r="J1796" t="str">
        <f>VLOOKUP(A1796,tax_all!B:V,9,0)</f>
        <v xml:space="preserve"> Ascomycota</v>
      </c>
      <c r="K1796" t="str">
        <f>VLOOKUP(A1796,tax_all!B:V,10,0)</f>
        <v xml:space="preserve"> Pezizomycotina</v>
      </c>
      <c r="L1796" t="str">
        <f>VLOOKUP(A1796,tax_all!B:V,11,0)</f>
        <v>Dothideomycetes</v>
      </c>
      <c r="M1796" t="str">
        <f>VLOOKUP(A1796,tax_all!B:V,12,0)</f>
        <v xml:space="preserve"> Pleosporomycetidae</v>
      </c>
      <c r="N1796" t="str">
        <f>VLOOKUP(A1796,tax_all!B:V,13,0)</f>
        <v xml:space="preserve"> Pleosporales</v>
      </c>
      <c r="O1796" t="str">
        <f>VLOOKUP(A1796,tax_all!B:V,14,0)</f>
        <v xml:space="preserve"> Pleosporineae</v>
      </c>
      <c r="P1796" t="str">
        <f>VLOOKUP(A1796,tax_all!B:V,15,0)</f>
        <v>Pleosporaceae</v>
      </c>
      <c r="Q1796" t="str">
        <f>VLOOKUP(A1796,tax_all!B:V,16,0)</f>
        <v xml:space="preserve"> Bipolaris.</v>
      </c>
      <c r="R1796">
        <f>VLOOKUP(A1796,tax_all!B:V,17,0)</f>
        <v>0</v>
      </c>
    </row>
    <row r="1797" spans="1:18" x14ac:dyDescent="0.25">
      <c r="A1797" s="2" t="s">
        <v>3685</v>
      </c>
      <c r="B1797">
        <v>0</v>
      </c>
      <c r="C1797">
        <v>1</v>
      </c>
      <c r="D1797">
        <f>B1797+C1797</f>
        <v>1</v>
      </c>
      <c r="E1797">
        <f>VLOOKUP(A1797,'PF03067'!B:C,2,0)</f>
        <v>114</v>
      </c>
      <c r="G1797" t="str">
        <f>VLOOKUP(A1797,tax_all!B:V,6,0)</f>
        <v>Bacteria</v>
      </c>
      <c r="H1797" t="str">
        <f>VLOOKUP(A1797,tax_all!B:V,7,0)</f>
        <v xml:space="preserve"> Firmicutes</v>
      </c>
      <c r="I1797" t="str">
        <f>VLOOKUP(A1797,tax_all!B:V,8,0)</f>
        <v xml:space="preserve"> Bacilli</v>
      </c>
      <c r="J1797" t="str">
        <f>VLOOKUP(A1797,tax_all!B:V,9,0)</f>
        <v xml:space="preserve"> Bacillales</v>
      </c>
      <c r="K1797" t="str">
        <f>VLOOKUP(A1797,tax_all!B:V,10,0)</f>
        <v xml:space="preserve"> Listeriaceae</v>
      </c>
      <c r="L1797" t="str">
        <f>VLOOKUP(A1797,tax_all!B:V,11,0)</f>
        <v xml:space="preserve"> Listeria.</v>
      </c>
      <c r="M1797">
        <f>VLOOKUP(A1797,tax_all!B:V,12,0)</f>
        <v>0</v>
      </c>
      <c r="N1797">
        <f>VLOOKUP(A1797,tax_all!B:V,13,0)</f>
        <v>0</v>
      </c>
      <c r="O1797">
        <f>VLOOKUP(A1797,tax_all!B:V,14,0)</f>
        <v>0</v>
      </c>
      <c r="P1797">
        <f>VLOOKUP(A1797,tax_all!B:V,15,0)</f>
        <v>0</v>
      </c>
      <c r="Q1797">
        <f>VLOOKUP(A1797,tax_all!B:V,16,0)</f>
        <v>0</v>
      </c>
      <c r="R1797">
        <f>VLOOKUP(A1797,tax_all!B:V,17,0)</f>
        <v>0</v>
      </c>
    </row>
    <row r="1798" spans="1:18" x14ac:dyDescent="0.25">
      <c r="A1798" s="2" t="s">
        <v>3687</v>
      </c>
      <c r="B1798">
        <v>0</v>
      </c>
      <c r="C1798">
        <v>1</v>
      </c>
      <c r="D1798">
        <f>B1798+C1798</f>
        <v>1</v>
      </c>
      <c r="E1798">
        <f>VLOOKUP(A1798,'PF03067'!B:C,2,0)</f>
        <v>200</v>
      </c>
      <c r="G1798" t="str">
        <f>VLOOKUP(A1798,tax_all!B:V,6,0)</f>
        <v>Bacteria</v>
      </c>
      <c r="H1798" t="str">
        <f>VLOOKUP(A1798,tax_all!B:V,7,0)</f>
        <v xml:space="preserve"> Firmicutes</v>
      </c>
      <c r="I1798" t="str">
        <f>VLOOKUP(A1798,tax_all!B:V,8,0)</f>
        <v xml:space="preserve"> Bacilli</v>
      </c>
      <c r="J1798" t="str">
        <f>VLOOKUP(A1798,tax_all!B:V,9,0)</f>
        <v xml:space="preserve"> Bacillales</v>
      </c>
      <c r="K1798" t="str">
        <f>VLOOKUP(A1798,tax_all!B:V,10,0)</f>
        <v xml:space="preserve"> Listeriaceae</v>
      </c>
      <c r="L1798" t="str">
        <f>VLOOKUP(A1798,tax_all!B:V,11,0)</f>
        <v xml:space="preserve"> Listeria.</v>
      </c>
      <c r="M1798">
        <f>VLOOKUP(A1798,tax_all!B:V,12,0)</f>
        <v>0</v>
      </c>
      <c r="N1798">
        <f>VLOOKUP(A1798,tax_all!B:V,13,0)</f>
        <v>0</v>
      </c>
      <c r="O1798">
        <f>VLOOKUP(A1798,tax_all!B:V,14,0)</f>
        <v>0</v>
      </c>
      <c r="P1798">
        <f>VLOOKUP(A1798,tax_all!B:V,15,0)</f>
        <v>0</v>
      </c>
      <c r="Q1798">
        <f>VLOOKUP(A1798,tax_all!B:V,16,0)</f>
        <v>0</v>
      </c>
      <c r="R1798">
        <f>VLOOKUP(A1798,tax_all!B:V,17,0)</f>
        <v>0</v>
      </c>
    </row>
    <row r="1799" spans="1:18" x14ac:dyDescent="0.25">
      <c r="A1799" s="2" t="s">
        <v>3689</v>
      </c>
      <c r="B1799">
        <v>0</v>
      </c>
      <c r="C1799">
        <v>1</v>
      </c>
      <c r="D1799">
        <f>B1799+C1799</f>
        <v>1</v>
      </c>
      <c r="E1799">
        <f>VLOOKUP(A1799,'PF03067'!B:C,2,0)</f>
        <v>168</v>
      </c>
      <c r="G1799" t="str">
        <f>VLOOKUP(A1799,tax_all!B:V,6,0)</f>
        <v>Bacteria</v>
      </c>
      <c r="H1799" t="str">
        <f>VLOOKUP(A1799,tax_all!B:V,7,0)</f>
        <v xml:space="preserve"> Firmicutes</v>
      </c>
      <c r="I1799" t="str">
        <f>VLOOKUP(A1799,tax_all!B:V,8,0)</f>
        <v xml:space="preserve"> Bacilli</v>
      </c>
      <c r="J1799" t="str">
        <f>VLOOKUP(A1799,tax_all!B:V,9,0)</f>
        <v xml:space="preserve"> Bacillales</v>
      </c>
      <c r="K1799" t="str">
        <f>VLOOKUP(A1799,tax_all!B:V,10,0)</f>
        <v xml:space="preserve"> Listeriaceae</v>
      </c>
      <c r="L1799" t="str">
        <f>VLOOKUP(A1799,tax_all!B:V,11,0)</f>
        <v xml:space="preserve"> Listeria.</v>
      </c>
      <c r="M1799">
        <f>VLOOKUP(A1799,tax_all!B:V,12,0)</f>
        <v>0</v>
      </c>
      <c r="N1799">
        <f>VLOOKUP(A1799,tax_all!B:V,13,0)</f>
        <v>0</v>
      </c>
      <c r="O1799">
        <f>VLOOKUP(A1799,tax_all!B:V,14,0)</f>
        <v>0</v>
      </c>
      <c r="P1799">
        <f>VLOOKUP(A1799,tax_all!B:V,15,0)</f>
        <v>0</v>
      </c>
      <c r="Q1799">
        <f>VLOOKUP(A1799,tax_all!B:V,16,0)</f>
        <v>0</v>
      </c>
      <c r="R1799">
        <f>VLOOKUP(A1799,tax_all!B:V,17,0)</f>
        <v>0</v>
      </c>
    </row>
    <row r="1800" spans="1:18" x14ac:dyDescent="0.25">
      <c r="A1800" s="2" t="s">
        <v>3691</v>
      </c>
      <c r="B1800">
        <v>0</v>
      </c>
      <c r="C1800">
        <v>1</v>
      </c>
      <c r="D1800">
        <f>B1800+C1800</f>
        <v>1</v>
      </c>
      <c r="E1800">
        <f>VLOOKUP(A1800,'PF03067'!B:C,2,0)</f>
        <v>70</v>
      </c>
      <c r="G1800" t="str">
        <f>VLOOKUP(A1800,tax_all!B:V,6,0)</f>
        <v>Bacteria</v>
      </c>
      <c r="H1800" t="str">
        <f>VLOOKUP(A1800,tax_all!B:V,7,0)</f>
        <v xml:space="preserve"> Firmicutes</v>
      </c>
      <c r="I1800" t="str">
        <f>VLOOKUP(A1800,tax_all!B:V,8,0)</f>
        <v xml:space="preserve"> Bacilli</v>
      </c>
      <c r="J1800" t="str">
        <f>VLOOKUP(A1800,tax_all!B:V,9,0)</f>
        <v xml:space="preserve"> Bacillales</v>
      </c>
      <c r="K1800" t="str">
        <f>VLOOKUP(A1800,tax_all!B:V,10,0)</f>
        <v xml:space="preserve"> Listeriaceae</v>
      </c>
      <c r="L1800" t="str">
        <f>VLOOKUP(A1800,tax_all!B:V,11,0)</f>
        <v xml:space="preserve"> Listeria.</v>
      </c>
      <c r="M1800">
        <f>VLOOKUP(A1800,tax_all!B:V,12,0)</f>
        <v>0</v>
      </c>
      <c r="N1800">
        <f>VLOOKUP(A1800,tax_all!B:V,13,0)</f>
        <v>0</v>
      </c>
      <c r="O1800">
        <f>VLOOKUP(A1800,tax_all!B:V,14,0)</f>
        <v>0</v>
      </c>
      <c r="P1800">
        <f>VLOOKUP(A1800,tax_all!B:V,15,0)</f>
        <v>0</v>
      </c>
      <c r="Q1800">
        <f>VLOOKUP(A1800,tax_all!B:V,16,0)</f>
        <v>0</v>
      </c>
      <c r="R1800">
        <f>VLOOKUP(A1800,tax_all!B:V,17,0)</f>
        <v>0</v>
      </c>
    </row>
    <row r="1801" spans="1:18" x14ac:dyDescent="0.25">
      <c r="A1801" s="2" t="s">
        <v>3693</v>
      </c>
      <c r="B1801">
        <v>0</v>
      </c>
      <c r="C1801">
        <v>1</v>
      </c>
      <c r="D1801">
        <f>B1801+C1801</f>
        <v>1</v>
      </c>
      <c r="E1801">
        <f>VLOOKUP(A1801,'PF03067'!B:C,2,0)</f>
        <v>166</v>
      </c>
      <c r="G1801" t="str">
        <f>VLOOKUP(A1801,tax_all!B:V,6,0)</f>
        <v>Bacteria</v>
      </c>
      <c r="H1801" t="str">
        <f>VLOOKUP(A1801,tax_all!B:V,7,0)</f>
        <v xml:space="preserve"> Firmicutes</v>
      </c>
      <c r="I1801" t="str">
        <f>VLOOKUP(A1801,tax_all!B:V,8,0)</f>
        <v xml:space="preserve"> Bacilli</v>
      </c>
      <c r="J1801" t="str">
        <f>VLOOKUP(A1801,tax_all!B:V,9,0)</f>
        <v xml:space="preserve"> Bacillales</v>
      </c>
      <c r="K1801" t="str">
        <f>VLOOKUP(A1801,tax_all!B:V,10,0)</f>
        <v xml:space="preserve"> Listeriaceae</v>
      </c>
      <c r="L1801" t="str">
        <f>VLOOKUP(A1801,tax_all!B:V,11,0)</f>
        <v xml:space="preserve"> Listeria.</v>
      </c>
      <c r="M1801">
        <f>VLOOKUP(A1801,tax_all!B:V,12,0)</f>
        <v>0</v>
      </c>
      <c r="N1801">
        <f>VLOOKUP(A1801,tax_all!B:V,13,0)</f>
        <v>0</v>
      </c>
      <c r="O1801">
        <f>VLOOKUP(A1801,tax_all!B:V,14,0)</f>
        <v>0</v>
      </c>
      <c r="P1801">
        <f>VLOOKUP(A1801,tax_all!B:V,15,0)</f>
        <v>0</v>
      </c>
      <c r="Q1801">
        <f>VLOOKUP(A1801,tax_all!B:V,16,0)</f>
        <v>0</v>
      </c>
      <c r="R1801">
        <f>VLOOKUP(A1801,tax_all!B:V,17,0)</f>
        <v>0</v>
      </c>
    </row>
    <row r="1802" spans="1:18" x14ac:dyDescent="0.25">
      <c r="A1802" s="2" t="s">
        <v>3695</v>
      </c>
      <c r="B1802">
        <v>0</v>
      </c>
      <c r="C1802">
        <v>1</v>
      </c>
      <c r="D1802">
        <f>B1802+C1802</f>
        <v>1</v>
      </c>
      <c r="E1802">
        <f>VLOOKUP(A1802,'PF03067'!B:C,2,0)</f>
        <v>445</v>
      </c>
      <c r="G1802" t="str">
        <f>VLOOKUP(A1802,tax_all!B:V,6,0)</f>
        <v>Bacteria</v>
      </c>
      <c r="H1802" t="str">
        <f>VLOOKUP(A1802,tax_all!B:V,7,0)</f>
        <v xml:space="preserve"> Firmicutes</v>
      </c>
      <c r="I1802" t="str">
        <f>VLOOKUP(A1802,tax_all!B:V,8,0)</f>
        <v xml:space="preserve"> Bacilli</v>
      </c>
      <c r="J1802" t="str">
        <f>VLOOKUP(A1802,tax_all!B:V,9,0)</f>
        <v xml:space="preserve"> Bacillales</v>
      </c>
      <c r="K1802" t="str">
        <f>VLOOKUP(A1802,tax_all!B:V,10,0)</f>
        <v xml:space="preserve"> Listeriaceae</v>
      </c>
      <c r="L1802" t="str">
        <f>VLOOKUP(A1802,tax_all!B:V,11,0)</f>
        <v xml:space="preserve"> Brochothrix.</v>
      </c>
      <c r="M1802">
        <f>VLOOKUP(A1802,tax_all!B:V,12,0)</f>
        <v>0</v>
      </c>
      <c r="N1802">
        <f>VLOOKUP(A1802,tax_all!B:V,13,0)</f>
        <v>0</v>
      </c>
      <c r="O1802">
        <f>VLOOKUP(A1802,tax_all!B:V,14,0)</f>
        <v>0</v>
      </c>
      <c r="P1802">
        <f>VLOOKUP(A1802,tax_all!B:V,15,0)</f>
        <v>0</v>
      </c>
      <c r="Q1802">
        <f>VLOOKUP(A1802,tax_all!B:V,16,0)</f>
        <v>0</v>
      </c>
      <c r="R1802">
        <f>VLOOKUP(A1802,tax_all!B:V,17,0)</f>
        <v>0</v>
      </c>
    </row>
    <row r="1803" spans="1:18" x14ac:dyDescent="0.25">
      <c r="A1803" s="2" t="s">
        <v>3697</v>
      </c>
      <c r="B1803">
        <v>0</v>
      </c>
      <c r="C1803">
        <v>1</v>
      </c>
      <c r="D1803">
        <f>B1803+C1803</f>
        <v>1</v>
      </c>
      <c r="E1803">
        <f>VLOOKUP(A1803,'PF03067'!B:C,2,0)</f>
        <v>510</v>
      </c>
      <c r="G1803" t="str">
        <f>VLOOKUP(A1803,tax_all!B:V,6,0)</f>
        <v>Bacteria</v>
      </c>
      <c r="H1803" t="str">
        <f>VLOOKUP(A1803,tax_all!B:V,7,0)</f>
        <v xml:space="preserve"> Firmicutes</v>
      </c>
      <c r="I1803" t="str">
        <f>VLOOKUP(A1803,tax_all!B:V,8,0)</f>
        <v xml:space="preserve"> Bacilli</v>
      </c>
      <c r="J1803" t="str">
        <f>VLOOKUP(A1803,tax_all!B:V,9,0)</f>
        <v xml:space="preserve"> Bacillales</v>
      </c>
      <c r="K1803" t="str">
        <f>VLOOKUP(A1803,tax_all!B:V,10,0)</f>
        <v xml:space="preserve"> Listeriaceae</v>
      </c>
      <c r="L1803" t="str">
        <f>VLOOKUP(A1803,tax_all!B:V,11,0)</f>
        <v xml:space="preserve"> Brochothrix.</v>
      </c>
      <c r="M1803">
        <f>VLOOKUP(A1803,tax_all!B:V,12,0)</f>
        <v>0</v>
      </c>
      <c r="N1803">
        <f>VLOOKUP(A1803,tax_all!B:V,13,0)</f>
        <v>0</v>
      </c>
      <c r="O1803">
        <f>VLOOKUP(A1803,tax_all!B:V,14,0)</f>
        <v>0</v>
      </c>
      <c r="P1803">
        <f>VLOOKUP(A1803,tax_all!B:V,15,0)</f>
        <v>0</v>
      </c>
      <c r="Q1803">
        <f>VLOOKUP(A1803,tax_all!B:V,16,0)</f>
        <v>0</v>
      </c>
      <c r="R1803">
        <f>VLOOKUP(A1803,tax_all!B:V,17,0)</f>
        <v>0</v>
      </c>
    </row>
    <row r="1804" spans="1:18" x14ac:dyDescent="0.25">
      <c r="A1804" s="2" t="s">
        <v>3699</v>
      </c>
      <c r="B1804">
        <v>0</v>
      </c>
      <c r="C1804">
        <v>1</v>
      </c>
      <c r="D1804">
        <f>B1804+C1804</f>
        <v>1</v>
      </c>
      <c r="E1804">
        <f>VLOOKUP(A1804,'PF03067'!B:C,2,0)</f>
        <v>174</v>
      </c>
      <c r="G1804" t="str">
        <f>VLOOKUP(A1804,tax_all!B:V,6,0)</f>
        <v>Bacteria</v>
      </c>
      <c r="H1804" t="str">
        <f>VLOOKUP(A1804,tax_all!B:V,7,0)</f>
        <v xml:space="preserve"> Actinobacteria</v>
      </c>
      <c r="I1804" t="str">
        <f>VLOOKUP(A1804,tax_all!B:V,8,0)</f>
        <v xml:space="preserve"> Pseudonocardiales</v>
      </c>
      <c r="J1804" t="str">
        <f>VLOOKUP(A1804,tax_all!B:V,9,0)</f>
        <v xml:space="preserve"> Pseudonocardiaceae</v>
      </c>
      <c r="K1804" t="str">
        <f>VLOOKUP(A1804,tax_all!B:V,10,0)</f>
        <v>Actinokineospora.</v>
      </c>
      <c r="L1804">
        <f>VLOOKUP(A1804,tax_all!B:V,11,0)</f>
        <v>0</v>
      </c>
      <c r="M1804">
        <f>VLOOKUP(A1804,tax_all!B:V,12,0)</f>
        <v>0</v>
      </c>
      <c r="N1804">
        <f>VLOOKUP(A1804,tax_all!B:V,13,0)</f>
        <v>0</v>
      </c>
      <c r="O1804">
        <f>VLOOKUP(A1804,tax_all!B:V,14,0)</f>
        <v>0</v>
      </c>
      <c r="P1804">
        <f>VLOOKUP(A1804,tax_all!B:V,15,0)</f>
        <v>0</v>
      </c>
      <c r="Q1804">
        <f>VLOOKUP(A1804,tax_all!B:V,16,0)</f>
        <v>0</v>
      </c>
      <c r="R1804">
        <f>VLOOKUP(A1804,tax_all!B:V,17,0)</f>
        <v>0</v>
      </c>
    </row>
    <row r="1805" spans="1:18" x14ac:dyDescent="0.25">
      <c r="A1805" s="2" t="s">
        <v>3701</v>
      </c>
      <c r="B1805">
        <v>0</v>
      </c>
      <c r="C1805">
        <v>1</v>
      </c>
      <c r="D1805">
        <f>B1805+C1805</f>
        <v>1</v>
      </c>
      <c r="E1805">
        <f>VLOOKUP(A1805,'PF03067'!B:C,2,0)</f>
        <v>316</v>
      </c>
      <c r="G1805" t="str">
        <f>VLOOKUP(A1805,tax_all!B:V,6,0)</f>
        <v>Eukaryota</v>
      </c>
      <c r="H1805" t="str">
        <f>VLOOKUP(A1805,tax_all!B:V,7,0)</f>
        <v xml:space="preserve"> Fungi</v>
      </c>
      <c r="I1805" t="str">
        <f>VLOOKUP(A1805,tax_all!B:V,8,0)</f>
        <v xml:space="preserve"> Dikarya</v>
      </c>
      <c r="J1805" t="str">
        <f>VLOOKUP(A1805,tax_all!B:V,9,0)</f>
        <v xml:space="preserve"> Ascomycota</v>
      </c>
      <c r="K1805" t="str">
        <f>VLOOKUP(A1805,tax_all!B:V,10,0)</f>
        <v xml:space="preserve"> Pezizomycotina</v>
      </c>
      <c r="L1805" t="str">
        <f>VLOOKUP(A1805,tax_all!B:V,11,0)</f>
        <v>Sordariomycetes</v>
      </c>
      <c r="M1805" t="str">
        <f>VLOOKUP(A1805,tax_all!B:V,12,0)</f>
        <v xml:space="preserve"> Hypocreomycetidae</v>
      </c>
      <c r="N1805" t="str">
        <f>VLOOKUP(A1805,tax_all!B:V,13,0)</f>
        <v xml:space="preserve"> Hypocreales</v>
      </c>
      <c r="O1805" t="str">
        <f>VLOOKUP(A1805,tax_all!B:V,14,0)</f>
        <v xml:space="preserve"> Nectriaceae</v>
      </c>
      <c r="P1805" t="str">
        <f>VLOOKUP(A1805,tax_all!B:V,15,0)</f>
        <v>Fusarium</v>
      </c>
      <c r="Q1805" t="str">
        <f>VLOOKUP(A1805,tax_all!B:V,16,0)</f>
        <v xml:space="preserve"> Fusarium fujikuroi species complex.</v>
      </c>
      <c r="R1805">
        <f>VLOOKUP(A1805,tax_all!B:V,17,0)</f>
        <v>0</v>
      </c>
    </row>
    <row r="1806" spans="1:18" x14ac:dyDescent="0.25">
      <c r="A1806" s="2" t="s">
        <v>3703</v>
      </c>
      <c r="B1806">
        <v>0</v>
      </c>
      <c r="C1806">
        <v>1</v>
      </c>
      <c r="D1806">
        <f>B1806+C1806</f>
        <v>1</v>
      </c>
      <c r="E1806">
        <f>VLOOKUP(A1806,'PF03067'!B:C,2,0)</f>
        <v>411</v>
      </c>
      <c r="G1806" t="str">
        <f>VLOOKUP(A1806,tax_all!B:V,6,0)</f>
        <v>Eukaryota</v>
      </c>
      <c r="H1806" t="str">
        <f>VLOOKUP(A1806,tax_all!B:V,7,0)</f>
        <v xml:space="preserve"> Fungi</v>
      </c>
      <c r="I1806" t="str">
        <f>VLOOKUP(A1806,tax_all!B:V,8,0)</f>
        <v xml:space="preserve"> Dikarya</v>
      </c>
      <c r="J1806" t="str">
        <f>VLOOKUP(A1806,tax_all!B:V,9,0)</f>
        <v xml:space="preserve"> Ascomycota</v>
      </c>
      <c r="K1806" t="str">
        <f>VLOOKUP(A1806,tax_all!B:V,10,0)</f>
        <v xml:space="preserve"> Pezizomycotina</v>
      </c>
      <c r="L1806" t="str">
        <f>VLOOKUP(A1806,tax_all!B:V,11,0)</f>
        <v>Sordariomycetes</v>
      </c>
      <c r="M1806" t="str">
        <f>VLOOKUP(A1806,tax_all!B:V,12,0)</f>
        <v xml:space="preserve"> Hypocreomycetidae</v>
      </c>
      <c r="N1806" t="str">
        <f>VLOOKUP(A1806,tax_all!B:V,13,0)</f>
        <v xml:space="preserve"> Hypocreales</v>
      </c>
      <c r="O1806" t="str">
        <f>VLOOKUP(A1806,tax_all!B:V,14,0)</f>
        <v xml:space="preserve"> Nectriaceae</v>
      </c>
      <c r="P1806" t="str">
        <f>VLOOKUP(A1806,tax_all!B:V,15,0)</f>
        <v>Fusarium</v>
      </c>
      <c r="Q1806" t="str">
        <f>VLOOKUP(A1806,tax_all!B:V,16,0)</f>
        <v xml:space="preserve"> Fusarium fujikuroi species complex.</v>
      </c>
      <c r="R1806">
        <f>VLOOKUP(A1806,tax_all!B:V,17,0)</f>
        <v>0</v>
      </c>
    </row>
    <row r="1807" spans="1:18" x14ac:dyDescent="0.25">
      <c r="A1807" s="2" t="s">
        <v>3705</v>
      </c>
      <c r="B1807">
        <v>0</v>
      </c>
      <c r="C1807">
        <v>1</v>
      </c>
      <c r="D1807">
        <f>B1807+C1807</f>
        <v>1</v>
      </c>
      <c r="E1807">
        <f>VLOOKUP(A1807,'PF03067'!B:C,2,0)</f>
        <v>253</v>
      </c>
      <c r="G1807" t="str">
        <f>VLOOKUP(A1807,tax_all!B:V,6,0)</f>
        <v>Eukaryota</v>
      </c>
      <c r="H1807" t="str">
        <f>VLOOKUP(A1807,tax_all!B:V,7,0)</f>
        <v xml:space="preserve"> Fungi</v>
      </c>
      <c r="I1807" t="str">
        <f>VLOOKUP(A1807,tax_all!B:V,8,0)</f>
        <v xml:space="preserve"> Dikarya</v>
      </c>
      <c r="J1807" t="str">
        <f>VLOOKUP(A1807,tax_all!B:V,9,0)</f>
        <v xml:space="preserve"> Ascomycota</v>
      </c>
      <c r="K1807" t="str">
        <f>VLOOKUP(A1807,tax_all!B:V,10,0)</f>
        <v xml:space="preserve"> Pezizomycotina</v>
      </c>
      <c r="L1807" t="str">
        <f>VLOOKUP(A1807,tax_all!B:V,11,0)</f>
        <v>Sordariomycetes</v>
      </c>
      <c r="M1807" t="str">
        <f>VLOOKUP(A1807,tax_all!B:V,12,0)</f>
        <v xml:space="preserve"> Hypocreomycetidae</v>
      </c>
      <c r="N1807" t="str">
        <f>VLOOKUP(A1807,tax_all!B:V,13,0)</f>
        <v xml:space="preserve"> Hypocreales</v>
      </c>
      <c r="O1807" t="str">
        <f>VLOOKUP(A1807,tax_all!B:V,14,0)</f>
        <v xml:space="preserve"> Nectriaceae</v>
      </c>
      <c r="P1807" t="str">
        <f>VLOOKUP(A1807,tax_all!B:V,15,0)</f>
        <v>Fusarium</v>
      </c>
      <c r="Q1807" t="str">
        <f>VLOOKUP(A1807,tax_all!B:V,16,0)</f>
        <v xml:space="preserve"> Fusarium fujikuroi species complex.</v>
      </c>
      <c r="R1807">
        <f>VLOOKUP(A1807,tax_all!B:V,17,0)</f>
        <v>0</v>
      </c>
    </row>
    <row r="1808" spans="1:18" x14ac:dyDescent="0.25">
      <c r="A1808" s="2" t="s">
        <v>3707</v>
      </c>
      <c r="B1808">
        <v>0</v>
      </c>
      <c r="C1808">
        <v>1</v>
      </c>
      <c r="D1808">
        <f>B1808+C1808</f>
        <v>1</v>
      </c>
      <c r="E1808">
        <f>VLOOKUP(A1808,'PF03067'!B:C,2,0)</f>
        <v>172</v>
      </c>
      <c r="G1808" t="str">
        <f>VLOOKUP(A1808,tax_all!B:V,6,0)</f>
        <v>Bacteria</v>
      </c>
      <c r="H1808" t="str">
        <f>VLOOKUP(A1808,tax_all!B:V,7,0)</f>
        <v xml:space="preserve"> Actinobacteria</v>
      </c>
      <c r="I1808" t="str">
        <f>VLOOKUP(A1808,tax_all!B:V,8,0)</f>
        <v xml:space="preserve"> Pseudonocardiales</v>
      </c>
      <c r="J1808" t="str">
        <f>VLOOKUP(A1808,tax_all!B:V,9,0)</f>
        <v xml:space="preserve"> Pseudonocardiaceae</v>
      </c>
      <c r="K1808" t="str">
        <f>VLOOKUP(A1808,tax_all!B:V,10,0)</f>
        <v>Kutzneria.</v>
      </c>
      <c r="L1808">
        <f>VLOOKUP(A1808,tax_all!B:V,11,0)</f>
        <v>0</v>
      </c>
      <c r="M1808">
        <f>VLOOKUP(A1808,tax_all!B:V,12,0)</f>
        <v>0</v>
      </c>
      <c r="N1808">
        <f>VLOOKUP(A1808,tax_all!B:V,13,0)</f>
        <v>0</v>
      </c>
      <c r="O1808">
        <f>VLOOKUP(A1808,tax_all!B:V,14,0)</f>
        <v>0</v>
      </c>
      <c r="P1808">
        <f>VLOOKUP(A1808,tax_all!B:V,15,0)</f>
        <v>0</v>
      </c>
      <c r="Q1808">
        <f>VLOOKUP(A1808,tax_all!B:V,16,0)</f>
        <v>0</v>
      </c>
      <c r="R1808">
        <f>VLOOKUP(A1808,tax_all!B:V,17,0)</f>
        <v>0</v>
      </c>
    </row>
    <row r="1809" spans="1:18" x14ac:dyDescent="0.25">
      <c r="A1809" s="2" t="s">
        <v>3709</v>
      </c>
      <c r="B1809">
        <v>1</v>
      </c>
      <c r="C1809">
        <v>1</v>
      </c>
      <c r="D1809">
        <f>B1809+C1809</f>
        <v>2</v>
      </c>
      <c r="E1809">
        <f>VLOOKUP(A1809,'PF03067'!B:C,2,0)</f>
        <v>341</v>
      </c>
      <c r="G1809" t="str">
        <f>VLOOKUP(A1809,tax_all!B:V,6,0)</f>
        <v>Bacteria</v>
      </c>
      <c r="H1809" t="str">
        <f>VLOOKUP(A1809,tax_all!B:V,7,0)</f>
        <v xml:space="preserve"> Actinobacteria</v>
      </c>
      <c r="I1809" t="str">
        <f>VLOOKUP(A1809,tax_all!B:V,8,0)</f>
        <v xml:space="preserve"> Pseudonocardiales</v>
      </c>
      <c r="J1809" t="str">
        <f>VLOOKUP(A1809,tax_all!B:V,9,0)</f>
        <v xml:space="preserve"> Pseudonocardiaceae</v>
      </c>
      <c r="K1809" t="str">
        <f>VLOOKUP(A1809,tax_all!B:V,10,0)</f>
        <v>Kutzneria.</v>
      </c>
      <c r="L1809">
        <f>VLOOKUP(A1809,tax_all!B:V,11,0)</f>
        <v>0</v>
      </c>
      <c r="M1809">
        <f>VLOOKUP(A1809,tax_all!B:V,12,0)</f>
        <v>0</v>
      </c>
      <c r="N1809">
        <f>VLOOKUP(A1809,tax_all!B:V,13,0)</f>
        <v>0</v>
      </c>
      <c r="O1809">
        <f>VLOOKUP(A1809,tax_all!B:V,14,0)</f>
        <v>0</v>
      </c>
      <c r="P1809">
        <f>VLOOKUP(A1809,tax_all!B:V,15,0)</f>
        <v>0</v>
      </c>
      <c r="Q1809">
        <f>VLOOKUP(A1809,tax_all!B:V,16,0)</f>
        <v>0</v>
      </c>
      <c r="R1809">
        <f>VLOOKUP(A1809,tax_all!B:V,17,0)</f>
        <v>0</v>
      </c>
    </row>
    <row r="1810" spans="1:18" x14ac:dyDescent="0.25">
      <c r="A1810" s="2" t="s">
        <v>3711</v>
      </c>
      <c r="B1810">
        <v>0</v>
      </c>
      <c r="C1810">
        <v>1</v>
      </c>
      <c r="D1810">
        <f>B1810+C1810</f>
        <v>1</v>
      </c>
      <c r="E1810">
        <f>VLOOKUP(A1810,'PF03067'!B:C,2,0)</f>
        <v>204</v>
      </c>
      <c r="G1810" t="str">
        <f>VLOOKUP(A1810,tax_all!B:V,6,0)</f>
        <v>Bacteria</v>
      </c>
      <c r="H1810" t="str">
        <f>VLOOKUP(A1810,tax_all!B:V,7,0)</f>
        <v xml:space="preserve"> Actinobacteria</v>
      </c>
      <c r="I1810" t="str">
        <f>VLOOKUP(A1810,tax_all!B:V,8,0)</f>
        <v xml:space="preserve"> Pseudonocardiales</v>
      </c>
      <c r="J1810" t="str">
        <f>VLOOKUP(A1810,tax_all!B:V,9,0)</f>
        <v xml:space="preserve"> Pseudonocardiaceae</v>
      </c>
      <c r="K1810" t="str">
        <f>VLOOKUP(A1810,tax_all!B:V,10,0)</f>
        <v>Kutzneria.</v>
      </c>
      <c r="L1810">
        <f>VLOOKUP(A1810,tax_all!B:V,11,0)</f>
        <v>0</v>
      </c>
      <c r="M1810">
        <f>VLOOKUP(A1810,tax_all!B:V,12,0)</f>
        <v>0</v>
      </c>
      <c r="N1810">
        <f>VLOOKUP(A1810,tax_all!B:V,13,0)</f>
        <v>0</v>
      </c>
      <c r="O1810">
        <f>VLOOKUP(A1810,tax_all!B:V,14,0)</f>
        <v>0</v>
      </c>
      <c r="P1810">
        <f>VLOOKUP(A1810,tax_all!B:V,15,0)</f>
        <v>0</v>
      </c>
      <c r="Q1810">
        <f>VLOOKUP(A1810,tax_all!B:V,16,0)</f>
        <v>0</v>
      </c>
      <c r="R1810">
        <f>VLOOKUP(A1810,tax_all!B:V,17,0)</f>
        <v>0</v>
      </c>
    </row>
    <row r="1811" spans="1:18" x14ac:dyDescent="0.25">
      <c r="A1811" s="2" t="s">
        <v>3713</v>
      </c>
      <c r="B1811">
        <v>0</v>
      </c>
      <c r="C1811">
        <v>1</v>
      </c>
      <c r="D1811">
        <f>B1811+C1811</f>
        <v>1</v>
      </c>
      <c r="E1811">
        <f>VLOOKUP(A1811,'PF03067'!B:C,2,0)</f>
        <v>458</v>
      </c>
      <c r="G1811" t="str">
        <f>VLOOKUP(A1811,tax_all!B:V,6,0)</f>
        <v>Bacteria</v>
      </c>
      <c r="H1811" t="str">
        <f>VLOOKUP(A1811,tax_all!B:V,7,0)</f>
        <v xml:space="preserve"> Firmicutes</v>
      </c>
      <c r="I1811" t="str">
        <f>VLOOKUP(A1811,tax_all!B:V,8,0)</f>
        <v xml:space="preserve"> Bacilli</v>
      </c>
      <c r="J1811" t="str">
        <f>VLOOKUP(A1811,tax_all!B:V,9,0)</f>
        <v xml:space="preserve"> Bacillales</v>
      </c>
      <c r="K1811" t="str">
        <f>VLOOKUP(A1811,tax_all!B:V,10,0)</f>
        <v xml:space="preserve"> Paenibacillaceae</v>
      </c>
      <c r="L1811" t="str">
        <f>VLOOKUP(A1811,tax_all!B:V,11,0)</f>
        <v>Paenibacillus.</v>
      </c>
      <c r="M1811">
        <f>VLOOKUP(A1811,tax_all!B:V,12,0)</f>
        <v>0</v>
      </c>
      <c r="N1811">
        <f>VLOOKUP(A1811,tax_all!B:V,13,0)</f>
        <v>0</v>
      </c>
      <c r="O1811">
        <f>VLOOKUP(A1811,tax_all!B:V,14,0)</f>
        <v>0</v>
      </c>
      <c r="P1811">
        <f>VLOOKUP(A1811,tax_all!B:V,15,0)</f>
        <v>0</v>
      </c>
      <c r="Q1811">
        <f>VLOOKUP(A1811,tax_all!B:V,16,0)</f>
        <v>0</v>
      </c>
      <c r="R1811">
        <f>VLOOKUP(A1811,tax_all!B:V,17,0)</f>
        <v>0</v>
      </c>
    </row>
    <row r="1812" spans="1:18" x14ac:dyDescent="0.25">
      <c r="A1812" s="2" t="s">
        <v>3715</v>
      </c>
      <c r="B1812">
        <v>0</v>
      </c>
      <c r="C1812">
        <v>1</v>
      </c>
      <c r="D1812">
        <f>B1812+C1812</f>
        <v>1</v>
      </c>
      <c r="E1812">
        <f>VLOOKUP(A1812,'PF03067'!B:C,2,0)</f>
        <v>458</v>
      </c>
      <c r="G1812" t="str">
        <f>VLOOKUP(A1812,tax_all!B:V,6,0)</f>
        <v>Bacteria</v>
      </c>
      <c r="H1812" t="str">
        <f>VLOOKUP(A1812,tax_all!B:V,7,0)</f>
        <v xml:space="preserve"> Firmicutes</v>
      </c>
      <c r="I1812" t="str">
        <f>VLOOKUP(A1812,tax_all!B:V,8,0)</f>
        <v xml:space="preserve"> Bacilli</v>
      </c>
      <c r="J1812" t="str">
        <f>VLOOKUP(A1812,tax_all!B:V,9,0)</f>
        <v xml:space="preserve"> Bacillales</v>
      </c>
      <c r="K1812" t="str">
        <f>VLOOKUP(A1812,tax_all!B:V,10,0)</f>
        <v xml:space="preserve"> Paenibacillaceae</v>
      </c>
      <c r="L1812" t="str">
        <f>VLOOKUP(A1812,tax_all!B:V,11,0)</f>
        <v>Paenibacillus.</v>
      </c>
      <c r="M1812">
        <f>VLOOKUP(A1812,tax_all!B:V,12,0)</f>
        <v>0</v>
      </c>
      <c r="N1812">
        <f>VLOOKUP(A1812,tax_all!B:V,13,0)</f>
        <v>0</v>
      </c>
      <c r="O1812">
        <f>VLOOKUP(A1812,tax_all!B:V,14,0)</f>
        <v>0</v>
      </c>
      <c r="P1812">
        <f>VLOOKUP(A1812,tax_all!B:V,15,0)</f>
        <v>0</v>
      </c>
      <c r="Q1812">
        <f>VLOOKUP(A1812,tax_all!B:V,16,0)</f>
        <v>0</v>
      </c>
      <c r="R1812">
        <f>VLOOKUP(A1812,tax_all!B:V,17,0)</f>
        <v>0</v>
      </c>
    </row>
    <row r="1813" spans="1:18" x14ac:dyDescent="0.25">
      <c r="A1813" s="2" t="s">
        <v>3717</v>
      </c>
      <c r="B1813">
        <v>0</v>
      </c>
      <c r="C1813">
        <v>1</v>
      </c>
      <c r="D1813">
        <f>B1813+C1813</f>
        <v>1</v>
      </c>
      <c r="E1813">
        <f>VLOOKUP(A1813,'PF03067'!B:C,2,0)</f>
        <v>350</v>
      </c>
      <c r="G1813" t="str">
        <f>VLOOKUP(A1813,tax_all!B:V,6,0)</f>
        <v>Bacteria</v>
      </c>
      <c r="H1813" t="str">
        <f>VLOOKUP(A1813,tax_all!B:V,7,0)</f>
        <v xml:space="preserve"> Firmicutes</v>
      </c>
      <c r="I1813" t="str">
        <f>VLOOKUP(A1813,tax_all!B:V,8,0)</f>
        <v xml:space="preserve"> Bacilli</v>
      </c>
      <c r="J1813" t="str">
        <f>VLOOKUP(A1813,tax_all!B:V,9,0)</f>
        <v xml:space="preserve"> Bacillales</v>
      </c>
      <c r="K1813" t="str">
        <f>VLOOKUP(A1813,tax_all!B:V,10,0)</f>
        <v xml:space="preserve"> Paenibacillaceae</v>
      </c>
      <c r="L1813" t="str">
        <f>VLOOKUP(A1813,tax_all!B:V,11,0)</f>
        <v>Paenibacillus.</v>
      </c>
      <c r="M1813">
        <f>VLOOKUP(A1813,tax_all!B:V,12,0)</f>
        <v>0</v>
      </c>
      <c r="N1813">
        <f>VLOOKUP(A1813,tax_all!B:V,13,0)</f>
        <v>0</v>
      </c>
      <c r="O1813">
        <f>VLOOKUP(A1813,tax_all!B:V,14,0)</f>
        <v>0</v>
      </c>
      <c r="P1813">
        <f>VLOOKUP(A1813,tax_all!B:V,15,0)</f>
        <v>0</v>
      </c>
      <c r="Q1813">
        <f>VLOOKUP(A1813,tax_all!B:V,16,0)</f>
        <v>0</v>
      </c>
      <c r="R1813">
        <f>VLOOKUP(A1813,tax_all!B:V,17,0)</f>
        <v>0</v>
      </c>
    </row>
    <row r="1814" spans="1:18" x14ac:dyDescent="0.25">
      <c r="A1814" s="2" t="s">
        <v>3719</v>
      </c>
      <c r="B1814">
        <v>0</v>
      </c>
      <c r="C1814">
        <v>1</v>
      </c>
      <c r="D1814">
        <f>B1814+C1814</f>
        <v>1</v>
      </c>
      <c r="E1814">
        <f>VLOOKUP(A1814,'PF03067'!B:C,2,0)</f>
        <v>458</v>
      </c>
      <c r="G1814" t="str">
        <f>VLOOKUP(A1814,tax_all!B:V,6,0)</f>
        <v>Bacteria</v>
      </c>
      <c r="H1814" t="str">
        <f>VLOOKUP(A1814,tax_all!B:V,7,0)</f>
        <v xml:space="preserve"> Firmicutes</v>
      </c>
      <c r="I1814" t="str">
        <f>VLOOKUP(A1814,tax_all!B:V,8,0)</f>
        <v xml:space="preserve"> Bacilli</v>
      </c>
      <c r="J1814" t="str">
        <f>VLOOKUP(A1814,tax_all!B:V,9,0)</f>
        <v xml:space="preserve"> Bacillales</v>
      </c>
      <c r="K1814" t="str">
        <f>VLOOKUP(A1814,tax_all!B:V,10,0)</f>
        <v xml:space="preserve"> Paenibacillaceae</v>
      </c>
      <c r="L1814" t="str">
        <f>VLOOKUP(A1814,tax_all!B:V,11,0)</f>
        <v>Paenibacillus.</v>
      </c>
      <c r="M1814">
        <f>VLOOKUP(A1814,tax_all!B:V,12,0)</f>
        <v>0</v>
      </c>
      <c r="N1814">
        <f>VLOOKUP(A1814,tax_all!B:V,13,0)</f>
        <v>0</v>
      </c>
      <c r="O1814">
        <f>VLOOKUP(A1814,tax_all!B:V,14,0)</f>
        <v>0</v>
      </c>
      <c r="P1814">
        <f>VLOOKUP(A1814,tax_all!B:V,15,0)</f>
        <v>0</v>
      </c>
      <c r="Q1814">
        <f>VLOOKUP(A1814,tax_all!B:V,16,0)</f>
        <v>0</v>
      </c>
      <c r="R1814">
        <f>VLOOKUP(A1814,tax_all!B:V,17,0)</f>
        <v>0</v>
      </c>
    </row>
    <row r="1815" spans="1:18" x14ac:dyDescent="0.25">
      <c r="A1815" s="2" t="s">
        <v>3721</v>
      </c>
      <c r="B1815">
        <v>0</v>
      </c>
      <c r="C1815">
        <v>1</v>
      </c>
      <c r="D1815">
        <f>B1815+C1815</f>
        <v>1</v>
      </c>
      <c r="E1815">
        <f>VLOOKUP(A1815,'PF03067'!B:C,2,0)</f>
        <v>342</v>
      </c>
      <c r="G1815" t="str">
        <f>VLOOKUP(A1815,tax_all!B:V,6,0)</f>
        <v>Bacteria</v>
      </c>
      <c r="H1815" t="str">
        <f>VLOOKUP(A1815,tax_all!B:V,7,0)</f>
        <v xml:space="preserve"> Firmicutes</v>
      </c>
      <c r="I1815" t="str">
        <f>VLOOKUP(A1815,tax_all!B:V,8,0)</f>
        <v xml:space="preserve"> Bacilli</v>
      </c>
      <c r="J1815" t="str">
        <f>VLOOKUP(A1815,tax_all!B:V,9,0)</f>
        <v xml:space="preserve"> Bacillales</v>
      </c>
      <c r="K1815" t="str">
        <f>VLOOKUP(A1815,tax_all!B:V,10,0)</f>
        <v xml:space="preserve"> Paenibacillaceae</v>
      </c>
      <c r="L1815" t="str">
        <f>VLOOKUP(A1815,tax_all!B:V,11,0)</f>
        <v>Paenibacillus.</v>
      </c>
      <c r="M1815">
        <f>VLOOKUP(A1815,tax_all!B:V,12,0)</f>
        <v>0</v>
      </c>
      <c r="N1815">
        <f>VLOOKUP(A1815,tax_all!B:V,13,0)</f>
        <v>0</v>
      </c>
      <c r="O1815">
        <f>VLOOKUP(A1815,tax_all!B:V,14,0)</f>
        <v>0</v>
      </c>
      <c r="P1815">
        <f>VLOOKUP(A1815,tax_all!B:V,15,0)</f>
        <v>0</v>
      </c>
      <c r="Q1815">
        <f>VLOOKUP(A1815,tax_all!B:V,16,0)</f>
        <v>0</v>
      </c>
      <c r="R1815">
        <f>VLOOKUP(A1815,tax_all!B:V,17,0)</f>
        <v>0</v>
      </c>
    </row>
    <row r="1816" spans="1:18" x14ac:dyDescent="0.25">
      <c r="A1816" s="2" t="s">
        <v>3723</v>
      </c>
      <c r="B1816">
        <v>0</v>
      </c>
      <c r="C1816">
        <v>1</v>
      </c>
      <c r="D1816">
        <f>B1816+C1816</f>
        <v>1</v>
      </c>
      <c r="E1816">
        <f>VLOOKUP(A1816,'PF03067'!B:C,2,0)</f>
        <v>341</v>
      </c>
      <c r="G1816" t="str">
        <f>VLOOKUP(A1816,tax_all!B:V,6,0)</f>
        <v>Bacteria</v>
      </c>
      <c r="H1816" t="str">
        <f>VLOOKUP(A1816,tax_all!B:V,7,0)</f>
        <v xml:space="preserve"> Firmicutes</v>
      </c>
      <c r="I1816" t="str">
        <f>VLOOKUP(A1816,tax_all!B:V,8,0)</f>
        <v xml:space="preserve"> Bacilli</v>
      </c>
      <c r="J1816" t="str">
        <f>VLOOKUP(A1816,tax_all!B:V,9,0)</f>
        <v xml:space="preserve"> Bacillales</v>
      </c>
      <c r="K1816" t="str">
        <f>VLOOKUP(A1816,tax_all!B:V,10,0)</f>
        <v xml:space="preserve"> Paenibacillaceae</v>
      </c>
      <c r="L1816" t="str">
        <f>VLOOKUP(A1816,tax_all!B:V,11,0)</f>
        <v>Paenibacillus.</v>
      </c>
      <c r="M1816">
        <f>VLOOKUP(A1816,tax_all!B:V,12,0)</f>
        <v>0</v>
      </c>
      <c r="N1816">
        <f>VLOOKUP(A1816,tax_all!B:V,13,0)</f>
        <v>0</v>
      </c>
      <c r="O1816">
        <f>VLOOKUP(A1816,tax_all!B:V,14,0)</f>
        <v>0</v>
      </c>
      <c r="P1816">
        <f>VLOOKUP(A1816,tax_all!B:V,15,0)</f>
        <v>0</v>
      </c>
      <c r="Q1816">
        <f>VLOOKUP(A1816,tax_all!B:V,16,0)</f>
        <v>0</v>
      </c>
      <c r="R1816">
        <f>VLOOKUP(A1816,tax_all!B:V,17,0)</f>
        <v>0</v>
      </c>
    </row>
    <row r="1817" spans="1:18" x14ac:dyDescent="0.25">
      <c r="A1817" s="2" t="s">
        <v>3725</v>
      </c>
      <c r="B1817">
        <v>0</v>
      </c>
      <c r="C1817">
        <v>1</v>
      </c>
      <c r="D1817">
        <f>B1817+C1817</f>
        <v>1</v>
      </c>
      <c r="E1817">
        <f>VLOOKUP(A1817,'PF03067'!B:C,2,0)</f>
        <v>266</v>
      </c>
      <c r="G1817" t="str">
        <f>VLOOKUP(A1817,tax_all!B:V,6,0)</f>
        <v>Bacteria</v>
      </c>
      <c r="H1817" t="str">
        <f>VLOOKUP(A1817,tax_all!B:V,7,0)</f>
        <v xml:space="preserve"> Firmicutes</v>
      </c>
      <c r="I1817" t="str">
        <f>VLOOKUP(A1817,tax_all!B:V,8,0)</f>
        <v xml:space="preserve"> Bacilli</v>
      </c>
      <c r="J1817" t="str">
        <f>VLOOKUP(A1817,tax_all!B:V,9,0)</f>
        <v xml:space="preserve"> Bacillales</v>
      </c>
      <c r="K1817" t="str">
        <f>VLOOKUP(A1817,tax_all!B:V,10,0)</f>
        <v xml:space="preserve"> Bacillaceae</v>
      </c>
      <c r="L1817" t="str">
        <f>VLOOKUP(A1817,tax_all!B:V,11,0)</f>
        <v xml:space="preserve"> Bacillus.</v>
      </c>
      <c r="M1817">
        <f>VLOOKUP(A1817,tax_all!B:V,12,0)</f>
        <v>0</v>
      </c>
      <c r="N1817">
        <f>VLOOKUP(A1817,tax_all!B:V,13,0)</f>
        <v>0</v>
      </c>
      <c r="O1817">
        <f>VLOOKUP(A1817,tax_all!B:V,14,0)</f>
        <v>0</v>
      </c>
      <c r="P1817">
        <f>VLOOKUP(A1817,tax_all!B:V,15,0)</f>
        <v>0</v>
      </c>
      <c r="Q1817">
        <f>VLOOKUP(A1817,tax_all!B:V,16,0)</f>
        <v>0</v>
      </c>
      <c r="R1817">
        <f>VLOOKUP(A1817,tax_all!B:V,17,0)</f>
        <v>0</v>
      </c>
    </row>
    <row r="1818" spans="1:18" x14ac:dyDescent="0.25">
      <c r="A1818" s="2" t="s">
        <v>3727</v>
      </c>
      <c r="B1818">
        <v>0</v>
      </c>
      <c r="C1818">
        <v>1</v>
      </c>
      <c r="D1818">
        <f>B1818+C1818</f>
        <v>1</v>
      </c>
      <c r="E1818">
        <f>VLOOKUP(A1818,'PF03067'!B:C,2,0)</f>
        <v>296</v>
      </c>
      <c r="G1818" t="str">
        <f>VLOOKUP(A1818,tax_all!B:V,6,0)</f>
        <v>Eukaryota</v>
      </c>
      <c r="H1818" t="str">
        <f>VLOOKUP(A1818,tax_all!B:V,7,0)</f>
        <v xml:space="preserve"> Fungi</v>
      </c>
      <c r="I1818" t="str">
        <f>VLOOKUP(A1818,tax_all!B:V,8,0)</f>
        <v xml:space="preserve"> Dikarya</v>
      </c>
      <c r="J1818" t="str">
        <f>VLOOKUP(A1818,tax_all!B:V,9,0)</f>
        <v xml:space="preserve"> Ascomycota</v>
      </c>
      <c r="K1818" t="str">
        <f>VLOOKUP(A1818,tax_all!B:V,10,0)</f>
        <v xml:space="preserve"> Pezizomycotina</v>
      </c>
      <c r="L1818" t="str">
        <f>VLOOKUP(A1818,tax_all!B:V,11,0)</f>
        <v xml:space="preserve"> Leotiomycetes</v>
      </c>
      <c r="M1818" t="str">
        <f>VLOOKUP(A1818,tax_all!B:V,12,0)</f>
        <v>Helotiales</v>
      </c>
      <c r="N1818" t="str">
        <f>VLOOKUP(A1818,tax_all!B:V,13,0)</f>
        <v xml:space="preserve"> Sclerotiniaceae</v>
      </c>
      <c r="O1818" t="str">
        <f>VLOOKUP(A1818,tax_all!B:V,14,0)</f>
        <v xml:space="preserve"> Sclerotinia.</v>
      </c>
      <c r="P1818">
        <f>VLOOKUP(A1818,tax_all!B:V,15,0)</f>
        <v>0</v>
      </c>
      <c r="Q1818">
        <f>VLOOKUP(A1818,tax_all!B:V,16,0)</f>
        <v>0</v>
      </c>
      <c r="R1818">
        <f>VLOOKUP(A1818,tax_all!B:V,17,0)</f>
        <v>0</v>
      </c>
    </row>
    <row r="1819" spans="1:18" x14ac:dyDescent="0.25">
      <c r="A1819" s="2" t="s">
        <v>3729</v>
      </c>
      <c r="B1819">
        <v>0</v>
      </c>
      <c r="C1819">
        <v>1</v>
      </c>
      <c r="D1819">
        <f>B1819+C1819</f>
        <v>1</v>
      </c>
      <c r="E1819">
        <f>VLOOKUP(A1819,'PF03067'!B:C,2,0)</f>
        <v>316</v>
      </c>
      <c r="G1819" t="str">
        <f>VLOOKUP(A1819,tax_all!B:V,6,0)</f>
        <v>Eukaryota</v>
      </c>
      <c r="H1819" t="str">
        <f>VLOOKUP(A1819,tax_all!B:V,7,0)</f>
        <v xml:space="preserve"> Fungi</v>
      </c>
      <c r="I1819" t="str">
        <f>VLOOKUP(A1819,tax_all!B:V,8,0)</f>
        <v xml:space="preserve"> Dikarya</v>
      </c>
      <c r="J1819" t="str">
        <f>VLOOKUP(A1819,tax_all!B:V,9,0)</f>
        <v xml:space="preserve"> Ascomycota</v>
      </c>
      <c r="K1819" t="str">
        <f>VLOOKUP(A1819,tax_all!B:V,10,0)</f>
        <v xml:space="preserve"> Pezizomycotina</v>
      </c>
      <c r="L1819" t="str">
        <f>VLOOKUP(A1819,tax_all!B:V,11,0)</f>
        <v>Sordariomycetes</v>
      </c>
      <c r="M1819" t="str">
        <f>VLOOKUP(A1819,tax_all!B:V,12,0)</f>
        <v xml:space="preserve"> Hypocreomycetidae</v>
      </c>
      <c r="N1819" t="str">
        <f>VLOOKUP(A1819,tax_all!B:V,13,0)</f>
        <v xml:space="preserve"> Hypocreales</v>
      </c>
      <c r="O1819" t="str">
        <f>VLOOKUP(A1819,tax_all!B:V,14,0)</f>
        <v xml:space="preserve"> Nectriaceae</v>
      </c>
      <c r="P1819" t="str">
        <f>VLOOKUP(A1819,tax_all!B:V,15,0)</f>
        <v>Fusarium</v>
      </c>
      <c r="Q1819" t="str">
        <f>VLOOKUP(A1819,tax_all!B:V,16,0)</f>
        <v xml:space="preserve"> Fusarium oxysporum species complex.</v>
      </c>
      <c r="R1819">
        <f>VLOOKUP(A1819,tax_all!B:V,17,0)</f>
        <v>0</v>
      </c>
    </row>
    <row r="1820" spans="1:18" x14ac:dyDescent="0.25">
      <c r="A1820" s="2" t="s">
        <v>3731</v>
      </c>
      <c r="B1820">
        <v>0</v>
      </c>
      <c r="C1820">
        <v>1</v>
      </c>
      <c r="D1820">
        <f>B1820+C1820</f>
        <v>1</v>
      </c>
      <c r="E1820">
        <f>VLOOKUP(A1820,'PF03067'!B:C,2,0)</f>
        <v>418</v>
      </c>
      <c r="G1820" t="str">
        <f>VLOOKUP(A1820,tax_all!B:V,6,0)</f>
        <v>Eukaryota</v>
      </c>
      <c r="H1820" t="str">
        <f>VLOOKUP(A1820,tax_all!B:V,7,0)</f>
        <v xml:space="preserve"> Fungi</v>
      </c>
      <c r="I1820" t="str">
        <f>VLOOKUP(A1820,tax_all!B:V,8,0)</f>
        <v xml:space="preserve"> Dikarya</v>
      </c>
      <c r="J1820" t="str">
        <f>VLOOKUP(A1820,tax_all!B:V,9,0)</f>
        <v xml:space="preserve"> Ascomycota</v>
      </c>
      <c r="K1820" t="str">
        <f>VLOOKUP(A1820,tax_all!B:V,10,0)</f>
        <v xml:space="preserve"> Pezizomycotina</v>
      </c>
      <c r="L1820" t="str">
        <f>VLOOKUP(A1820,tax_all!B:V,11,0)</f>
        <v>Sordariomycetes</v>
      </c>
      <c r="M1820" t="str">
        <f>VLOOKUP(A1820,tax_all!B:V,12,0)</f>
        <v xml:space="preserve"> Hypocreomycetidae</v>
      </c>
      <c r="N1820" t="str">
        <f>VLOOKUP(A1820,tax_all!B:V,13,0)</f>
        <v xml:space="preserve"> Hypocreales</v>
      </c>
      <c r="O1820" t="str">
        <f>VLOOKUP(A1820,tax_all!B:V,14,0)</f>
        <v xml:space="preserve"> Nectriaceae</v>
      </c>
      <c r="P1820" t="str">
        <f>VLOOKUP(A1820,tax_all!B:V,15,0)</f>
        <v>Fusarium</v>
      </c>
      <c r="Q1820" t="str">
        <f>VLOOKUP(A1820,tax_all!B:V,16,0)</f>
        <v xml:space="preserve"> Fusarium oxysporum species complex.</v>
      </c>
      <c r="R1820">
        <f>VLOOKUP(A1820,tax_all!B:V,17,0)</f>
        <v>0</v>
      </c>
    </row>
    <row r="1821" spans="1:18" x14ac:dyDescent="0.25">
      <c r="A1821" s="2" t="s">
        <v>3733</v>
      </c>
      <c r="B1821">
        <v>0</v>
      </c>
      <c r="C1821">
        <v>1</v>
      </c>
      <c r="D1821">
        <f>B1821+C1821</f>
        <v>1</v>
      </c>
      <c r="E1821">
        <f>VLOOKUP(A1821,'PF03067'!B:C,2,0)</f>
        <v>253</v>
      </c>
      <c r="G1821" t="str">
        <f>VLOOKUP(A1821,tax_all!B:V,6,0)</f>
        <v>Eukaryota</v>
      </c>
      <c r="H1821" t="str">
        <f>VLOOKUP(A1821,tax_all!B:V,7,0)</f>
        <v xml:space="preserve"> Fungi</v>
      </c>
      <c r="I1821" t="str">
        <f>VLOOKUP(A1821,tax_all!B:V,8,0)</f>
        <v xml:space="preserve"> Dikarya</v>
      </c>
      <c r="J1821" t="str">
        <f>VLOOKUP(A1821,tax_all!B:V,9,0)</f>
        <v xml:space="preserve"> Ascomycota</v>
      </c>
      <c r="K1821" t="str">
        <f>VLOOKUP(A1821,tax_all!B:V,10,0)</f>
        <v xml:space="preserve"> Pezizomycotina</v>
      </c>
      <c r="L1821" t="str">
        <f>VLOOKUP(A1821,tax_all!B:V,11,0)</f>
        <v>Sordariomycetes</v>
      </c>
      <c r="M1821" t="str">
        <f>VLOOKUP(A1821,tax_all!B:V,12,0)</f>
        <v xml:space="preserve"> Hypocreomycetidae</v>
      </c>
      <c r="N1821" t="str">
        <f>VLOOKUP(A1821,tax_all!B:V,13,0)</f>
        <v xml:space="preserve"> Hypocreales</v>
      </c>
      <c r="O1821" t="str">
        <f>VLOOKUP(A1821,tax_all!B:V,14,0)</f>
        <v xml:space="preserve"> Nectriaceae</v>
      </c>
      <c r="P1821" t="str">
        <f>VLOOKUP(A1821,tax_all!B:V,15,0)</f>
        <v>Fusarium</v>
      </c>
      <c r="Q1821" t="str">
        <f>VLOOKUP(A1821,tax_all!B:V,16,0)</f>
        <v xml:space="preserve"> Fusarium oxysporum species complex.</v>
      </c>
      <c r="R1821">
        <f>VLOOKUP(A1821,tax_all!B:V,17,0)</f>
        <v>0</v>
      </c>
    </row>
    <row r="1822" spans="1:18" x14ac:dyDescent="0.25">
      <c r="A1822" s="2" t="s">
        <v>3735</v>
      </c>
      <c r="B1822">
        <v>0</v>
      </c>
      <c r="C1822">
        <v>1</v>
      </c>
      <c r="D1822">
        <f>B1822+C1822</f>
        <v>1</v>
      </c>
      <c r="E1822">
        <f>VLOOKUP(A1822,'PF03067'!B:C,2,0)</f>
        <v>253</v>
      </c>
      <c r="G1822" t="str">
        <f>VLOOKUP(A1822,tax_all!B:V,6,0)</f>
        <v>Eukaryota</v>
      </c>
      <c r="H1822" t="str">
        <f>VLOOKUP(A1822,tax_all!B:V,7,0)</f>
        <v xml:space="preserve"> Fungi</v>
      </c>
      <c r="I1822" t="str">
        <f>VLOOKUP(A1822,tax_all!B:V,8,0)</f>
        <v xml:space="preserve"> Dikarya</v>
      </c>
      <c r="J1822" t="str">
        <f>VLOOKUP(A1822,tax_all!B:V,9,0)</f>
        <v xml:space="preserve"> Ascomycota</v>
      </c>
      <c r="K1822" t="str">
        <f>VLOOKUP(A1822,tax_all!B:V,10,0)</f>
        <v xml:space="preserve"> Pezizomycotina</v>
      </c>
      <c r="L1822" t="str">
        <f>VLOOKUP(A1822,tax_all!B:V,11,0)</f>
        <v>Sordariomycetes</v>
      </c>
      <c r="M1822" t="str">
        <f>VLOOKUP(A1822,tax_all!B:V,12,0)</f>
        <v xml:space="preserve"> Hypocreomycetidae</v>
      </c>
      <c r="N1822" t="str">
        <f>VLOOKUP(A1822,tax_all!B:V,13,0)</f>
        <v xml:space="preserve"> Hypocreales</v>
      </c>
      <c r="O1822" t="str">
        <f>VLOOKUP(A1822,tax_all!B:V,14,0)</f>
        <v xml:space="preserve"> Nectriaceae</v>
      </c>
      <c r="P1822" t="str">
        <f>VLOOKUP(A1822,tax_all!B:V,15,0)</f>
        <v>Fusarium</v>
      </c>
      <c r="Q1822" t="str">
        <f>VLOOKUP(A1822,tax_all!B:V,16,0)</f>
        <v xml:space="preserve"> Fusarium oxysporum species complex.</v>
      </c>
      <c r="R1822">
        <f>VLOOKUP(A1822,tax_all!B:V,17,0)</f>
        <v>0</v>
      </c>
    </row>
    <row r="1823" spans="1:18" x14ac:dyDescent="0.25">
      <c r="A1823" s="2" t="s">
        <v>3737</v>
      </c>
      <c r="B1823">
        <v>0</v>
      </c>
      <c r="C1823">
        <v>1</v>
      </c>
      <c r="D1823">
        <f>B1823+C1823</f>
        <v>1</v>
      </c>
      <c r="E1823">
        <f>VLOOKUP(A1823,'PF03067'!B:C,2,0)</f>
        <v>314</v>
      </c>
      <c r="G1823" t="str">
        <f>VLOOKUP(A1823,tax_all!B:V,6,0)</f>
        <v>Eukaryota</v>
      </c>
      <c r="H1823" t="str">
        <f>VLOOKUP(A1823,tax_all!B:V,7,0)</f>
        <v xml:space="preserve"> Fungi</v>
      </c>
      <c r="I1823" t="str">
        <f>VLOOKUP(A1823,tax_all!B:V,8,0)</f>
        <v xml:space="preserve"> Dikarya</v>
      </c>
      <c r="J1823" t="str">
        <f>VLOOKUP(A1823,tax_all!B:V,9,0)</f>
        <v xml:space="preserve"> Ascomycota</v>
      </c>
      <c r="K1823" t="str">
        <f>VLOOKUP(A1823,tax_all!B:V,10,0)</f>
        <v xml:space="preserve"> Pezizomycotina</v>
      </c>
      <c r="L1823" t="str">
        <f>VLOOKUP(A1823,tax_all!B:V,11,0)</f>
        <v>Sordariomycetes</v>
      </c>
      <c r="M1823" t="str">
        <f>VLOOKUP(A1823,tax_all!B:V,12,0)</f>
        <v xml:space="preserve"> Hypocreomycetidae</v>
      </c>
      <c r="N1823" t="str">
        <f>VLOOKUP(A1823,tax_all!B:V,13,0)</f>
        <v xml:space="preserve"> Hypocreales</v>
      </c>
      <c r="O1823" t="str">
        <f>VLOOKUP(A1823,tax_all!B:V,14,0)</f>
        <v xml:space="preserve"> Nectriaceae</v>
      </c>
      <c r="P1823" t="str">
        <f>VLOOKUP(A1823,tax_all!B:V,15,0)</f>
        <v>Fusarium</v>
      </c>
      <c r="Q1823" t="str">
        <f>VLOOKUP(A1823,tax_all!B:V,16,0)</f>
        <v xml:space="preserve"> Fusarium oxysporum species complex.</v>
      </c>
      <c r="R1823">
        <f>VLOOKUP(A1823,tax_all!B:V,17,0)</f>
        <v>0</v>
      </c>
    </row>
    <row r="1824" spans="1:18" x14ac:dyDescent="0.25">
      <c r="A1824" s="2" t="s">
        <v>3739</v>
      </c>
      <c r="B1824">
        <v>0</v>
      </c>
      <c r="C1824">
        <v>1</v>
      </c>
      <c r="D1824">
        <f>B1824+C1824</f>
        <v>1</v>
      </c>
      <c r="E1824">
        <f>VLOOKUP(A1824,'PF03067'!B:C,2,0)</f>
        <v>409</v>
      </c>
      <c r="G1824" t="str">
        <f>VLOOKUP(A1824,tax_all!B:V,6,0)</f>
        <v>Eukaryota</v>
      </c>
      <c r="H1824" t="str">
        <f>VLOOKUP(A1824,tax_all!B:V,7,0)</f>
        <v xml:space="preserve"> Fungi</v>
      </c>
      <c r="I1824" t="str">
        <f>VLOOKUP(A1824,tax_all!B:V,8,0)</f>
        <v xml:space="preserve"> Dikarya</v>
      </c>
      <c r="J1824" t="str">
        <f>VLOOKUP(A1824,tax_all!B:V,9,0)</f>
        <v xml:space="preserve"> Ascomycota</v>
      </c>
      <c r="K1824" t="str">
        <f>VLOOKUP(A1824,tax_all!B:V,10,0)</f>
        <v xml:space="preserve"> Pezizomycotina</v>
      </c>
      <c r="L1824" t="str">
        <f>VLOOKUP(A1824,tax_all!B:V,11,0)</f>
        <v>Sordariomycetes</v>
      </c>
      <c r="M1824" t="str">
        <f>VLOOKUP(A1824,tax_all!B:V,12,0)</f>
        <v xml:space="preserve"> Hypocreomycetidae</v>
      </c>
      <c r="N1824" t="str">
        <f>VLOOKUP(A1824,tax_all!B:V,13,0)</f>
        <v xml:space="preserve"> Hypocreales</v>
      </c>
      <c r="O1824" t="str">
        <f>VLOOKUP(A1824,tax_all!B:V,14,0)</f>
        <v xml:space="preserve"> Nectriaceae</v>
      </c>
      <c r="P1824" t="str">
        <f>VLOOKUP(A1824,tax_all!B:V,15,0)</f>
        <v>Fusarium</v>
      </c>
      <c r="Q1824" t="str">
        <f>VLOOKUP(A1824,tax_all!B:V,16,0)</f>
        <v xml:space="preserve"> Fusarium oxysporum species complex.</v>
      </c>
      <c r="R1824">
        <f>VLOOKUP(A1824,tax_all!B:V,17,0)</f>
        <v>0</v>
      </c>
    </row>
    <row r="1825" spans="1:18" x14ac:dyDescent="0.25">
      <c r="A1825" s="2" t="s">
        <v>3741</v>
      </c>
      <c r="B1825">
        <v>0</v>
      </c>
      <c r="C1825">
        <v>1</v>
      </c>
      <c r="D1825">
        <f>B1825+C1825</f>
        <v>1</v>
      </c>
      <c r="E1825">
        <f>VLOOKUP(A1825,'PF03067'!B:C,2,0)</f>
        <v>181</v>
      </c>
      <c r="G1825" t="str">
        <f>VLOOKUP(A1825,tax_all!B:V,6,0)</f>
        <v>Bacteria</v>
      </c>
      <c r="H1825" t="str">
        <f>VLOOKUP(A1825,tax_all!B:V,7,0)</f>
        <v xml:space="preserve"> Actinobacteria</v>
      </c>
      <c r="I1825" t="str">
        <f>VLOOKUP(A1825,tax_all!B:V,8,0)</f>
        <v xml:space="preserve"> Corynebacteriales</v>
      </c>
      <c r="J1825" t="str">
        <f>VLOOKUP(A1825,tax_all!B:V,9,0)</f>
        <v xml:space="preserve"> Mycobacteriaceae</v>
      </c>
      <c r="K1825" t="str">
        <f>VLOOKUP(A1825,tax_all!B:V,10,0)</f>
        <v>Mycobacterium.</v>
      </c>
      <c r="L1825">
        <f>VLOOKUP(A1825,tax_all!B:V,11,0)</f>
        <v>0</v>
      </c>
      <c r="M1825">
        <f>VLOOKUP(A1825,tax_all!B:V,12,0)</f>
        <v>0</v>
      </c>
      <c r="N1825">
        <f>VLOOKUP(A1825,tax_all!B:V,13,0)</f>
        <v>0</v>
      </c>
      <c r="O1825">
        <f>VLOOKUP(A1825,tax_all!B:V,14,0)</f>
        <v>0</v>
      </c>
      <c r="P1825">
        <f>VLOOKUP(A1825,tax_all!B:V,15,0)</f>
        <v>0</v>
      </c>
      <c r="Q1825">
        <f>VLOOKUP(A1825,tax_all!B:V,16,0)</f>
        <v>0</v>
      </c>
      <c r="R1825">
        <f>VLOOKUP(A1825,tax_all!B:V,17,0)</f>
        <v>0</v>
      </c>
    </row>
    <row r="1826" spans="1:18" x14ac:dyDescent="0.25">
      <c r="A1826" s="2" t="s">
        <v>3743</v>
      </c>
      <c r="B1826">
        <v>0</v>
      </c>
      <c r="C1826">
        <v>1</v>
      </c>
      <c r="D1826">
        <f>B1826+C1826</f>
        <v>1</v>
      </c>
      <c r="E1826">
        <f>VLOOKUP(A1826,'PF03067'!B:C,2,0)</f>
        <v>532</v>
      </c>
      <c r="G1826" t="str">
        <f>VLOOKUP(A1826,tax_all!B:V,6,0)</f>
        <v>Bacteria</v>
      </c>
      <c r="H1826" t="str">
        <f>VLOOKUP(A1826,tax_all!B:V,7,0)</f>
        <v xml:space="preserve"> Proteobacteria</v>
      </c>
      <c r="I1826" t="str">
        <f>VLOOKUP(A1826,tax_all!B:V,8,0)</f>
        <v xml:space="preserve"> Gammaproteobacteria</v>
      </c>
      <c r="J1826" t="str">
        <f>VLOOKUP(A1826,tax_all!B:V,9,0)</f>
        <v xml:space="preserve"> Alteromonadales</v>
      </c>
      <c r="K1826" t="str">
        <f>VLOOKUP(A1826,tax_all!B:V,10,0)</f>
        <v>Pseudoalteromonadaceae</v>
      </c>
      <c r="L1826" t="str">
        <f>VLOOKUP(A1826,tax_all!B:V,11,0)</f>
        <v xml:space="preserve"> Pseudoalteromonas.</v>
      </c>
      <c r="M1826">
        <f>VLOOKUP(A1826,tax_all!B:V,12,0)</f>
        <v>0</v>
      </c>
      <c r="N1826">
        <f>VLOOKUP(A1826,tax_all!B:V,13,0)</f>
        <v>0</v>
      </c>
      <c r="O1826">
        <f>VLOOKUP(A1826,tax_all!B:V,14,0)</f>
        <v>0</v>
      </c>
      <c r="P1826">
        <f>VLOOKUP(A1826,tax_all!B:V,15,0)</f>
        <v>0</v>
      </c>
      <c r="Q1826">
        <f>VLOOKUP(A1826,tax_all!B:V,16,0)</f>
        <v>0</v>
      </c>
      <c r="R1826">
        <f>VLOOKUP(A1826,tax_all!B:V,17,0)</f>
        <v>0</v>
      </c>
    </row>
    <row r="1827" spans="1:18" x14ac:dyDescent="0.25">
      <c r="A1827" s="2" t="s">
        <v>3745</v>
      </c>
      <c r="D1827">
        <f>B1827+C1827</f>
        <v>0</v>
      </c>
      <c r="E1827" t="e">
        <f>VLOOKUP(A1827,'PF03067'!B:C,2,0)</f>
        <v>#N/A</v>
      </c>
      <c r="G1827" t="e">
        <f>VLOOKUP(A1827,tax_all!B:V,6,0)</f>
        <v>#N/A</v>
      </c>
      <c r="H1827" t="e">
        <f>VLOOKUP(A1827,tax_all!B:V,7,0)</f>
        <v>#N/A</v>
      </c>
      <c r="I1827" t="e">
        <f>VLOOKUP(A1827,tax_all!B:V,8,0)</f>
        <v>#N/A</v>
      </c>
      <c r="J1827" t="e">
        <f>VLOOKUP(A1827,tax_all!B:V,9,0)</f>
        <v>#N/A</v>
      </c>
      <c r="K1827" t="e">
        <f>VLOOKUP(A1827,tax_all!B:V,10,0)</f>
        <v>#N/A</v>
      </c>
      <c r="L1827" t="e">
        <f>VLOOKUP(A1827,tax_all!B:V,11,0)</f>
        <v>#N/A</v>
      </c>
      <c r="M1827" t="e">
        <f>VLOOKUP(A1827,tax_all!B:V,12,0)</f>
        <v>#N/A</v>
      </c>
      <c r="N1827" t="e">
        <f>VLOOKUP(A1827,tax_all!B:V,13,0)</f>
        <v>#N/A</v>
      </c>
      <c r="O1827" t="e">
        <f>VLOOKUP(A1827,tax_all!B:V,14,0)</f>
        <v>#N/A</v>
      </c>
      <c r="P1827" t="e">
        <f>VLOOKUP(A1827,tax_all!B:V,15,0)</f>
        <v>#N/A</v>
      </c>
      <c r="Q1827" t="e">
        <f>VLOOKUP(A1827,tax_all!B:V,16,0)</f>
        <v>#N/A</v>
      </c>
      <c r="R1827" t="e">
        <f>VLOOKUP(A1827,tax_all!B:V,17,0)</f>
        <v>#N/A</v>
      </c>
    </row>
    <row r="1828" spans="1:18" x14ac:dyDescent="0.25">
      <c r="A1828" s="4" t="s">
        <v>3746</v>
      </c>
      <c r="B1828">
        <v>132</v>
      </c>
      <c r="C1828">
        <v>1827</v>
      </c>
      <c r="D1828">
        <f>B1828+C1828</f>
        <v>1959</v>
      </c>
      <c r="E1828" t="e">
        <f>VLOOKUP(A1828,'PF03067'!B:C,2,0)</f>
        <v>#N/A</v>
      </c>
      <c r="G1828" t="e">
        <f>VLOOKUP(A1828,tax_all!B:V,6,0)</f>
        <v>#N/A</v>
      </c>
      <c r="H1828" t="e">
        <f>VLOOKUP(A1828,tax_all!B:V,7,0)</f>
        <v>#N/A</v>
      </c>
      <c r="I1828" t="e">
        <f>VLOOKUP(A1828,tax_all!B:V,8,0)</f>
        <v>#N/A</v>
      </c>
      <c r="J1828" t="e">
        <f>VLOOKUP(A1828,tax_all!B:V,9,0)</f>
        <v>#N/A</v>
      </c>
      <c r="K1828" t="e">
        <f>VLOOKUP(A1828,tax_all!B:V,10,0)</f>
        <v>#N/A</v>
      </c>
      <c r="L1828" t="e">
        <f>VLOOKUP(A1828,tax_all!B:V,11,0)</f>
        <v>#N/A</v>
      </c>
      <c r="M1828" t="e">
        <f>VLOOKUP(A1828,tax_all!B:V,12,0)</f>
        <v>#N/A</v>
      </c>
      <c r="N1828" t="e">
        <f>VLOOKUP(A1828,tax_all!B:V,13,0)</f>
        <v>#N/A</v>
      </c>
      <c r="O1828" t="e">
        <f>VLOOKUP(A1828,tax_all!B:V,14,0)</f>
        <v>#N/A</v>
      </c>
      <c r="P1828" t="e">
        <f>VLOOKUP(A1828,tax_all!B:V,15,0)</f>
        <v>#N/A</v>
      </c>
      <c r="Q1828" t="e">
        <f>VLOOKUP(A1828,tax_all!B:V,16,0)</f>
        <v>#N/A</v>
      </c>
      <c r="R1828" t="e">
        <f>VLOOKUP(A1828,tax_all!B:V,17,0)</f>
        <v>#N/A</v>
      </c>
    </row>
  </sheetData>
  <autoFilter ref="A1:R182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5"/>
  <sheetViews>
    <sheetView tabSelected="1" workbookViewId="0">
      <selection activeCell="C26" sqref="C26"/>
    </sheetView>
  </sheetViews>
  <sheetFormatPr defaultRowHeight="15" x14ac:dyDescent="0.25"/>
  <cols>
    <col min="1" max="1" width="21.7109375" bestFit="1" customWidth="1"/>
    <col min="2" max="2" width="14.28515625" bestFit="1" customWidth="1"/>
    <col min="3" max="3" width="160.85546875" bestFit="1" customWidth="1"/>
    <col min="4" max="4" width="4.140625" customWidth="1"/>
    <col min="5" max="5" width="102.28515625" bestFit="1" customWidth="1"/>
    <col min="6" max="6" width="188.7109375" bestFit="1" customWidth="1"/>
    <col min="7" max="7" width="10.140625" bestFit="1" customWidth="1"/>
    <col min="8" max="8" width="31.5703125" bestFit="1" customWidth="1"/>
    <col min="9" max="9" width="27.5703125" bestFit="1" customWidth="1"/>
    <col min="10" max="10" width="24.85546875" bestFit="1" customWidth="1"/>
    <col min="11" max="11" width="27.5703125" bestFit="1" customWidth="1"/>
    <col min="12" max="12" width="31.7109375" bestFit="1" customWidth="1"/>
    <col min="13" max="13" width="35.5703125" bestFit="1" customWidth="1"/>
    <col min="14" max="14" width="23.5703125" bestFit="1" customWidth="1"/>
    <col min="15" max="15" width="30.42578125" bestFit="1" customWidth="1"/>
    <col min="16" max="17" width="39.85546875" bestFit="1" customWidth="1"/>
    <col min="18" max="18" width="38.85546875" bestFit="1" customWidth="1"/>
    <col min="19" max="19" width="15.28515625" bestFit="1" customWidth="1"/>
    <col min="20" max="20" width="27.7109375" bestFit="1" customWidth="1"/>
    <col min="21" max="21" width="14.5703125" bestFit="1" customWidth="1"/>
    <col min="22" max="22" width="20.42578125" bestFit="1" customWidth="1"/>
    <col min="23" max="23" width="14.42578125" bestFit="1" customWidth="1"/>
  </cols>
  <sheetData>
    <row r="1" spans="1:22" x14ac:dyDescent="0.25">
      <c r="A1" t="s">
        <v>3750</v>
      </c>
      <c r="B1" t="s">
        <v>3751</v>
      </c>
      <c r="C1" t="s">
        <v>3752</v>
      </c>
      <c r="D1" t="s">
        <v>3753</v>
      </c>
      <c r="E1" t="s">
        <v>3754</v>
      </c>
      <c r="F1" t="s">
        <v>3755</v>
      </c>
      <c r="G1" t="s">
        <v>3756</v>
      </c>
    </row>
    <row r="2" spans="1:22" x14ac:dyDescent="0.25">
      <c r="A2" t="s">
        <v>8</v>
      </c>
      <c r="B2" t="s">
        <v>9</v>
      </c>
      <c r="C2" t="s">
        <v>3757</v>
      </c>
      <c r="E2" t="s">
        <v>3758</v>
      </c>
      <c r="G2" t="s">
        <v>3759</v>
      </c>
      <c r="H2" t="s">
        <v>3760</v>
      </c>
      <c r="I2" t="s">
        <v>3761</v>
      </c>
      <c r="J2" t="s">
        <v>3762</v>
      </c>
      <c r="K2" t="s">
        <v>3763</v>
      </c>
      <c r="L2" t="s">
        <v>3764</v>
      </c>
      <c r="M2" t="s">
        <v>3765</v>
      </c>
      <c r="N2" t="s">
        <v>3766</v>
      </c>
      <c r="O2" t="s">
        <v>3767</v>
      </c>
      <c r="P2" t="s">
        <v>3768</v>
      </c>
    </row>
    <row r="3" spans="1:22" x14ac:dyDescent="0.25">
      <c r="A3" t="s">
        <v>12</v>
      </c>
      <c r="B3" t="s">
        <v>13</v>
      </c>
      <c r="C3" t="s">
        <v>3757</v>
      </c>
      <c r="E3" t="s">
        <v>3769</v>
      </c>
      <c r="G3" t="s">
        <v>3759</v>
      </c>
      <c r="H3" t="s">
        <v>3760</v>
      </c>
      <c r="I3" t="s">
        <v>3761</v>
      </c>
      <c r="J3" t="s">
        <v>3762</v>
      </c>
      <c r="K3" t="s">
        <v>3763</v>
      </c>
      <c r="L3" t="s">
        <v>3764</v>
      </c>
      <c r="M3" t="s">
        <v>3765</v>
      </c>
      <c r="N3" t="s">
        <v>3766</v>
      </c>
      <c r="O3" t="s">
        <v>3767</v>
      </c>
      <c r="P3" t="s">
        <v>3768</v>
      </c>
    </row>
    <row r="4" spans="1:22" x14ac:dyDescent="0.25">
      <c r="A4" t="s">
        <v>16</v>
      </c>
      <c r="B4" t="s">
        <v>17</v>
      </c>
      <c r="C4" t="s">
        <v>3757</v>
      </c>
      <c r="E4" t="s">
        <v>3770</v>
      </c>
      <c r="G4" t="s">
        <v>3759</v>
      </c>
      <c r="H4" t="s">
        <v>3760</v>
      </c>
      <c r="I4" t="s">
        <v>3761</v>
      </c>
      <c r="J4" t="s">
        <v>3762</v>
      </c>
      <c r="K4" t="s">
        <v>3763</v>
      </c>
      <c r="L4" t="s">
        <v>3764</v>
      </c>
      <c r="M4" t="s">
        <v>3765</v>
      </c>
      <c r="N4" t="s">
        <v>3766</v>
      </c>
      <c r="O4" t="s">
        <v>3767</v>
      </c>
      <c r="P4" t="s">
        <v>3768</v>
      </c>
    </row>
    <row r="5" spans="1:22" x14ac:dyDescent="0.25">
      <c r="A5" t="s">
        <v>18</v>
      </c>
      <c r="B5" t="s">
        <v>19</v>
      </c>
      <c r="C5" t="s">
        <v>3757</v>
      </c>
      <c r="E5" t="s">
        <v>3771</v>
      </c>
      <c r="G5" t="s">
        <v>3759</v>
      </c>
      <c r="H5" t="s">
        <v>3760</v>
      </c>
      <c r="I5" t="s">
        <v>3761</v>
      </c>
      <c r="J5" t="s">
        <v>3762</v>
      </c>
      <c r="K5" t="s">
        <v>3763</v>
      </c>
      <c r="L5" t="s">
        <v>3764</v>
      </c>
      <c r="M5" t="s">
        <v>3765</v>
      </c>
      <c r="N5" t="s">
        <v>3766</v>
      </c>
      <c r="O5" t="s">
        <v>3767</v>
      </c>
      <c r="P5" t="s">
        <v>3768</v>
      </c>
    </row>
    <row r="6" spans="1:22" x14ac:dyDescent="0.25">
      <c r="A6" t="s">
        <v>20</v>
      </c>
      <c r="B6" t="s">
        <v>21</v>
      </c>
      <c r="C6" t="s">
        <v>3772</v>
      </c>
      <c r="E6" t="s">
        <v>3773</v>
      </c>
      <c r="G6" t="s">
        <v>3759</v>
      </c>
      <c r="H6" t="s">
        <v>3760</v>
      </c>
      <c r="I6" t="s">
        <v>3761</v>
      </c>
      <c r="J6" t="s">
        <v>3762</v>
      </c>
      <c r="K6" t="s">
        <v>3763</v>
      </c>
      <c r="L6" t="s">
        <v>3774</v>
      </c>
      <c r="M6" t="s">
        <v>3775</v>
      </c>
      <c r="N6" t="s">
        <v>3776</v>
      </c>
      <c r="O6" t="s">
        <v>3777</v>
      </c>
      <c r="P6" t="s">
        <v>3778</v>
      </c>
    </row>
    <row r="7" spans="1:22" x14ac:dyDescent="0.25">
      <c r="A7" t="s">
        <v>22</v>
      </c>
      <c r="B7" t="s">
        <v>23</v>
      </c>
      <c r="C7" t="s">
        <v>3779</v>
      </c>
      <c r="E7" t="s">
        <v>3780</v>
      </c>
      <c r="G7" t="s">
        <v>3781</v>
      </c>
      <c r="H7" t="s">
        <v>3782</v>
      </c>
      <c r="I7" t="s">
        <v>3783</v>
      </c>
      <c r="J7" t="s">
        <v>3784</v>
      </c>
      <c r="K7" t="s">
        <v>3785</v>
      </c>
      <c r="L7" t="s">
        <v>3786</v>
      </c>
      <c r="M7" t="s">
        <v>3787</v>
      </c>
    </row>
    <row r="8" spans="1:22" x14ac:dyDescent="0.25">
      <c r="A8" t="s">
        <v>24</v>
      </c>
      <c r="B8" t="s">
        <v>25</v>
      </c>
      <c r="C8" t="s">
        <v>3788</v>
      </c>
      <c r="E8" t="s">
        <v>3789</v>
      </c>
      <c r="G8" t="s">
        <v>3781</v>
      </c>
      <c r="H8" t="s">
        <v>3790</v>
      </c>
      <c r="I8" t="s">
        <v>3791</v>
      </c>
      <c r="J8" t="s">
        <v>3792</v>
      </c>
      <c r="K8" t="s">
        <v>3793</v>
      </c>
    </row>
    <row r="9" spans="1:22" x14ac:dyDescent="0.25">
      <c r="A9" t="s">
        <v>26</v>
      </c>
      <c r="B9" t="s">
        <v>27</v>
      </c>
      <c r="C9" t="s">
        <v>3788</v>
      </c>
      <c r="E9" t="s">
        <v>3794</v>
      </c>
      <c r="G9" t="s">
        <v>3781</v>
      </c>
      <c r="H9" t="s">
        <v>3790</v>
      </c>
      <c r="I9" t="s">
        <v>3791</v>
      </c>
      <c r="J9" t="s">
        <v>3792</v>
      </c>
      <c r="K9" t="s">
        <v>3793</v>
      </c>
    </row>
    <row r="10" spans="1:22" x14ac:dyDescent="0.25">
      <c r="A10" t="s">
        <v>28</v>
      </c>
      <c r="B10" t="s">
        <v>29</v>
      </c>
      <c r="C10" t="s">
        <v>3788</v>
      </c>
      <c r="E10" t="s">
        <v>3795</v>
      </c>
      <c r="G10" t="s">
        <v>3781</v>
      </c>
      <c r="H10" t="s">
        <v>3790</v>
      </c>
      <c r="I10" t="s">
        <v>3791</v>
      </c>
      <c r="J10" t="s">
        <v>3792</v>
      </c>
      <c r="K10" t="s">
        <v>3793</v>
      </c>
    </row>
    <row r="11" spans="1:22" x14ac:dyDescent="0.25">
      <c r="A11" t="s">
        <v>30</v>
      </c>
      <c r="B11" t="s">
        <v>31</v>
      </c>
      <c r="C11" t="s">
        <v>3796</v>
      </c>
      <c r="E11" t="s">
        <v>3797</v>
      </c>
      <c r="G11" t="s">
        <v>3781</v>
      </c>
      <c r="H11" t="s">
        <v>3798</v>
      </c>
      <c r="I11" t="s">
        <v>3799</v>
      </c>
      <c r="J11" t="s">
        <v>3800</v>
      </c>
      <c r="K11" t="s">
        <v>3801</v>
      </c>
      <c r="L11" t="s">
        <v>3802</v>
      </c>
    </row>
    <row r="12" spans="1:22" x14ac:dyDescent="0.25">
      <c r="A12" t="s">
        <v>36</v>
      </c>
      <c r="B12" t="s">
        <v>37</v>
      </c>
      <c r="C12" t="s">
        <v>3803</v>
      </c>
      <c r="E12" t="s">
        <v>3804</v>
      </c>
      <c r="G12" t="s">
        <v>3781</v>
      </c>
      <c r="H12" t="s">
        <v>3805</v>
      </c>
      <c r="I12" t="s">
        <v>3806</v>
      </c>
      <c r="J12" t="s">
        <v>3807</v>
      </c>
      <c r="K12" t="s">
        <v>3808</v>
      </c>
      <c r="L12" t="s">
        <v>3809</v>
      </c>
    </row>
    <row r="13" spans="1:22" x14ac:dyDescent="0.25">
      <c r="A13" t="s">
        <v>3810</v>
      </c>
      <c r="B13" t="s">
        <v>41</v>
      </c>
      <c r="C13" t="s">
        <v>3811</v>
      </c>
      <c r="E13" t="s">
        <v>3812</v>
      </c>
      <c r="G13" t="s">
        <v>3759</v>
      </c>
      <c r="H13" t="s">
        <v>3813</v>
      </c>
      <c r="I13" t="s">
        <v>3814</v>
      </c>
      <c r="J13" t="s">
        <v>3815</v>
      </c>
      <c r="K13" t="s">
        <v>3816</v>
      </c>
      <c r="L13" t="s">
        <v>3817</v>
      </c>
      <c r="M13" t="s">
        <v>3818</v>
      </c>
      <c r="N13" t="s">
        <v>3819</v>
      </c>
      <c r="O13" t="s">
        <v>3820</v>
      </c>
      <c r="P13" t="s">
        <v>3821</v>
      </c>
      <c r="Q13" t="s">
        <v>3822</v>
      </c>
      <c r="R13" t="s">
        <v>3823</v>
      </c>
      <c r="S13" t="s">
        <v>3824</v>
      </c>
      <c r="T13" t="s">
        <v>3825</v>
      </c>
      <c r="U13" t="s">
        <v>3826</v>
      </c>
      <c r="V13" t="s">
        <v>3827</v>
      </c>
    </row>
    <row r="14" spans="1:22" x14ac:dyDescent="0.25">
      <c r="A14" t="s">
        <v>3828</v>
      </c>
      <c r="B14" t="s">
        <v>43</v>
      </c>
      <c r="C14" t="s">
        <v>3811</v>
      </c>
      <c r="E14" t="s">
        <v>3829</v>
      </c>
      <c r="G14" t="s">
        <v>3759</v>
      </c>
      <c r="H14" t="s">
        <v>3813</v>
      </c>
      <c r="I14" t="s">
        <v>3814</v>
      </c>
      <c r="J14" t="s">
        <v>3815</v>
      </c>
      <c r="K14" t="s">
        <v>3816</v>
      </c>
      <c r="L14" t="s">
        <v>3817</v>
      </c>
      <c r="M14" t="s">
        <v>3818</v>
      </c>
      <c r="N14" t="s">
        <v>3819</v>
      </c>
      <c r="O14" t="s">
        <v>3820</v>
      </c>
      <c r="P14" t="s">
        <v>3821</v>
      </c>
      <c r="Q14" t="s">
        <v>3822</v>
      </c>
      <c r="R14" t="s">
        <v>3823</v>
      </c>
      <c r="S14" t="s">
        <v>3824</v>
      </c>
      <c r="T14" t="s">
        <v>3825</v>
      </c>
      <c r="U14" t="s">
        <v>3826</v>
      </c>
      <c r="V14" t="s">
        <v>3827</v>
      </c>
    </row>
    <row r="15" spans="1:22" x14ac:dyDescent="0.25">
      <c r="A15" t="s">
        <v>3830</v>
      </c>
      <c r="B15" t="s">
        <v>45</v>
      </c>
      <c r="C15" t="s">
        <v>3811</v>
      </c>
      <c r="E15" t="s">
        <v>3831</v>
      </c>
      <c r="G15" t="s">
        <v>3759</v>
      </c>
      <c r="H15" t="s">
        <v>3813</v>
      </c>
      <c r="I15" t="s">
        <v>3814</v>
      </c>
      <c r="J15" t="s">
        <v>3815</v>
      </c>
      <c r="K15" t="s">
        <v>3816</v>
      </c>
      <c r="L15" t="s">
        <v>3817</v>
      </c>
      <c r="M15" t="s">
        <v>3818</v>
      </c>
      <c r="N15" t="s">
        <v>3819</v>
      </c>
      <c r="O15" t="s">
        <v>3820</v>
      </c>
      <c r="P15" t="s">
        <v>3821</v>
      </c>
      <c r="Q15" t="s">
        <v>3822</v>
      </c>
      <c r="R15" t="s">
        <v>3823</v>
      </c>
      <c r="S15" t="s">
        <v>3824</v>
      </c>
      <c r="T15" t="s">
        <v>3825</v>
      </c>
      <c r="U15" t="s">
        <v>3826</v>
      </c>
      <c r="V15" t="s">
        <v>3827</v>
      </c>
    </row>
    <row r="16" spans="1:22" x14ac:dyDescent="0.25">
      <c r="A16" t="s">
        <v>3832</v>
      </c>
      <c r="B16" t="s">
        <v>51</v>
      </c>
      <c r="C16" t="s">
        <v>3811</v>
      </c>
      <c r="E16" t="s">
        <v>3833</v>
      </c>
      <c r="G16" t="s">
        <v>3759</v>
      </c>
      <c r="H16" t="s">
        <v>3813</v>
      </c>
      <c r="I16" t="s">
        <v>3814</v>
      </c>
      <c r="J16" t="s">
        <v>3815</v>
      </c>
      <c r="K16" t="s">
        <v>3816</v>
      </c>
      <c r="L16" t="s">
        <v>3817</v>
      </c>
      <c r="M16" t="s">
        <v>3818</v>
      </c>
      <c r="N16" t="s">
        <v>3819</v>
      </c>
      <c r="O16" t="s">
        <v>3820</v>
      </c>
      <c r="P16" t="s">
        <v>3821</v>
      </c>
      <c r="Q16" t="s">
        <v>3822</v>
      </c>
      <c r="R16" t="s">
        <v>3823</v>
      </c>
      <c r="S16" t="s">
        <v>3824</v>
      </c>
      <c r="T16" t="s">
        <v>3825</v>
      </c>
      <c r="U16" t="s">
        <v>3826</v>
      </c>
      <c r="V16" t="s">
        <v>3827</v>
      </c>
    </row>
    <row r="17" spans="1:22" x14ac:dyDescent="0.25">
      <c r="A17" t="s">
        <v>3834</v>
      </c>
      <c r="B17" t="s">
        <v>53</v>
      </c>
      <c r="C17" t="s">
        <v>3811</v>
      </c>
      <c r="E17" t="s">
        <v>3835</v>
      </c>
      <c r="G17" t="s">
        <v>3759</v>
      </c>
      <c r="H17" t="s">
        <v>3813</v>
      </c>
      <c r="I17" t="s">
        <v>3814</v>
      </c>
      <c r="J17" t="s">
        <v>3815</v>
      </c>
      <c r="K17" t="s">
        <v>3816</v>
      </c>
      <c r="L17" t="s">
        <v>3817</v>
      </c>
      <c r="M17" t="s">
        <v>3818</v>
      </c>
      <c r="N17" t="s">
        <v>3819</v>
      </c>
      <c r="O17" t="s">
        <v>3820</v>
      </c>
      <c r="P17" t="s">
        <v>3821</v>
      </c>
      <c r="Q17" t="s">
        <v>3822</v>
      </c>
      <c r="R17" t="s">
        <v>3823</v>
      </c>
      <c r="S17" t="s">
        <v>3824</v>
      </c>
      <c r="T17" t="s">
        <v>3825</v>
      </c>
      <c r="U17" t="s">
        <v>3826</v>
      </c>
      <c r="V17" t="s">
        <v>3827</v>
      </c>
    </row>
    <row r="18" spans="1:22" x14ac:dyDescent="0.25">
      <c r="A18" t="s">
        <v>54</v>
      </c>
      <c r="B18" t="s">
        <v>55</v>
      </c>
      <c r="C18" t="s">
        <v>3836</v>
      </c>
      <c r="E18" t="s">
        <v>3837</v>
      </c>
      <c r="G18" t="s">
        <v>3759</v>
      </c>
      <c r="H18" t="s">
        <v>3838</v>
      </c>
      <c r="I18" t="s">
        <v>3839</v>
      </c>
      <c r="J18" t="s">
        <v>3840</v>
      </c>
      <c r="K18" t="s">
        <v>3841</v>
      </c>
      <c r="L18" t="s">
        <v>3842</v>
      </c>
      <c r="M18" t="s">
        <v>3843</v>
      </c>
    </row>
    <row r="19" spans="1:22" x14ac:dyDescent="0.25">
      <c r="A19" t="s">
        <v>56</v>
      </c>
      <c r="B19" t="s">
        <v>57</v>
      </c>
      <c r="C19" t="s">
        <v>3836</v>
      </c>
      <c r="E19" t="s">
        <v>3844</v>
      </c>
      <c r="G19" t="s">
        <v>3759</v>
      </c>
      <c r="H19" t="s">
        <v>3838</v>
      </c>
      <c r="I19" t="s">
        <v>3839</v>
      </c>
      <c r="J19" t="s">
        <v>3840</v>
      </c>
      <c r="K19" t="s">
        <v>3841</v>
      </c>
      <c r="L19" t="s">
        <v>3842</v>
      </c>
      <c r="M19" t="s">
        <v>3843</v>
      </c>
    </row>
    <row r="20" spans="1:22" x14ac:dyDescent="0.25">
      <c r="A20" t="s">
        <v>58</v>
      </c>
      <c r="B20" t="s">
        <v>59</v>
      </c>
      <c r="C20" t="s">
        <v>3836</v>
      </c>
      <c r="E20" t="s">
        <v>3845</v>
      </c>
      <c r="G20" t="s">
        <v>3759</v>
      </c>
      <c r="H20" t="s">
        <v>3838</v>
      </c>
      <c r="I20" t="s">
        <v>3839</v>
      </c>
      <c r="J20" t="s">
        <v>3840</v>
      </c>
      <c r="K20" t="s">
        <v>3841</v>
      </c>
      <c r="L20" t="s">
        <v>3842</v>
      </c>
      <c r="M20" t="s">
        <v>3843</v>
      </c>
    </row>
    <row r="21" spans="1:22" x14ac:dyDescent="0.25">
      <c r="A21" t="s">
        <v>62</v>
      </c>
      <c r="B21" t="s">
        <v>63</v>
      </c>
      <c r="C21" t="s">
        <v>3836</v>
      </c>
      <c r="E21" t="s">
        <v>3846</v>
      </c>
      <c r="G21" t="s">
        <v>3759</v>
      </c>
      <c r="H21" t="s">
        <v>3838</v>
      </c>
      <c r="I21" t="s">
        <v>3839</v>
      </c>
      <c r="J21" t="s">
        <v>3840</v>
      </c>
      <c r="K21" t="s">
        <v>3841</v>
      </c>
      <c r="L21" t="s">
        <v>3842</v>
      </c>
      <c r="M21" t="s">
        <v>3843</v>
      </c>
    </row>
    <row r="22" spans="1:22" x14ac:dyDescent="0.25">
      <c r="A22" t="s">
        <v>64</v>
      </c>
      <c r="B22" t="s">
        <v>65</v>
      </c>
      <c r="C22" t="s">
        <v>3847</v>
      </c>
      <c r="E22" t="s">
        <v>3848</v>
      </c>
      <c r="G22" t="s">
        <v>3781</v>
      </c>
      <c r="H22" t="s">
        <v>3790</v>
      </c>
      <c r="I22" t="s">
        <v>3791</v>
      </c>
      <c r="J22" t="s">
        <v>3792</v>
      </c>
      <c r="K22" t="s">
        <v>3793</v>
      </c>
    </row>
    <row r="23" spans="1:22" x14ac:dyDescent="0.25">
      <c r="A23" t="s">
        <v>66</v>
      </c>
      <c r="B23" t="s">
        <v>67</v>
      </c>
      <c r="C23" t="s">
        <v>3847</v>
      </c>
      <c r="E23" t="s">
        <v>3849</v>
      </c>
      <c r="G23" t="s">
        <v>3781</v>
      </c>
      <c r="H23" t="s">
        <v>3790</v>
      </c>
      <c r="I23" t="s">
        <v>3791</v>
      </c>
      <c r="J23" t="s">
        <v>3792</v>
      </c>
      <c r="K23" t="s">
        <v>3793</v>
      </c>
    </row>
    <row r="24" spans="1:22" x14ac:dyDescent="0.25">
      <c r="A24" t="s">
        <v>68</v>
      </c>
      <c r="B24" t="s">
        <v>69</v>
      </c>
      <c r="C24" t="s">
        <v>3850</v>
      </c>
      <c r="E24" t="s">
        <v>3851</v>
      </c>
      <c r="G24" t="s">
        <v>3781</v>
      </c>
      <c r="H24" t="s">
        <v>3805</v>
      </c>
      <c r="I24" t="s">
        <v>3806</v>
      </c>
      <c r="J24" t="s">
        <v>3807</v>
      </c>
      <c r="K24" t="s">
        <v>3808</v>
      </c>
      <c r="L24" t="s">
        <v>3852</v>
      </c>
    </row>
    <row r="25" spans="1:22" x14ac:dyDescent="0.25">
      <c r="A25" t="s">
        <v>70</v>
      </c>
      <c r="B25" t="s">
        <v>71</v>
      </c>
      <c r="C25" t="s">
        <v>3853</v>
      </c>
      <c r="E25" t="s">
        <v>3854</v>
      </c>
      <c r="G25" t="s">
        <v>3759</v>
      </c>
      <c r="H25" t="s">
        <v>3760</v>
      </c>
      <c r="I25" t="s">
        <v>3761</v>
      </c>
      <c r="J25" t="s">
        <v>3855</v>
      </c>
      <c r="K25" t="s">
        <v>3856</v>
      </c>
      <c r="L25" t="s">
        <v>3857</v>
      </c>
      <c r="M25" t="s">
        <v>3858</v>
      </c>
      <c r="N25" t="s">
        <v>3859</v>
      </c>
      <c r="O25" t="s">
        <v>3860</v>
      </c>
    </row>
    <row r="26" spans="1:22" x14ac:dyDescent="0.25">
      <c r="A26" t="s">
        <v>72</v>
      </c>
      <c r="B26" t="s">
        <v>73</v>
      </c>
      <c r="C26" t="s">
        <v>3861</v>
      </c>
      <c r="E26" t="s">
        <v>3862</v>
      </c>
      <c r="G26" t="s">
        <v>3781</v>
      </c>
      <c r="H26" t="s">
        <v>3782</v>
      </c>
      <c r="I26" t="s">
        <v>3863</v>
      </c>
      <c r="J26" t="s">
        <v>3864</v>
      </c>
      <c r="K26" t="s">
        <v>3865</v>
      </c>
      <c r="L26" t="s">
        <v>3866</v>
      </c>
    </row>
    <row r="27" spans="1:22" x14ac:dyDescent="0.25">
      <c r="A27" t="s">
        <v>74</v>
      </c>
      <c r="B27" t="s">
        <v>75</v>
      </c>
      <c r="C27" t="s">
        <v>3861</v>
      </c>
      <c r="E27" t="s">
        <v>3867</v>
      </c>
      <c r="G27" t="s">
        <v>3781</v>
      </c>
      <c r="H27" t="s">
        <v>3782</v>
      </c>
      <c r="I27" t="s">
        <v>3863</v>
      </c>
      <c r="J27" t="s">
        <v>3864</v>
      </c>
      <c r="K27" t="s">
        <v>3865</v>
      </c>
      <c r="L27" t="s">
        <v>3866</v>
      </c>
    </row>
    <row r="28" spans="1:22" x14ac:dyDescent="0.25">
      <c r="A28" t="s">
        <v>76</v>
      </c>
      <c r="B28" t="s">
        <v>77</v>
      </c>
      <c r="C28" t="s">
        <v>3868</v>
      </c>
      <c r="E28" t="s">
        <v>3869</v>
      </c>
      <c r="G28" t="s">
        <v>3759</v>
      </c>
      <c r="H28" t="s">
        <v>3760</v>
      </c>
      <c r="I28" t="s">
        <v>3761</v>
      </c>
      <c r="J28" t="s">
        <v>3855</v>
      </c>
      <c r="K28" t="s">
        <v>3870</v>
      </c>
      <c r="L28" t="s">
        <v>3871</v>
      </c>
      <c r="M28" t="s">
        <v>3872</v>
      </c>
      <c r="N28" t="s">
        <v>3873</v>
      </c>
      <c r="O28" t="s">
        <v>3874</v>
      </c>
    </row>
    <row r="29" spans="1:22" x14ac:dyDescent="0.25">
      <c r="A29" t="s">
        <v>78</v>
      </c>
      <c r="B29" t="s">
        <v>79</v>
      </c>
      <c r="C29" t="s">
        <v>3875</v>
      </c>
      <c r="E29" t="s">
        <v>3876</v>
      </c>
      <c r="G29" t="s">
        <v>3759</v>
      </c>
      <c r="H29" t="s">
        <v>3760</v>
      </c>
      <c r="I29" t="s">
        <v>3761</v>
      </c>
      <c r="J29" t="s">
        <v>3762</v>
      </c>
      <c r="K29" t="s">
        <v>3763</v>
      </c>
      <c r="L29" t="s">
        <v>3764</v>
      </c>
      <c r="M29" t="s">
        <v>3765</v>
      </c>
      <c r="N29" t="s">
        <v>3766</v>
      </c>
      <c r="O29" t="s">
        <v>3767</v>
      </c>
      <c r="P29" t="s">
        <v>3768</v>
      </c>
    </row>
    <row r="30" spans="1:22" x14ac:dyDescent="0.25">
      <c r="A30" t="s">
        <v>80</v>
      </c>
      <c r="B30" t="s">
        <v>81</v>
      </c>
      <c r="C30" t="s">
        <v>3875</v>
      </c>
      <c r="E30" t="s">
        <v>3877</v>
      </c>
      <c r="G30" t="s">
        <v>3759</v>
      </c>
      <c r="H30" t="s">
        <v>3760</v>
      </c>
      <c r="I30" t="s">
        <v>3761</v>
      </c>
      <c r="J30" t="s">
        <v>3762</v>
      </c>
      <c r="K30" t="s">
        <v>3763</v>
      </c>
      <c r="L30" t="s">
        <v>3764</v>
      </c>
      <c r="M30" t="s">
        <v>3765</v>
      </c>
      <c r="N30" t="s">
        <v>3766</v>
      </c>
      <c r="O30" t="s">
        <v>3767</v>
      </c>
      <c r="P30" t="s">
        <v>3768</v>
      </c>
    </row>
    <row r="31" spans="1:22" x14ac:dyDescent="0.25">
      <c r="A31" t="s">
        <v>82</v>
      </c>
      <c r="B31" t="s">
        <v>83</v>
      </c>
      <c r="C31" t="s">
        <v>3875</v>
      </c>
      <c r="E31" t="s">
        <v>3878</v>
      </c>
      <c r="G31" t="s">
        <v>3759</v>
      </c>
      <c r="H31" t="s">
        <v>3760</v>
      </c>
      <c r="I31" t="s">
        <v>3761</v>
      </c>
      <c r="J31" t="s">
        <v>3762</v>
      </c>
      <c r="K31" t="s">
        <v>3763</v>
      </c>
      <c r="L31" t="s">
        <v>3764</v>
      </c>
      <c r="M31" t="s">
        <v>3765</v>
      </c>
      <c r="N31" t="s">
        <v>3766</v>
      </c>
      <c r="O31" t="s">
        <v>3767</v>
      </c>
      <c r="P31" t="s">
        <v>3768</v>
      </c>
    </row>
    <row r="32" spans="1:22" x14ac:dyDescent="0.25">
      <c r="A32" t="s">
        <v>84</v>
      </c>
      <c r="B32" t="s">
        <v>85</v>
      </c>
      <c r="C32" t="s">
        <v>3879</v>
      </c>
      <c r="E32" t="s">
        <v>3880</v>
      </c>
      <c r="G32" t="s">
        <v>3781</v>
      </c>
      <c r="H32" t="s">
        <v>3790</v>
      </c>
      <c r="I32" t="s">
        <v>3791</v>
      </c>
      <c r="J32" t="s">
        <v>3792</v>
      </c>
      <c r="K32" t="s">
        <v>3881</v>
      </c>
    </row>
    <row r="33" spans="1:15" x14ac:dyDescent="0.25">
      <c r="A33" t="s">
        <v>86</v>
      </c>
      <c r="B33" t="s">
        <v>87</v>
      </c>
      <c r="C33" t="s">
        <v>3879</v>
      </c>
      <c r="E33" t="s">
        <v>3882</v>
      </c>
      <c r="G33" t="s">
        <v>3781</v>
      </c>
      <c r="H33" t="s">
        <v>3790</v>
      </c>
      <c r="I33" t="s">
        <v>3791</v>
      </c>
      <c r="J33" t="s">
        <v>3792</v>
      </c>
      <c r="K33" t="s">
        <v>3881</v>
      </c>
    </row>
    <row r="34" spans="1:15" x14ac:dyDescent="0.25">
      <c r="A34" t="s">
        <v>88</v>
      </c>
      <c r="B34" t="s">
        <v>89</v>
      </c>
      <c r="C34" t="s">
        <v>3879</v>
      </c>
      <c r="E34" t="s">
        <v>3883</v>
      </c>
      <c r="G34" t="s">
        <v>3781</v>
      </c>
      <c r="H34" t="s">
        <v>3790</v>
      </c>
      <c r="I34" t="s">
        <v>3791</v>
      </c>
      <c r="J34" t="s">
        <v>3792</v>
      </c>
      <c r="K34" t="s">
        <v>3881</v>
      </c>
    </row>
    <row r="35" spans="1:15" x14ac:dyDescent="0.25">
      <c r="A35" t="s">
        <v>92</v>
      </c>
      <c r="B35" t="s">
        <v>93</v>
      </c>
      <c r="C35" t="s">
        <v>3879</v>
      </c>
      <c r="E35" t="s">
        <v>3884</v>
      </c>
      <c r="G35" t="s">
        <v>3781</v>
      </c>
      <c r="H35" t="s">
        <v>3790</v>
      </c>
      <c r="I35" t="s">
        <v>3791</v>
      </c>
      <c r="J35" t="s">
        <v>3792</v>
      </c>
      <c r="K35" t="s">
        <v>3881</v>
      </c>
    </row>
    <row r="36" spans="1:15" x14ac:dyDescent="0.25">
      <c r="A36" t="s">
        <v>94</v>
      </c>
      <c r="B36" t="s">
        <v>95</v>
      </c>
      <c r="C36" t="s">
        <v>3879</v>
      </c>
      <c r="E36" t="s">
        <v>3885</v>
      </c>
      <c r="G36" t="s">
        <v>3781</v>
      </c>
      <c r="H36" t="s">
        <v>3790</v>
      </c>
      <c r="I36" t="s">
        <v>3791</v>
      </c>
      <c r="J36" t="s">
        <v>3792</v>
      </c>
      <c r="K36" t="s">
        <v>3881</v>
      </c>
    </row>
    <row r="37" spans="1:15" x14ac:dyDescent="0.25">
      <c r="A37" t="s">
        <v>96</v>
      </c>
      <c r="B37" t="s">
        <v>97</v>
      </c>
      <c r="C37" t="s">
        <v>3886</v>
      </c>
      <c r="E37" t="s">
        <v>3887</v>
      </c>
      <c r="G37" t="s">
        <v>3759</v>
      </c>
      <c r="H37" t="s">
        <v>3888</v>
      </c>
      <c r="I37" t="s">
        <v>3889</v>
      </c>
      <c r="J37" t="s">
        <v>3890</v>
      </c>
      <c r="K37" t="s">
        <v>3891</v>
      </c>
      <c r="L37" t="s">
        <v>3892</v>
      </c>
    </row>
    <row r="38" spans="1:15" x14ac:dyDescent="0.25">
      <c r="A38" t="s">
        <v>100</v>
      </c>
      <c r="B38" t="s">
        <v>101</v>
      </c>
      <c r="C38" t="s">
        <v>3886</v>
      </c>
      <c r="E38" t="s">
        <v>3893</v>
      </c>
      <c r="G38" t="s">
        <v>3759</v>
      </c>
      <c r="H38" t="s">
        <v>3888</v>
      </c>
      <c r="I38" t="s">
        <v>3889</v>
      </c>
      <c r="J38" t="s">
        <v>3890</v>
      </c>
      <c r="K38" t="s">
        <v>3891</v>
      </c>
      <c r="L38" t="s">
        <v>3892</v>
      </c>
    </row>
    <row r="39" spans="1:15" x14ac:dyDescent="0.25">
      <c r="A39" t="s">
        <v>102</v>
      </c>
      <c r="B39" t="s">
        <v>103</v>
      </c>
      <c r="C39" t="s">
        <v>3886</v>
      </c>
      <c r="E39" t="s">
        <v>3894</v>
      </c>
      <c r="G39" t="s">
        <v>3759</v>
      </c>
      <c r="H39" t="s">
        <v>3888</v>
      </c>
      <c r="I39" t="s">
        <v>3889</v>
      </c>
      <c r="J39" t="s">
        <v>3890</v>
      </c>
      <c r="K39" t="s">
        <v>3891</v>
      </c>
      <c r="L39" t="s">
        <v>3892</v>
      </c>
    </row>
    <row r="40" spans="1:15" x14ac:dyDescent="0.25">
      <c r="A40" t="s">
        <v>104</v>
      </c>
      <c r="B40" t="s">
        <v>105</v>
      </c>
      <c r="C40" t="s">
        <v>3886</v>
      </c>
      <c r="E40" t="s">
        <v>3895</v>
      </c>
      <c r="G40" t="s">
        <v>3759</v>
      </c>
      <c r="H40" t="s">
        <v>3888</v>
      </c>
      <c r="I40" t="s">
        <v>3889</v>
      </c>
      <c r="J40" t="s">
        <v>3890</v>
      </c>
      <c r="K40" t="s">
        <v>3891</v>
      </c>
      <c r="L40" t="s">
        <v>3892</v>
      </c>
    </row>
    <row r="41" spans="1:15" x14ac:dyDescent="0.25">
      <c r="A41" t="s">
        <v>106</v>
      </c>
      <c r="B41" t="s">
        <v>107</v>
      </c>
      <c r="C41" t="s">
        <v>3886</v>
      </c>
      <c r="E41" t="s">
        <v>3896</v>
      </c>
      <c r="G41" t="s">
        <v>3759</v>
      </c>
      <c r="H41" t="s">
        <v>3888</v>
      </c>
      <c r="I41" t="s">
        <v>3889</v>
      </c>
      <c r="J41" t="s">
        <v>3890</v>
      </c>
      <c r="K41" t="s">
        <v>3891</v>
      </c>
      <c r="L41" t="s">
        <v>3892</v>
      </c>
    </row>
    <row r="42" spans="1:15" x14ac:dyDescent="0.25">
      <c r="A42" t="s">
        <v>108</v>
      </c>
      <c r="B42" t="s">
        <v>109</v>
      </c>
      <c r="C42" t="s">
        <v>3886</v>
      </c>
      <c r="E42" t="s">
        <v>3897</v>
      </c>
      <c r="G42" t="s">
        <v>3759</v>
      </c>
      <c r="H42" t="s">
        <v>3888</v>
      </c>
      <c r="I42" t="s">
        <v>3889</v>
      </c>
      <c r="J42" t="s">
        <v>3890</v>
      </c>
      <c r="K42" t="s">
        <v>3891</v>
      </c>
      <c r="L42" t="s">
        <v>3892</v>
      </c>
    </row>
    <row r="43" spans="1:15" x14ac:dyDescent="0.25">
      <c r="A43" t="s">
        <v>110</v>
      </c>
      <c r="B43" t="s">
        <v>111</v>
      </c>
      <c r="C43" t="s">
        <v>3886</v>
      </c>
      <c r="E43" t="s">
        <v>3898</v>
      </c>
      <c r="G43" t="s">
        <v>3759</v>
      </c>
      <c r="H43" t="s">
        <v>3888</v>
      </c>
      <c r="I43" t="s">
        <v>3889</v>
      </c>
      <c r="J43" t="s">
        <v>3890</v>
      </c>
      <c r="K43" t="s">
        <v>3891</v>
      </c>
      <c r="L43" t="s">
        <v>3892</v>
      </c>
    </row>
    <row r="44" spans="1:15" x14ac:dyDescent="0.25">
      <c r="A44" t="s">
        <v>112</v>
      </c>
      <c r="B44" t="s">
        <v>113</v>
      </c>
      <c r="C44" t="s">
        <v>3886</v>
      </c>
      <c r="E44" t="s">
        <v>3899</v>
      </c>
      <c r="G44" t="s">
        <v>3759</v>
      </c>
      <c r="H44" t="s">
        <v>3888</v>
      </c>
      <c r="I44" t="s">
        <v>3889</v>
      </c>
      <c r="J44" t="s">
        <v>3890</v>
      </c>
      <c r="K44" t="s">
        <v>3891</v>
      </c>
      <c r="L44" t="s">
        <v>3892</v>
      </c>
    </row>
    <row r="45" spans="1:15" x14ac:dyDescent="0.25">
      <c r="A45" t="s">
        <v>114</v>
      </c>
      <c r="B45" t="s">
        <v>115</v>
      </c>
      <c r="C45" t="s">
        <v>3886</v>
      </c>
      <c r="E45" t="s">
        <v>3900</v>
      </c>
      <c r="G45" t="s">
        <v>3759</v>
      </c>
      <c r="H45" t="s">
        <v>3888</v>
      </c>
      <c r="I45" t="s">
        <v>3889</v>
      </c>
      <c r="J45" t="s">
        <v>3890</v>
      </c>
      <c r="K45" t="s">
        <v>3891</v>
      </c>
      <c r="L45" t="s">
        <v>3892</v>
      </c>
    </row>
    <row r="46" spans="1:15" x14ac:dyDescent="0.25">
      <c r="A46" t="s">
        <v>116</v>
      </c>
      <c r="B46" t="s">
        <v>117</v>
      </c>
      <c r="C46" t="s">
        <v>3901</v>
      </c>
      <c r="E46" t="s">
        <v>3902</v>
      </c>
      <c r="G46" t="s">
        <v>3759</v>
      </c>
      <c r="H46" t="s">
        <v>3760</v>
      </c>
      <c r="I46" t="s">
        <v>3761</v>
      </c>
      <c r="J46" t="s">
        <v>3855</v>
      </c>
      <c r="K46" t="s">
        <v>3870</v>
      </c>
      <c r="L46" t="s">
        <v>3871</v>
      </c>
      <c r="M46" t="s">
        <v>3872</v>
      </c>
      <c r="N46" t="s">
        <v>3903</v>
      </c>
      <c r="O46" t="s">
        <v>3904</v>
      </c>
    </row>
    <row r="47" spans="1:15" x14ac:dyDescent="0.25">
      <c r="A47" t="s">
        <v>118</v>
      </c>
      <c r="B47" t="s">
        <v>119</v>
      </c>
      <c r="C47" t="s">
        <v>3901</v>
      </c>
      <c r="E47" t="s">
        <v>3905</v>
      </c>
      <c r="G47" t="s">
        <v>3759</v>
      </c>
      <c r="H47" t="s">
        <v>3760</v>
      </c>
      <c r="I47" t="s">
        <v>3761</v>
      </c>
      <c r="J47" t="s">
        <v>3855</v>
      </c>
      <c r="K47" t="s">
        <v>3870</v>
      </c>
      <c r="L47" t="s">
        <v>3871</v>
      </c>
      <c r="M47" t="s">
        <v>3872</v>
      </c>
      <c r="N47" t="s">
        <v>3903</v>
      </c>
      <c r="O47" t="s">
        <v>3904</v>
      </c>
    </row>
    <row r="48" spans="1:15" x14ac:dyDescent="0.25">
      <c r="A48" t="s">
        <v>120</v>
      </c>
      <c r="B48" t="s">
        <v>121</v>
      </c>
      <c r="C48" t="s">
        <v>3901</v>
      </c>
      <c r="E48" t="s">
        <v>3906</v>
      </c>
      <c r="G48" t="s">
        <v>3759</v>
      </c>
      <c r="H48" t="s">
        <v>3760</v>
      </c>
      <c r="I48" t="s">
        <v>3761</v>
      </c>
      <c r="J48" t="s">
        <v>3855</v>
      </c>
      <c r="K48" t="s">
        <v>3870</v>
      </c>
      <c r="L48" t="s">
        <v>3871</v>
      </c>
      <c r="M48" t="s">
        <v>3872</v>
      </c>
      <c r="N48" t="s">
        <v>3903</v>
      </c>
      <c r="O48" t="s">
        <v>3904</v>
      </c>
    </row>
    <row r="49" spans="1:21" x14ac:dyDescent="0.25">
      <c r="A49" t="s">
        <v>122</v>
      </c>
      <c r="B49" t="s">
        <v>123</v>
      </c>
      <c r="C49" t="s">
        <v>3907</v>
      </c>
      <c r="E49" t="s">
        <v>3908</v>
      </c>
      <c r="G49" t="s">
        <v>3759</v>
      </c>
      <c r="H49" t="s">
        <v>3760</v>
      </c>
      <c r="I49" t="s">
        <v>3761</v>
      </c>
      <c r="J49" t="s">
        <v>3855</v>
      </c>
      <c r="K49" t="s">
        <v>3870</v>
      </c>
      <c r="L49" t="s">
        <v>3871</v>
      </c>
      <c r="M49" t="s">
        <v>3909</v>
      </c>
      <c r="N49" t="s">
        <v>3910</v>
      </c>
      <c r="O49" t="s">
        <v>3911</v>
      </c>
      <c r="P49" t="s">
        <v>3912</v>
      </c>
    </row>
    <row r="50" spans="1:21" x14ac:dyDescent="0.25">
      <c r="A50" t="s">
        <v>124</v>
      </c>
      <c r="B50" t="s">
        <v>125</v>
      </c>
      <c r="C50" t="s">
        <v>3913</v>
      </c>
      <c r="E50" t="s">
        <v>3914</v>
      </c>
      <c r="G50" t="s">
        <v>3759</v>
      </c>
      <c r="H50" t="s">
        <v>3760</v>
      </c>
      <c r="I50" t="s">
        <v>3761</v>
      </c>
      <c r="J50" t="s">
        <v>3855</v>
      </c>
      <c r="K50" t="s">
        <v>3870</v>
      </c>
      <c r="L50" t="s">
        <v>3871</v>
      </c>
      <c r="M50" t="s">
        <v>3909</v>
      </c>
      <c r="N50" t="s">
        <v>3915</v>
      </c>
      <c r="O50" t="s">
        <v>3916</v>
      </c>
      <c r="P50" t="s">
        <v>3917</v>
      </c>
    </row>
    <row r="51" spans="1:21" x14ac:dyDescent="0.25">
      <c r="A51" t="s">
        <v>126</v>
      </c>
      <c r="B51" t="s">
        <v>127</v>
      </c>
      <c r="C51" t="s">
        <v>3913</v>
      </c>
      <c r="E51" t="s">
        <v>3918</v>
      </c>
      <c r="G51" t="s">
        <v>3759</v>
      </c>
      <c r="H51" t="s">
        <v>3760</v>
      </c>
      <c r="I51" t="s">
        <v>3761</v>
      </c>
      <c r="J51" t="s">
        <v>3855</v>
      </c>
      <c r="K51" t="s">
        <v>3870</v>
      </c>
      <c r="L51" t="s">
        <v>3871</v>
      </c>
      <c r="M51" t="s">
        <v>3909</v>
      </c>
      <c r="N51" t="s">
        <v>3915</v>
      </c>
      <c r="O51" t="s">
        <v>3916</v>
      </c>
      <c r="P51" t="s">
        <v>3917</v>
      </c>
    </row>
    <row r="52" spans="1:21" x14ac:dyDescent="0.25">
      <c r="A52" t="s">
        <v>128</v>
      </c>
      <c r="B52" t="s">
        <v>129</v>
      </c>
      <c r="C52" t="s">
        <v>3913</v>
      </c>
      <c r="E52" t="s">
        <v>3919</v>
      </c>
      <c r="G52" t="s">
        <v>3759</v>
      </c>
      <c r="H52" t="s">
        <v>3760</v>
      </c>
      <c r="I52" t="s">
        <v>3761</v>
      </c>
      <c r="J52" t="s">
        <v>3855</v>
      </c>
      <c r="K52" t="s">
        <v>3870</v>
      </c>
      <c r="L52" t="s">
        <v>3871</v>
      </c>
      <c r="M52" t="s">
        <v>3909</v>
      </c>
      <c r="N52" t="s">
        <v>3915</v>
      </c>
      <c r="O52" t="s">
        <v>3916</v>
      </c>
      <c r="P52" t="s">
        <v>3917</v>
      </c>
    </row>
    <row r="53" spans="1:21" x14ac:dyDescent="0.25">
      <c r="A53" t="s">
        <v>130</v>
      </c>
      <c r="B53" t="s">
        <v>131</v>
      </c>
      <c r="C53" t="s">
        <v>3913</v>
      </c>
      <c r="E53" t="s">
        <v>3920</v>
      </c>
      <c r="G53" t="s">
        <v>3759</v>
      </c>
      <c r="H53" t="s">
        <v>3760</v>
      </c>
      <c r="I53" t="s">
        <v>3761</v>
      </c>
      <c r="J53" t="s">
        <v>3855</v>
      </c>
      <c r="K53" t="s">
        <v>3870</v>
      </c>
      <c r="L53" t="s">
        <v>3871</v>
      </c>
      <c r="M53" t="s">
        <v>3909</v>
      </c>
      <c r="N53" t="s">
        <v>3915</v>
      </c>
      <c r="O53" t="s">
        <v>3916</v>
      </c>
      <c r="P53" t="s">
        <v>3917</v>
      </c>
    </row>
    <row r="54" spans="1:21" x14ac:dyDescent="0.25">
      <c r="A54" t="s">
        <v>132</v>
      </c>
      <c r="B54" t="s">
        <v>133</v>
      </c>
      <c r="C54" t="s">
        <v>3921</v>
      </c>
      <c r="E54" t="s">
        <v>3922</v>
      </c>
      <c r="G54" t="s">
        <v>3759</v>
      </c>
      <c r="H54" t="s">
        <v>3813</v>
      </c>
      <c r="I54" t="s">
        <v>3814</v>
      </c>
      <c r="J54" t="s">
        <v>3815</v>
      </c>
      <c r="K54" t="s">
        <v>3816</v>
      </c>
      <c r="L54" t="s">
        <v>3817</v>
      </c>
      <c r="M54" t="s">
        <v>3818</v>
      </c>
      <c r="N54" t="s">
        <v>3819</v>
      </c>
      <c r="O54" t="s">
        <v>3923</v>
      </c>
      <c r="P54" t="s">
        <v>3924</v>
      </c>
      <c r="Q54" t="s">
        <v>3925</v>
      </c>
      <c r="R54" t="s">
        <v>3926</v>
      </c>
      <c r="S54" t="s">
        <v>3927</v>
      </c>
      <c r="T54" t="s">
        <v>3928</v>
      </c>
      <c r="U54" t="s">
        <v>3929</v>
      </c>
    </row>
    <row r="55" spans="1:21" x14ac:dyDescent="0.25">
      <c r="A55" t="s">
        <v>134</v>
      </c>
      <c r="B55" t="s">
        <v>135</v>
      </c>
      <c r="C55" t="s">
        <v>3921</v>
      </c>
      <c r="E55" t="s">
        <v>3930</v>
      </c>
      <c r="G55" t="s">
        <v>3759</v>
      </c>
      <c r="H55" t="s">
        <v>3813</v>
      </c>
      <c r="I55" t="s">
        <v>3814</v>
      </c>
      <c r="J55" t="s">
        <v>3815</v>
      </c>
      <c r="K55" t="s">
        <v>3816</v>
      </c>
      <c r="L55" t="s">
        <v>3817</v>
      </c>
      <c r="M55" t="s">
        <v>3818</v>
      </c>
      <c r="N55" t="s">
        <v>3819</v>
      </c>
      <c r="O55" t="s">
        <v>3923</v>
      </c>
      <c r="P55" t="s">
        <v>3924</v>
      </c>
      <c r="Q55" t="s">
        <v>3925</v>
      </c>
      <c r="R55" t="s">
        <v>3926</v>
      </c>
      <c r="S55" t="s">
        <v>3927</v>
      </c>
      <c r="T55" t="s">
        <v>3928</v>
      </c>
      <c r="U55" t="s">
        <v>3929</v>
      </c>
    </row>
    <row r="56" spans="1:21" x14ac:dyDescent="0.25">
      <c r="A56" t="s">
        <v>136</v>
      </c>
      <c r="B56" t="s">
        <v>137</v>
      </c>
      <c r="C56" t="s">
        <v>3921</v>
      </c>
      <c r="E56" t="s">
        <v>3931</v>
      </c>
      <c r="G56" t="s">
        <v>3759</v>
      </c>
      <c r="H56" t="s">
        <v>3813</v>
      </c>
      <c r="I56" t="s">
        <v>3814</v>
      </c>
      <c r="J56" t="s">
        <v>3815</v>
      </c>
      <c r="K56" t="s">
        <v>3816</v>
      </c>
      <c r="L56" t="s">
        <v>3817</v>
      </c>
      <c r="M56" t="s">
        <v>3818</v>
      </c>
      <c r="N56" t="s">
        <v>3819</v>
      </c>
      <c r="O56" t="s">
        <v>3923</v>
      </c>
      <c r="P56" t="s">
        <v>3924</v>
      </c>
      <c r="Q56" t="s">
        <v>3925</v>
      </c>
      <c r="R56" t="s">
        <v>3926</v>
      </c>
      <c r="S56" t="s">
        <v>3927</v>
      </c>
      <c r="T56" t="s">
        <v>3928</v>
      </c>
      <c r="U56" t="s">
        <v>3929</v>
      </c>
    </row>
    <row r="57" spans="1:21" x14ac:dyDescent="0.25">
      <c r="A57" t="s">
        <v>3932</v>
      </c>
      <c r="B57" t="s">
        <v>139</v>
      </c>
      <c r="C57" t="s">
        <v>3933</v>
      </c>
      <c r="E57" t="s">
        <v>3934</v>
      </c>
      <c r="G57" t="s">
        <v>3759</v>
      </c>
      <c r="H57" t="s">
        <v>3760</v>
      </c>
      <c r="I57" t="s">
        <v>3761</v>
      </c>
      <c r="J57" t="s">
        <v>3855</v>
      </c>
      <c r="K57" t="s">
        <v>3870</v>
      </c>
      <c r="L57" t="s">
        <v>3871</v>
      </c>
      <c r="M57" t="s">
        <v>3909</v>
      </c>
      <c r="N57" t="s">
        <v>3910</v>
      </c>
      <c r="O57" t="s">
        <v>3935</v>
      </c>
      <c r="P57" t="s">
        <v>3936</v>
      </c>
    </row>
    <row r="58" spans="1:21" x14ac:dyDescent="0.25">
      <c r="A58" t="s">
        <v>3937</v>
      </c>
      <c r="B58" t="s">
        <v>141</v>
      </c>
      <c r="C58" t="s">
        <v>3933</v>
      </c>
      <c r="E58" t="s">
        <v>3938</v>
      </c>
      <c r="G58" t="s">
        <v>3759</v>
      </c>
      <c r="H58" t="s">
        <v>3760</v>
      </c>
      <c r="I58" t="s">
        <v>3761</v>
      </c>
      <c r="J58" t="s">
        <v>3855</v>
      </c>
      <c r="K58" t="s">
        <v>3870</v>
      </c>
      <c r="L58" t="s">
        <v>3871</v>
      </c>
      <c r="M58" t="s">
        <v>3909</v>
      </c>
      <c r="N58" t="s">
        <v>3910</v>
      </c>
      <c r="O58" t="s">
        <v>3935</v>
      </c>
      <c r="P58" t="s">
        <v>3936</v>
      </c>
    </row>
    <row r="59" spans="1:21" x14ac:dyDescent="0.25">
      <c r="A59" t="s">
        <v>142</v>
      </c>
      <c r="B59" t="s">
        <v>143</v>
      </c>
      <c r="C59" t="s">
        <v>3939</v>
      </c>
      <c r="E59" t="s">
        <v>3940</v>
      </c>
      <c r="G59" t="s">
        <v>3781</v>
      </c>
      <c r="H59" t="s">
        <v>3782</v>
      </c>
      <c r="I59" t="s">
        <v>3863</v>
      </c>
      <c r="J59" t="s">
        <v>3941</v>
      </c>
      <c r="K59" t="s">
        <v>3942</v>
      </c>
      <c r="L59" t="s">
        <v>3943</v>
      </c>
    </row>
    <row r="60" spans="1:21" x14ac:dyDescent="0.25">
      <c r="A60" t="s">
        <v>144</v>
      </c>
      <c r="B60" t="s">
        <v>145</v>
      </c>
      <c r="C60" t="s">
        <v>3944</v>
      </c>
      <c r="E60" t="s">
        <v>3945</v>
      </c>
      <c r="G60" t="s">
        <v>3781</v>
      </c>
      <c r="H60" t="s">
        <v>3782</v>
      </c>
      <c r="I60" t="s">
        <v>3863</v>
      </c>
      <c r="J60" t="s">
        <v>3941</v>
      </c>
      <c r="K60" t="s">
        <v>3942</v>
      </c>
      <c r="L60" t="s">
        <v>3943</v>
      </c>
    </row>
    <row r="61" spans="1:21" x14ac:dyDescent="0.25">
      <c r="A61" t="s">
        <v>146</v>
      </c>
      <c r="B61" t="s">
        <v>147</v>
      </c>
      <c r="C61" t="s">
        <v>3946</v>
      </c>
      <c r="E61" t="s">
        <v>3947</v>
      </c>
      <c r="G61" t="s">
        <v>3781</v>
      </c>
      <c r="H61" t="s">
        <v>3805</v>
      </c>
      <c r="I61" t="s">
        <v>3806</v>
      </c>
      <c r="J61" t="s">
        <v>3807</v>
      </c>
      <c r="K61" t="s">
        <v>3948</v>
      </c>
      <c r="L61" t="s">
        <v>3949</v>
      </c>
    </row>
    <row r="62" spans="1:21" x14ac:dyDescent="0.25">
      <c r="A62" t="s">
        <v>148</v>
      </c>
      <c r="B62" t="s">
        <v>149</v>
      </c>
      <c r="C62" t="s">
        <v>3946</v>
      </c>
      <c r="E62" t="s">
        <v>3950</v>
      </c>
      <c r="G62" t="s">
        <v>3781</v>
      </c>
      <c r="H62" t="s">
        <v>3805</v>
      </c>
      <c r="I62" t="s">
        <v>3806</v>
      </c>
      <c r="J62" t="s">
        <v>3807</v>
      </c>
      <c r="K62" t="s">
        <v>3948</v>
      </c>
      <c r="L62" t="s">
        <v>3949</v>
      </c>
    </row>
    <row r="63" spans="1:21" x14ac:dyDescent="0.25">
      <c r="A63" t="s">
        <v>150</v>
      </c>
      <c r="B63" t="s">
        <v>151</v>
      </c>
      <c r="C63" t="s">
        <v>3951</v>
      </c>
      <c r="E63" t="s">
        <v>3952</v>
      </c>
      <c r="G63" t="s">
        <v>3781</v>
      </c>
      <c r="H63" t="s">
        <v>3790</v>
      </c>
      <c r="I63" t="s">
        <v>3791</v>
      </c>
      <c r="J63" t="s">
        <v>3792</v>
      </c>
      <c r="K63" t="s">
        <v>3793</v>
      </c>
    </row>
    <row r="64" spans="1:21" x14ac:dyDescent="0.25">
      <c r="A64" t="s">
        <v>152</v>
      </c>
      <c r="B64" t="s">
        <v>153</v>
      </c>
      <c r="C64" t="s">
        <v>3951</v>
      </c>
      <c r="E64" t="s">
        <v>3953</v>
      </c>
      <c r="G64" t="s">
        <v>3781</v>
      </c>
      <c r="H64" t="s">
        <v>3790</v>
      </c>
      <c r="I64" t="s">
        <v>3791</v>
      </c>
      <c r="J64" t="s">
        <v>3792</v>
      </c>
      <c r="K64" t="s">
        <v>3793</v>
      </c>
    </row>
    <row r="65" spans="1:16" x14ac:dyDescent="0.25">
      <c r="A65" t="s">
        <v>154</v>
      </c>
      <c r="B65" t="s">
        <v>155</v>
      </c>
      <c r="C65" t="s">
        <v>3951</v>
      </c>
      <c r="E65" t="s">
        <v>3954</v>
      </c>
      <c r="G65" t="s">
        <v>3781</v>
      </c>
      <c r="H65" t="s">
        <v>3790</v>
      </c>
      <c r="I65" t="s">
        <v>3791</v>
      </c>
      <c r="J65" t="s">
        <v>3792</v>
      </c>
      <c r="K65" t="s">
        <v>3793</v>
      </c>
    </row>
    <row r="66" spans="1:16" x14ac:dyDescent="0.25">
      <c r="A66" t="s">
        <v>156</v>
      </c>
      <c r="B66" t="s">
        <v>157</v>
      </c>
      <c r="C66" t="s">
        <v>3951</v>
      </c>
      <c r="E66" t="s">
        <v>3955</v>
      </c>
      <c r="G66" t="s">
        <v>3781</v>
      </c>
      <c r="H66" t="s">
        <v>3790</v>
      </c>
      <c r="I66" t="s">
        <v>3791</v>
      </c>
      <c r="J66" t="s">
        <v>3792</v>
      </c>
      <c r="K66" t="s">
        <v>3793</v>
      </c>
    </row>
    <row r="67" spans="1:16" x14ac:dyDescent="0.25">
      <c r="A67" t="s">
        <v>166</v>
      </c>
      <c r="B67" t="s">
        <v>167</v>
      </c>
      <c r="C67" t="s">
        <v>3956</v>
      </c>
      <c r="E67" t="s">
        <v>3957</v>
      </c>
      <c r="G67" t="s">
        <v>3781</v>
      </c>
      <c r="H67" t="s">
        <v>3805</v>
      </c>
      <c r="I67" t="s">
        <v>3806</v>
      </c>
      <c r="J67" t="s">
        <v>3807</v>
      </c>
      <c r="K67" t="s">
        <v>3808</v>
      </c>
      <c r="L67" t="s">
        <v>3958</v>
      </c>
      <c r="M67" t="s">
        <v>3959</v>
      </c>
    </row>
    <row r="68" spans="1:16" x14ac:dyDescent="0.25">
      <c r="A68" t="s">
        <v>170</v>
      </c>
      <c r="B68" t="s">
        <v>171</v>
      </c>
      <c r="C68" t="s">
        <v>3960</v>
      </c>
      <c r="E68" t="s">
        <v>3961</v>
      </c>
      <c r="G68" t="s">
        <v>3759</v>
      </c>
      <c r="H68" t="s">
        <v>3760</v>
      </c>
      <c r="I68" t="s">
        <v>3761</v>
      </c>
      <c r="J68" t="s">
        <v>3855</v>
      </c>
      <c r="K68" t="s">
        <v>3870</v>
      </c>
      <c r="L68" t="s">
        <v>3871</v>
      </c>
      <c r="M68" t="s">
        <v>3872</v>
      </c>
      <c r="N68" t="s">
        <v>3873</v>
      </c>
      <c r="O68" t="s">
        <v>3874</v>
      </c>
    </row>
    <row r="69" spans="1:16" x14ac:dyDescent="0.25">
      <c r="A69" t="s">
        <v>172</v>
      </c>
      <c r="B69" t="s">
        <v>173</v>
      </c>
      <c r="C69" t="s">
        <v>3960</v>
      </c>
      <c r="E69" t="s">
        <v>3962</v>
      </c>
      <c r="G69" t="s">
        <v>3759</v>
      </c>
      <c r="H69" t="s">
        <v>3760</v>
      </c>
      <c r="I69" t="s">
        <v>3761</v>
      </c>
      <c r="J69" t="s">
        <v>3855</v>
      </c>
      <c r="K69" t="s">
        <v>3870</v>
      </c>
      <c r="L69" t="s">
        <v>3871</v>
      </c>
      <c r="M69" t="s">
        <v>3872</v>
      </c>
      <c r="N69" t="s">
        <v>3873</v>
      </c>
      <c r="O69" t="s">
        <v>3874</v>
      </c>
    </row>
    <row r="70" spans="1:16" x14ac:dyDescent="0.25">
      <c r="A70" t="s">
        <v>174</v>
      </c>
      <c r="B70" t="s">
        <v>175</v>
      </c>
      <c r="C70" t="s">
        <v>3960</v>
      </c>
      <c r="E70" t="s">
        <v>3963</v>
      </c>
      <c r="G70" t="s">
        <v>3759</v>
      </c>
      <c r="H70" t="s">
        <v>3760</v>
      </c>
      <c r="I70" t="s">
        <v>3761</v>
      </c>
      <c r="J70" t="s">
        <v>3855</v>
      </c>
      <c r="K70" t="s">
        <v>3870</v>
      </c>
      <c r="L70" t="s">
        <v>3871</v>
      </c>
      <c r="M70" t="s">
        <v>3872</v>
      </c>
      <c r="N70" t="s">
        <v>3873</v>
      </c>
      <c r="O70" t="s">
        <v>3874</v>
      </c>
    </row>
    <row r="71" spans="1:16" x14ac:dyDescent="0.25">
      <c r="A71" t="s">
        <v>176</v>
      </c>
      <c r="B71" t="s">
        <v>177</v>
      </c>
      <c r="C71" t="s">
        <v>3964</v>
      </c>
      <c r="E71" t="s">
        <v>3965</v>
      </c>
      <c r="G71" t="s">
        <v>3759</v>
      </c>
      <c r="H71" t="s">
        <v>3760</v>
      </c>
      <c r="I71" t="s">
        <v>3761</v>
      </c>
      <c r="J71" t="s">
        <v>3762</v>
      </c>
      <c r="K71" t="s">
        <v>3763</v>
      </c>
      <c r="L71" t="s">
        <v>3966</v>
      </c>
      <c r="M71" t="s">
        <v>3967</v>
      </c>
      <c r="N71" t="s">
        <v>3968</v>
      </c>
      <c r="O71" t="s">
        <v>3969</v>
      </c>
      <c r="P71" t="s">
        <v>3970</v>
      </c>
    </row>
    <row r="72" spans="1:16" x14ac:dyDescent="0.25">
      <c r="A72" t="s">
        <v>178</v>
      </c>
      <c r="B72" t="s">
        <v>179</v>
      </c>
      <c r="C72" t="s">
        <v>3971</v>
      </c>
      <c r="E72" t="s">
        <v>3972</v>
      </c>
      <c r="G72" t="s">
        <v>3759</v>
      </c>
      <c r="H72" t="s">
        <v>3760</v>
      </c>
      <c r="I72" t="s">
        <v>3761</v>
      </c>
      <c r="J72" t="s">
        <v>3762</v>
      </c>
      <c r="K72" t="s">
        <v>3763</v>
      </c>
      <c r="L72" t="s">
        <v>3966</v>
      </c>
      <c r="M72" t="s">
        <v>3967</v>
      </c>
      <c r="N72" t="s">
        <v>3968</v>
      </c>
      <c r="O72" t="s">
        <v>3969</v>
      </c>
      <c r="P72" t="s">
        <v>3970</v>
      </c>
    </row>
    <row r="73" spans="1:16" x14ac:dyDescent="0.25">
      <c r="A73" t="s">
        <v>180</v>
      </c>
      <c r="B73" t="s">
        <v>181</v>
      </c>
      <c r="C73" t="s">
        <v>3973</v>
      </c>
      <c r="E73" t="s">
        <v>3974</v>
      </c>
      <c r="G73" t="s">
        <v>3759</v>
      </c>
      <c r="H73" t="s">
        <v>3760</v>
      </c>
      <c r="I73" t="s">
        <v>3761</v>
      </c>
      <c r="J73" t="s">
        <v>3762</v>
      </c>
      <c r="K73" t="s">
        <v>3763</v>
      </c>
      <c r="L73" t="s">
        <v>3966</v>
      </c>
      <c r="M73" t="s">
        <v>3967</v>
      </c>
      <c r="N73" t="s">
        <v>3968</v>
      </c>
      <c r="O73" t="s">
        <v>3969</v>
      </c>
      <c r="P73" t="s">
        <v>3970</v>
      </c>
    </row>
    <row r="74" spans="1:16" x14ac:dyDescent="0.25">
      <c r="A74" t="s">
        <v>182</v>
      </c>
      <c r="B74" t="s">
        <v>183</v>
      </c>
      <c r="C74" t="s">
        <v>3975</v>
      </c>
      <c r="E74" t="s">
        <v>3976</v>
      </c>
      <c r="G74" t="s">
        <v>3759</v>
      </c>
      <c r="H74" t="s">
        <v>3760</v>
      </c>
      <c r="I74" t="s">
        <v>3761</v>
      </c>
      <c r="J74" t="s">
        <v>3762</v>
      </c>
      <c r="K74" t="s">
        <v>3763</v>
      </c>
      <c r="L74" t="s">
        <v>3966</v>
      </c>
      <c r="M74" t="s">
        <v>3967</v>
      </c>
      <c r="N74" t="s">
        <v>3968</v>
      </c>
      <c r="O74" t="s">
        <v>3969</v>
      </c>
      <c r="P74" t="s">
        <v>3970</v>
      </c>
    </row>
    <row r="75" spans="1:16" x14ac:dyDescent="0.25">
      <c r="A75" t="s">
        <v>184</v>
      </c>
      <c r="B75" t="s">
        <v>185</v>
      </c>
      <c r="C75" t="s">
        <v>3977</v>
      </c>
      <c r="E75" t="s">
        <v>3978</v>
      </c>
      <c r="G75" t="s">
        <v>3759</v>
      </c>
      <c r="H75" t="s">
        <v>3760</v>
      </c>
      <c r="I75" t="s">
        <v>3979</v>
      </c>
      <c r="J75" t="s">
        <v>3980</v>
      </c>
    </row>
    <row r="76" spans="1:16" x14ac:dyDescent="0.25">
      <c r="A76" t="s">
        <v>186</v>
      </c>
      <c r="B76" t="s">
        <v>187</v>
      </c>
      <c r="C76" t="s">
        <v>3977</v>
      </c>
      <c r="E76" t="s">
        <v>3981</v>
      </c>
      <c r="G76" t="s">
        <v>3759</v>
      </c>
      <c r="H76" t="s">
        <v>3760</v>
      </c>
      <c r="I76" t="s">
        <v>3979</v>
      </c>
      <c r="J76" t="s">
        <v>3980</v>
      </c>
    </row>
    <row r="77" spans="1:16" x14ac:dyDescent="0.25">
      <c r="A77" t="s">
        <v>188</v>
      </c>
      <c r="B77" t="s">
        <v>189</v>
      </c>
      <c r="C77" t="s">
        <v>3982</v>
      </c>
      <c r="E77" t="s">
        <v>3983</v>
      </c>
      <c r="G77" t="s">
        <v>3781</v>
      </c>
      <c r="H77" t="s">
        <v>3805</v>
      </c>
      <c r="I77" t="s">
        <v>3806</v>
      </c>
      <c r="J77" t="s">
        <v>3807</v>
      </c>
      <c r="K77" t="s">
        <v>3948</v>
      </c>
      <c r="L77" t="s">
        <v>3984</v>
      </c>
    </row>
    <row r="78" spans="1:16" x14ac:dyDescent="0.25">
      <c r="A78" t="s">
        <v>190</v>
      </c>
      <c r="B78" t="s">
        <v>191</v>
      </c>
      <c r="C78" t="s">
        <v>3982</v>
      </c>
      <c r="E78" t="s">
        <v>3985</v>
      </c>
      <c r="G78" t="s">
        <v>3781</v>
      </c>
      <c r="H78" t="s">
        <v>3805</v>
      </c>
      <c r="I78" t="s">
        <v>3806</v>
      </c>
      <c r="J78" t="s">
        <v>3807</v>
      </c>
      <c r="K78" t="s">
        <v>3948</v>
      </c>
      <c r="L78" t="s">
        <v>3984</v>
      </c>
    </row>
    <row r="79" spans="1:16" x14ac:dyDescent="0.25">
      <c r="A79" t="s">
        <v>192</v>
      </c>
      <c r="B79" t="s">
        <v>193</v>
      </c>
      <c r="C79" t="s">
        <v>3986</v>
      </c>
      <c r="E79" t="s">
        <v>3987</v>
      </c>
      <c r="G79" t="s">
        <v>3781</v>
      </c>
      <c r="H79" t="s">
        <v>3790</v>
      </c>
      <c r="I79" t="s">
        <v>3988</v>
      </c>
      <c r="J79" t="s">
        <v>3989</v>
      </c>
      <c r="K79" t="s">
        <v>3990</v>
      </c>
    </row>
    <row r="80" spans="1:16" x14ac:dyDescent="0.25">
      <c r="A80" t="s">
        <v>194</v>
      </c>
      <c r="B80" t="s">
        <v>195</v>
      </c>
      <c r="C80" t="s">
        <v>3991</v>
      </c>
      <c r="E80" t="s">
        <v>3992</v>
      </c>
      <c r="G80" t="s">
        <v>3781</v>
      </c>
      <c r="H80" t="s">
        <v>3782</v>
      </c>
      <c r="I80" t="s">
        <v>3993</v>
      </c>
      <c r="J80" t="s">
        <v>3994</v>
      </c>
    </row>
    <row r="81" spans="1:16" x14ac:dyDescent="0.25">
      <c r="A81" t="s">
        <v>196</v>
      </c>
      <c r="B81" t="s">
        <v>197</v>
      </c>
      <c r="C81" t="s">
        <v>3991</v>
      </c>
      <c r="E81" t="s">
        <v>3995</v>
      </c>
      <c r="G81" t="s">
        <v>3781</v>
      </c>
      <c r="H81" t="s">
        <v>3782</v>
      </c>
      <c r="I81" t="s">
        <v>3993</v>
      </c>
      <c r="J81" t="s">
        <v>3994</v>
      </c>
    </row>
    <row r="82" spans="1:16" x14ac:dyDescent="0.25">
      <c r="A82" t="s">
        <v>198</v>
      </c>
      <c r="B82" t="s">
        <v>199</v>
      </c>
      <c r="C82" t="s">
        <v>3996</v>
      </c>
      <c r="E82" t="s">
        <v>3997</v>
      </c>
      <c r="G82" t="s">
        <v>3759</v>
      </c>
      <c r="H82" t="s">
        <v>3760</v>
      </c>
      <c r="I82" t="s">
        <v>3761</v>
      </c>
      <c r="J82" t="s">
        <v>3855</v>
      </c>
      <c r="K82" t="s">
        <v>3856</v>
      </c>
      <c r="L82" t="s">
        <v>3857</v>
      </c>
      <c r="M82" t="s">
        <v>3858</v>
      </c>
      <c r="N82" t="s">
        <v>3859</v>
      </c>
      <c r="O82" t="s">
        <v>3998</v>
      </c>
    </row>
    <row r="83" spans="1:16" x14ac:dyDescent="0.25">
      <c r="A83" t="s">
        <v>200</v>
      </c>
      <c r="B83" t="s">
        <v>201</v>
      </c>
      <c r="C83" t="s">
        <v>3999</v>
      </c>
      <c r="E83" t="s">
        <v>4000</v>
      </c>
      <c r="G83" t="s">
        <v>3781</v>
      </c>
      <c r="H83" t="s">
        <v>3790</v>
      </c>
      <c r="I83" t="s">
        <v>3791</v>
      </c>
      <c r="J83" t="s">
        <v>3792</v>
      </c>
      <c r="K83" t="s">
        <v>3793</v>
      </c>
    </row>
    <row r="84" spans="1:16" x14ac:dyDescent="0.25">
      <c r="A84" t="s">
        <v>202</v>
      </c>
      <c r="B84" t="s">
        <v>203</v>
      </c>
      <c r="C84" t="s">
        <v>3999</v>
      </c>
      <c r="E84" t="s">
        <v>4001</v>
      </c>
      <c r="G84" t="s">
        <v>3781</v>
      </c>
      <c r="H84" t="s">
        <v>3790</v>
      </c>
      <c r="I84" t="s">
        <v>3791</v>
      </c>
      <c r="J84" t="s">
        <v>3792</v>
      </c>
      <c r="K84" t="s">
        <v>3793</v>
      </c>
    </row>
    <row r="85" spans="1:16" x14ac:dyDescent="0.25">
      <c r="A85" t="s">
        <v>204</v>
      </c>
      <c r="B85" t="s">
        <v>205</v>
      </c>
      <c r="C85" t="s">
        <v>3999</v>
      </c>
      <c r="E85" t="s">
        <v>4002</v>
      </c>
      <c r="G85" t="s">
        <v>3781</v>
      </c>
      <c r="H85" t="s">
        <v>3790</v>
      </c>
      <c r="I85" t="s">
        <v>3791</v>
      </c>
      <c r="J85" t="s">
        <v>3792</v>
      </c>
      <c r="K85" t="s">
        <v>3793</v>
      </c>
    </row>
    <row r="86" spans="1:16" x14ac:dyDescent="0.25">
      <c r="A86" t="s">
        <v>206</v>
      </c>
      <c r="B86" t="s">
        <v>207</v>
      </c>
      <c r="C86" t="s">
        <v>3999</v>
      </c>
      <c r="E86" t="s">
        <v>4003</v>
      </c>
      <c r="G86" t="s">
        <v>3781</v>
      </c>
      <c r="H86" t="s">
        <v>3790</v>
      </c>
      <c r="I86" t="s">
        <v>3791</v>
      </c>
      <c r="J86" t="s">
        <v>3792</v>
      </c>
      <c r="K86" t="s">
        <v>3793</v>
      </c>
    </row>
    <row r="87" spans="1:16" x14ac:dyDescent="0.25">
      <c r="A87" t="s">
        <v>208</v>
      </c>
      <c r="B87" t="s">
        <v>209</v>
      </c>
      <c r="C87" t="s">
        <v>3999</v>
      </c>
      <c r="E87" t="s">
        <v>4004</v>
      </c>
      <c r="G87" t="s">
        <v>3781</v>
      </c>
      <c r="H87" t="s">
        <v>3790</v>
      </c>
      <c r="I87" t="s">
        <v>3791</v>
      </c>
      <c r="J87" t="s">
        <v>3792</v>
      </c>
      <c r="K87" t="s">
        <v>3793</v>
      </c>
    </row>
    <row r="88" spans="1:16" x14ac:dyDescent="0.25">
      <c r="A88" t="s">
        <v>210</v>
      </c>
      <c r="B88" t="s">
        <v>211</v>
      </c>
      <c r="C88" t="s">
        <v>3999</v>
      </c>
      <c r="E88" t="s">
        <v>4005</v>
      </c>
      <c r="G88" t="s">
        <v>3781</v>
      </c>
      <c r="H88" t="s">
        <v>3790</v>
      </c>
      <c r="I88" t="s">
        <v>3791</v>
      </c>
      <c r="J88" t="s">
        <v>3792</v>
      </c>
      <c r="K88" t="s">
        <v>3793</v>
      </c>
    </row>
    <row r="89" spans="1:16" x14ac:dyDescent="0.25">
      <c r="A89" t="s">
        <v>212</v>
      </c>
      <c r="B89" t="s">
        <v>213</v>
      </c>
      <c r="C89" t="s">
        <v>4006</v>
      </c>
      <c r="E89" t="s">
        <v>4007</v>
      </c>
      <c r="G89" t="s">
        <v>3781</v>
      </c>
      <c r="H89" t="s">
        <v>3782</v>
      </c>
      <c r="I89" t="s">
        <v>3863</v>
      </c>
      <c r="J89" t="s">
        <v>4008</v>
      </c>
      <c r="K89" t="s">
        <v>4009</v>
      </c>
      <c r="L89" t="s">
        <v>4010</v>
      </c>
    </row>
    <row r="90" spans="1:16" x14ac:dyDescent="0.25">
      <c r="A90" t="s">
        <v>214</v>
      </c>
      <c r="B90" t="s">
        <v>215</v>
      </c>
      <c r="C90" t="s">
        <v>4011</v>
      </c>
      <c r="E90" t="s">
        <v>4012</v>
      </c>
      <c r="G90" t="s">
        <v>3781</v>
      </c>
      <c r="H90" t="s">
        <v>3805</v>
      </c>
      <c r="I90" t="s">
        <v>3806</v>
      </c>
      <c r="J90" t="s">
        <v>3807</v>
      </c>
      <c r="K90" t="s">
        <v>3948</v>
      </c>
      <c r="L90" t="s">
        <v>3949</v>
      </c>
    </row>
    <row r="91" spans="1:16" x14ac:dyDescent="0.25">
      <c r="A91" t="s">
        <v>216</v>
      </c>
      <c r="B91" t="s">
        <v>217</v>
      </c>
      <c r="C91" t="s">
        <v>4011</v>
      </c>
      <c r="E91" t="s">
        <v>4013</v>
      </c>
      <c r="G91" t="s">
        <v>3781</v>
      </c>
      <c r="H91" t="s">
        <v>3805</v>
      </c>
      <c r="I91" t="s">
        <v>3806</v>
      </c>
      <c r="J91" t="s">
        <v>3807</v>
      </c>
      <c r="K91" t="s">
        <v>3948</v>
      </c>
      <c r="L91" t="s">
        <v>3949</v>
      </c>
    </row>
    <row r="92" spans="1:16" x14ac:dyDescent="0.25">
      <c r="A92" t="s">
        <v>218</v>
      </c>
      <c r="B92" t="s">
        <v>219</v>
      </c>
      <c r="C92" t="s">
        <v>4014</v>
      </c>
      <c r="E92" t="s">
        <v>4015</v>
      </c>
      <c r="G92" t="s">
        <v>3759</v>
      </c>
      <c r="H92" t="s">
        <v>3760</v>
      </c>
      <c r="I92" t="s">
        <v>3761</v>
      </c>
      <c r="J92" t="s">
        <v>3762</v>
      </c>
      <c r="K92" t="s">
        <v>3763</v>
      </c>
      <c r="L92" t="s">
        <v>3764</v>
      </c>
      <c r="M92" t="s">
        <v>3765</v>
      </c>
      <c r="N92" t="s">
        <v>4016</v>
      </c>
      <c r="O92" t="s">
        <v>4017</v>
      </c>
      <c r="P92" t="s">
        <v>4018</v>
      </c>
    </row>
    <row r="93" spans="1:16" x14ac:dyDescent="0.25">
      <c r="A93" t="s">
        <v>220</v>
      </c>
      <c r="B93" t="s">
        <v>221</v>
      </c>
      <c r="C93" t="s">
        <v>4014</v>
      </c>
      <c r="E93" t="s">
        <v>4019</v>
      </c>
      <c r="G93" t="s">
        <v>3759</v>
      </c>
      <c r="H93" t="s">
        <v>3760</v>
      </c>
      <c r="I93" t="s">
        <v>3761</v>
      </c>
      <c r="J93" t="s">
        <v>3762</v>
      </c>
      <c r="K93" t="s">
        <v>3763</v>
      </c>
      <c r="L93" t="s">
        <v>3764</v>
      </c>
      <c r="M93" t="s">
        <v>3765</v>
      </c>
      <c r="N93" t="s">
        <v>4016</v>
      </c>
      <c r="O93" t="s">
        <v>4017</v>
      </c>
      <c r="P93" t="s">
        <v>4018</v>
      </c>
    </row>
    <row r="94" spans="1:16" x14ac:dyDescent="0.25">
      <c r="A94" t="s">
        <v>222</v>
      </c>
      <c r="B94" t="s">
        <v>223</v>
      </c>
      <c r="C94" t="s">
        <v>4014</v>
      </c>
      <c r="E94" t="s">
        <v>4020</v>
      </c>
      <c r="G94" t="s">
        <v>3759</v>
      </c>
      <c r="H94" t="s">
        <v>3760</v>
      </c>
      <c r="I94" t="s">
        <v>3761</v>
      </c>
      <c r="J94" t="s">
        <v>3762</v>
      </c>
      <c r="K94" t="s">
        <v>3763</v>
      </c>
      <c r="L94" t="s">
        <v>3764</v>
      </c>
      <c r="M94" t="s">
        <v>3765</v>
      </c>
      <c r="N94" t="s">
        <v>4016</v>
      </c>
      <c r="O94" t="s">
        <v>4017</v>
      </c>
      <c r="P94" t="s">
        <v>4018</v>
      </c>
    </row>
    <row r="95" spans="1:16" x14ac:dyDescent="0.25">
      <c r="A95" t="s">
        <v>4021</v>
      </c>
      <c r="B95" t="s">
        <v>225</v>
      </c>
      <c r="C95" t="s">
        <v>4022</v>
      </c>
      <c r="E95" t="s">
        <v>4023</v>
      </c>
      <c r="G95" t="s">
        <v>3759</v>
      </c>
      <c r="H95" t="s">
        <v>3760</v>
      </c>
      <c r="I95" t="s">
        <v>3761</v>
      </c>
      <c r="J95" t="s">
        <v>3762</v>
      </c>
      <c r="K95" t="s">
        <v>3763</v>
      </c>
      <c r="L95" t="s">
        <v>3764</v>
      </c>
      <c r="M95" t="s">
        <v>3765</v>
      </c>
      <c r="N95" t="s">
        <v>4024</v>
      </c>
      <c r="O95" t="s">
        <v>4025</v>
      </c>
      <c r="P95" t="s">
        <v>4026</v>
      </c>
    </row>
    <row r="96" spans="1:16" x14ac:dyDescent="0.25">
      <c r="A96" t="s">
        <v>4027</v>
      </c>
      <c r="B96" t="s">
        <v>227</v>
      </c>
      <c r="C96" t="s">
        <v>4022</v>
      </c>
      <c r="E96" t="s">
        <v>4028</v>
      </c>
      <c r="G96" t="s">
        <v>3759</v>
      </c>
      <c r="H96" t="s">
        <v>3760</v>
      </c>
      <c r="I96" t="s">
        <v>3761</v>
      </c>
      <c r="J96" t="s">
        <v>3762</v>
      </c>
      <c r="K96" t="s">
        <v>3763</v>
      </c>
      <c r="L96" t="s">
        <v>3764</v>
      </c>
      <c r="M96" t="s">
        <v>3765</v>
      </c>
      <c r="N96" t="s">
        <v>4024</v>
      </c>
      <c r="O96" t="s">
        <v>4025</v>
      </c>
      <c r="P96" t="s">
        <v>4026</v>
      </c>
    </row>
    <row r="97" spans="1:21" x14ac:dyDescent="0.25">
      <c r="A97" t="s">
        <v>4029</v>
      </c>
      <c r="B97" t="s">
        <v>233</v>
      </c>
      <c r="C97" t="s">
        <v>4022</v>
      </c>
      <c r="E97" t="s">
        <v>4030</v>
      </c>
      <c r="G97" t="s">
        <v>3759</v>
      </c>
      <c r="H97" t="s">
        <v>3760</v>
      </c>
      <c r="I97" t="s">
        <v>3761</v>
      </c>
      <c r="J97" t="s">
        <v>3762</v>
      </c>
      <c r="K97" t="s">
        <v>3763</v>
      </c>
      <c r="L97" t="s">
        <v>3764</v>
      </c>
      <c r="M97" t="s">
        <v>3765</v>
      </c>
      <c r="N97" t="s">
        <v>4024</v>
      </c>
      <c r="O97" t="s">
        <v>4025</v>
      </c>
      <c r="P97" t="s">
        <v>4026</v>
      </c>
    </row>
    <row r="98" spans="1:21" x14ac:dyDescent="0.25">
      <c r="A98" t="s">
        <v>234</v>
      </c>
      <c r="B98" t="s">
        <v>235</v>
      </c>
      <c r="C98" t="s">
        <v>4031</v>
      </c>
      <c r="E98" t="s">
        <v>4032</v>
      </c>
      <c r="G98" t="s">
        <v>3759</v>
      </c>
      <c r="H98" t="s">
        <v>3813</v>
      </c>
      <c r="I98" t="s">
        <v>3814</v>
      </c>
      <c r="J98" t="s">
        <v>3815</v>
      </c>
      <c r="K98" t="s">
        <v>3816</v>
      </c>
      <c r="L98" t="s">
        <v>3817</v>
      </c>
      <c r="M98" t="s">
        <v>3818</v>
      </c>
      <c r="N98" t="s">
        <v>3819</v>
      </c>
      <c r="O98" t="s">
        <v>3820</v>
      </c>
      <c r="P98" t="s">
        <v>4033</v>
      </c>
      <c r="Q98" t="s">
        <v>4034</v>
      </c>
      <c r="R98" t="s">
        <v>4035</v>
      </c>
      <c r="S98" t="s">
        <v>4036</v>
      </c>
      <c r="T98" t="s">
        <v>4037</v>
      </c>
      <c r="U98" t="s">
        <v>4038</v>
      </c>
    </row>
    <row r="99" spans="1:21" x14ac:dyDescent="0.25">
      <c r="A99" t="s">
        <v>236</v>
      </c>
      <c r="B99" t="s">
        <v>237</v>
      </c>
      <c r="C99" t="s">
        <v>4031</v>
      </c>
      <c r="E99" t="s">
        <v>4039</v>
      </c>
      <c r="G99" t="s">
        <v>3759</v>
      </c>
      <c r="H99" t="s">
        <v>3813</v>
      </c>
      <c r="I99" t="s">
        <v>3814</v>
      </c>
      <c r="J99" t="s">
        <v>3815</v>
      </c>
      <c r="K99" t="s">
        <v>3816</v>
      </c>
      <c r="L99" t="s">
        <v>3817</v>
      </c>
      <c r="M99" t="s">
        <v>3818</v>
      </c>
      <c r="N99" t="s">
        <v>3819</v>
      </c>
      <c r="O99" t="s">
        <v>3820</v>
      </c>
      <c r="P99" t="s">
        <v>4033</v>
      </c>
      <c r="Q99" t="s">
        <v>4034</v>
      </c>
      <c r="R99" t="s">
        <v>4035</v>
      </c>
      <c r="S99" t="s">
        <v>4036</v>
      </c>
      <c r="T99" t="s">
        <v>4037</v>
      </c>
      <c r="U99" t="s">
        <v>4038</v>
      </c>
    </row>
    <row r="100" spans="1:21" x14ac:dyDescent="0.25">
      <c r="A100" t="s">
        <v>238</v>
      </c>
      <c r="B100" t="s">
        <v>239</v>
      </c>
      <c r="C100" t="s">
        <v>4031</v>
      </c>
      <c r="E100" t="s">
        <v>4040</v>
      </c>
      <c r="G100" t="s">
        <v>3759</v>
      </c>
      <c r="H100" t="s">
        <v>3813</v>
      </c>
      <c r="I100" t="s">
        <v>3814</v>
      </c>
      <c r="J100" t="s">
        <v>3815</v>
      </c>
      <c r="K100" t="s">
        <v>3816</v>
      </c>
      <c r="L100" t="s">
        <v>3817</v>
      </c>
      <c r="M100" t="s">
        <v>3818</v>
      </c>
      <c r="N100" t="s">
        <v>3819</v>
      </c>
      <c r="O100" t="s">
        <v>3820</v>
      </c>
      <c r="P100" t="s">
        <v>4033</v>
      </c>
      <c r="Q100" t="s">
        <v>4034</v>
      </c>
      <c r="R100" t="s">
        <v>4035</v>
      </c>
      <c r="S100" t="s">
        <v>4036</v>
      </c>
      <c r="T100" t="s">
        <v>4037</v>
      </c>
      <c r="U100" t="s">
        <v>4038</v>
      </c>
    </row>
    <row r="101" spans="1:21" x14ac:dyDescent="0.25">
      <c r="A101" t="s">
        <v>240</v>
      </c>
      <c r="B101" t="s">
        <v>241</v>
      </c>
      <c r="C101" t="s">
        <v>4031</v>
      </c>
      <c r="E101" t="s">
        <v>4041</v>
      </c>
      <c r="G101" t="s">
        <v>3759</v>
      </c>
      <c r="H101" t="s">
        <v>3813</v>
      </c>
      <c r="I101" t="s">
        <v>3814</v>
      </c>
      <c r="J101" t="s">
        <v>3815</v>
      </c>
      <c r="K101" t="s">
        <v>3816</v>
      </c>
      <c r="L101" t="s">
        <v>3817</v>
      </c>
      <c r="M101" t="s">
        <v>3818</v>
      </c>
      <c r="N101" t="s">
        <v>3819</v>
      </c>
      <c r="O101" t="s">
        <v>3820</v>
      </c>
      <c r="P101" t="s">
        <v>4033</v>
      </c>
      <c r="Q101" t="s">
        <v>4034</v>
      </c>
      <c r="R101" t="s">
        <v>4035</v>
      </c>
      <c r="S101" t="s">
        <v>4036</v>
      </c>
      <c r="T101" t="s">
        <v>4037</v>
      </c>
      <c r="U101" t="s">
        <v>4038</v>
      </c>
    </row>
    <row r="102" spans="1:21" x14ac:dyDescent="0.25">
      <c r="A102" t="s">
        <v>242</v>
      </c>
      <c r="B102" t="s">
        <v>243</v>
      </c>
      <c r="C102" t="s">
        <v>4042</v>
      </c>
      <c r="E102" t="s">
        <v>4043</v>
      </c>
      <c r="G102" t="s">
        <v>3781</v>
      </c>
      <c r="H102" t="s">
        <v>3782</v>
      </c>
      <c r="I102" t="s">
        <v>3863</v>
      </c>
      <c r="J102" t="s">
        <v>3941</v>
      </c>
      <c r="K102" t="s">
        <v>4044</v>
      </c>
      <c r="L102" t="s">
        <v>4045</v>
      </c>
    </row>
    <row r="103" spans="1:21" x14ac:dyDescent="0.25">
      <c r="A103" t="s">
        <v>244</v>
      </c>
      <c r="B103" t="s">
        <v>245</v>
      </c>
      <c r="C103" t="s">
        <v>4046</v>
      </c>
      <c r="E103" t="s">
        <v>4047</v>
      </c>
      <c r="G103" t="s">
        <v>3781</v>
      </c>
      <c r="H103" t="s">
        <v>3790</v>
      </c>
      <c r="I103" t="s">
        <v>4048</v>
      </c>
      <c r="J103" t="s">
        <v>4049</v>
      </c>
      <c r="K103" t="s">
        <v>4050</v>
      </c>
    </row>
    <row r="104" spans="1:21" x14ac:dyDescent="0.25">
      <c r="A104" t="s">
        <v>246</v>
      </c>
      <c r="B104" t="s">
        <v>247</v>
      </c>
      <c r="C104" t="s">
        <v>4051</v>
      </c>
      <c r="E104" t="s">
        <v>4052</v>
      </c>
      <c r="G104" t="s">
        <v>3759</v>
      </c>
      <c r="H104" t="s">
        <v>3760</v>
      </c>
      <c r="I104" t="s">
        <v>3761</v>
      </c>
      <c r="J104" t="s">
        <v>3762</v>
      </c>
      <c r="K104" t="s">
        <v>3763</v>
      </c>
      <c r="L104" t="s">
        <v>3764</v>
      </c>
      <c r="M104" t="s">
        <v>3765</v>
      </c>
      <c r="N104" t="s">
        <v>4024</v>
      </c>
      <c r="O104" t="s">
        <v>4053</v>
      </c>
      <c r="P104" t="s">
        <v>4054</v>
      </c>
    </row>
    <row r="105" spans="1:21" x14ac:dyDescent="0.25">
      <c r="A105" t="s">
        <v>248</v>
      </c>
      <c r="B105" t="s">
        <v>249</v>
      </c>
      <c r="C105" t="s">
        <v>4051</v>
      </c>
      <c r="E105" t="s">
        <v>4055</v>
      </c>
      <c r="G105" t="s">
        <v>3759</v>
      </c>
      <c r="H105" t="s">
        <v>3760</v>
      </c>
      <c r="I105" t="s">
        <v>3761</v>
      </c>
      <c r="J105" t="s">
        <v>3762</v>
      </c>
      <c r="K105" t="s">
        <v>3763</v>
      </c>
      <c r="L105" t="s">
        <v>3764</v>
      </c>
      <c r="M105" t="s">
        <v>3765</v>
      </c>
      <c r="N105" t="s">
        <v>4024</v>
      </c>
      <c r="O105" t="s">
        <v>4053</v>
      </c>
      <c r="P105" t="s">
        <v>4054</v>
      </c>
    </row>
    <row r="106" spans="1:21" x14ac:dyDescent="0.25">
      <c r="A106" t="s">
        <v>250</v>
      </c>
      <c r="B106" t="s">
        <v>251</v>
      </c>
      <c r="C106" t="s">
        <v>4056</v>
      </c>
      <c r="E106" t="s">
        <v>4057</v>
      </c>
      <c r="G106" t="s">
        <v>3759</v>
      </c>
      <c r="H106" t="s">
        <v>3838</v>
      </c>
      <c r="I106" t="s">
        <v>3839</v>
      </c>
      <c r="J106" t="s">
        <v>3840</v>
      </c>
      <c r="K106" t="s">
        <v>3841</v>
      </c>
      <c r="L106" t="s">
        <v>3842</v>
      </c>
      <c r="M106" t="s">
        <v>4058</v>
      </c>
    </row>
    <row r="107" spans="1:21" x14ac:dyDescent="0.25">
      <c r="A107" t="s">
        <v>252</v>
      </c>
      <c r="B107" t="s">
        <v>253</v>
      </c>
      <c r="C107" t="s">
        <v>4056</v>
      </c>
      <c r="E107" t="s">
        <v>4059</v>
      </c>
      <c r="G107" t="s">
        <v>3759</v>
      </c>
      <c r="H107" t="s">
        <v>3838</v>
      </c>
      <c r="I107" t="s">
        <v>3839</v>
      </c>
      <c r="J107" t="s">
        <v>3840</v>
      </c>
      <c r="K107" t="s">
        <v>3841</v>
      </c>
      <c r="L107" t="s">
        <v>3842</v>
      </c>
      <c r="M107" t="s">
        <v>4058</v>
      </c>
    </row>
    <row r="108" spans="1:21" x14ac:dyDescent="0.25">
      <c r="A108" t="s">
        <v>254</v>
      </c>
      <c r="B108" t="s">
        <v>255</v>
      </c>
      <c r="C108" t="s">
        <v>4056</v>
      </c>
      <c r="E108" t="s">
        <v>4060</v>
      </c>
      <c r="G108" t="s">
        <v>3759</v>
      </c>
      <c r="H108" t="s">
        <v>3838</v>
      </c>
      <c r="I108" t="s">
        <v>3839</v>
      </c>
      <c r="J108" t="s">
        <v>3840</v>
      </c>
      <c r="K108" t="s">
        <v>3841</v>
      </c>
      <c r="L108" t="s">
        <v>3842</v>
      </c>
      <c r="M108" t="s">
        <v>4058</v>
      </c>
    </row>
    <row r="109" spans="1:21" x14ac:dyDescent="0.25">
      <c r="A109" t="s">
        <v>256</v>
      </c>
      <c r="B109" t="s">
        <v>257</v>
      </c>
      <c r="C109" t="s">
        <v>4061</v>
      </c>
      <c r="E109" t="s">
        <v>4062</v>
      </c>
      <c r="G109" t="s">
        <v>3759</v>
      </c>
      <c r="H109" t="s">
        <v>3813</v>
      </c>
      <c r="I109" t="s">
        <v>3814</v>
      </c>
      <c r="J109" t="s">
        <v>3815</v>
      </c>
      <c r="K109" t="s">
        <v>4063</v>
      </c>
      <c r="L109" t="s">
        <v>4064</v>
      </c>
      <c r="M109" t="s">
        <v>4065</v>
      </c>
      <c r="N109" t="s">
        <v>4066</v>
      </c>
      <c r="O109" t="s">
        <v>4067</v>
      </c>
      <c r="P109" t="s">
        <v>4068</v>
      </c>
      <c r="Q109" t="s">
        <v>4069</v>
      </c>
      <c r="R109" t="s">
        <v>4070</v>
      </c>
    </row>
    <row r="110" spans="1:21" x14ac:dyDescent="0.25">
      <c r="A110" t="s">
        <v>258</v>
      </c>
      <c r="B110" t="s">
        <v>259</v>
      </c>
      <c r="C110" t="s">
        <v>4061</v>
      </c>
      <c r="E110" t="s">
        <v>4071</v>
      </c>
      <c r="G110" t="s">
        <v>3759</v>
      </c>
      <c r="H110" t="s">
        <v>3813</v>
      </c>
      <c r="I110" t="s">
        <v>3814</v>
      </c>
      <c r="J110" t="s">
        <v>3815</v>
      </c>
      <c r="K110" t="s">
        <v>4063</v>
      </c>
      <c r="L110" t="s">
        <v>4064</v>
      </c>
      <c r="M110" t="s">
        <v>4065</v>
      </c>
      <c r="N110" t="s">
        <v>4066</v>
      </c>
      <c r="O110" t="s">
        <v>4067</v>
      </c>
      <c r="P110" t="s">
        <v>4068</v>
      </c>
      <c r="Q110" t="s">
        <v>4069</v>
      </c>
      <c r="R110" t="s">
        <v>4070</v>
      </c>
    </row>
    <row r="111" spans="1:21" x14ac:dyDescent="0.25">
      <c r="A111" t="s">
        <v>260</v>
      </c>
      <c r="B111" t="s">
        <v>261</v>
      </c>
      <c r="C111" t="s">
        <v>4061</v>
      </c>
      <c r="E111" t="s">
        <v>4072</v>
      </c>
      <c r="G111" t="s">
        <v>3759</v>
      </c>
      <c r="H111" t="s">
        <v>3813</v>
      </c>
      <c r="I111" t="s">
        <v>3814</v>
      </c>
      <c r="J111" t="s">
        <v>3815</v>
      </c>
      <c r="K111" t="s">
        <v>4063</v>
      </c>
      <c r="L111" t="s">
        <v>4064</v>
      </c>
      <c r="M111" t="s">
        <v>4065</v>
      </c>
      <c r="N111" t="s">
        <v>4066</v>
      </c>
      <c r="O111" t="s">
        <v>4067</v>
      </c>
      <c r="P111" t="s">
        <v>4068</v>
      </c>
      <c r="Q111" t="s">
        <v>4069</v>
      </c>
      <c r="R111" t="s">
        <v>4070</v>
      </c>
    </row>
    <row r="112" spans="1:21" x14ac:dyDescent="0.25">
      <c r="A112" t="s">
        <v>262</v>
      </c>
      <c r="B112" t="s">
        <v>263</v>
      </c>
      <c r="C112" t="s">
        <v>4061</v>
      </c>
      <c r="E112" t="s">
        <v>4073</v>
      </c>
      <c r="G112" t="s">
        <v>3759</v>
      </c>
      <c r="H112" t="s">
        <v>3813</v>
      </c>
      <c r="I112" t="s">
        <v>3814</v>
      </c>
      <c r="J112" t="s">
        <v>3815</v>
      </c>
      <c r="K112" t="s">
        <v>4063</v>
      </c>
      <c r="L112" t="s">
        <v>4064</v>
      </c>
      <c r="M112" t="s">
        <v>4065</v>
      </c>
      <c r="N112" t="s">
        <v>4066</v>
      </c>
      <c r="O112" t="s">
        <v>4067</v>
      </c>
      <c r="P112" t="s">
        <v>4068</v>
      </c>
      <c r="Q112" t="s">
        <v>4069</v>
      </c>
      <c r="R112" t="s">
        <v>4070</v>
      </c>
    </row>
    <row r="113" spans="1:21" x14ac:dyDescent="0.25">
      <c r="A113" t="s">
        <v>264</v>
      </c>
      <c r="B113" t="s">
        <v>265</v>
      </c>
      <c r="C113" t="s">
        <v>4074</v>
      </c>
      <c r="E113" t="s">
        <v>4075</v>
      </c>
      <c r="G113" t="s">
        <v>3759</v>
      </c>
      <c r="H113" t="s">
        <v>3813</v>
      </c>
      <c r="I113" t="s">
        <v>3814</v>
      </c>
      <c r="J113" t="s">
        <v>3815</v>
      </c>
      <c r="K113" t="s">
        <v>3816</v>
      </c>
      <c r="L113" t="s">
        <v>3817</v>
      </c>
      <c r="M113" t="s">
        <v>3818</v>
      </c>
      <c r="N113" t="s">
        <v>3819</v>
      </c>
      <c r="O113" t="s">
        <v>3820</v>
      </c>
      <c r="P113" t="s">
        <v>3821</v>
      </c>
      <c r="Q113" t="s">
        <v>3822</v>
      </c>
      <c r="R113" t="s">
        <v>3823</v>
      </c>
      <c r="S113" t="s">
        <v>4076</v>
      </c>
      <c r="T113" t="s">
        <v>4077</v>
      </c>
      <c r="U113" t="s">
        <v>4078</v>
      </c>
    </row>
    <row r="114" spans="1:21" x14ac:dyDescent="0.25">
      <c r="A114" t="s">
        <v>266</v>
      </c>
      <c r="B114" t="s">
        <v>267</v>
      </c>
      <c r="C114" t="s">
        <v>4074</v>
      </c>
      <c r="E114" t="s">
        <v>4079</v>
      </c>
      <c r="G114" t="s">
        <v>3759</v>
      </c>
      <c r="H114" t="s">
        <v>3813</v>
      </c>
      <c r="I114" t="s">
        <v>3814</v>
      </c>
      <c r="J114" t="s">
        <v>3815</v>
      </c>
      <c r="K114" t="s">
        <v>3816</v>
      </c>
      <c r="L114" t="s">
        <v>3817</v>
      </c>
      <c r="M114" t="s">
        <v>3818</v>
      </c>
      <c r="N114" t="s">
        <v>3819</v>
      </c>
      <c r="O114" t="s">
        <v>3820</v>
      </c>
      <c r="P114" t="s">
        <v>3821</v>
      </c>
      <c r="Q114" t="s">
        <v>3822</v>
      </c>
      <c r="R114" t="s">
        <v>3823</v>
      </c>
      <c r="S114" t="s">
        <v>4076</v>
      </c>
      <c r="T114" t="s">
        <v>4077</v>
      </c>
      <c r="U114" t="s">
        <v>4078</v>
      </c>
    </row>
    <row r="115" spans="1:21" x14ac:dyDescent="0.25">
      <c r="A115" t="s">
        <v>268</v>
      </c>
      <c r="B115" t="s">
        <v>269</v>
      </c>
      <c r="C115" t="s">
        <v>4074</v>
      </c>
      <c r="E115" t="s">
        <v>4080</v>
      </c>
      <c r="G115" t="s">
        <v>3759</v>
      </c>
      <c r="H115" t="s">
        <v>3813</v>
      </c>
      <c r="I115" t="s">
        <v>3814</v>
      </c>
      <c r="J115" t="s">
        <v>3815</v>
      </c>
      <c r="K115" t="s">
        <v>3816</v>
      </c>
      <c r="L115" t="s">
        <v>3817</v>
      </c>
      <c r="M115" t="s">
        <v>3818</v>
      </c>
      <c r="N115" t="s">
        <v>3819</v>
      </c>
      <c r="O115" t="s">
        <v>3820</v>
      </c>
      <c r="P115" t="s">
        <v>3821</v>
      </c>
      <c r="Q115" t="s">
        <v>3822</v>
      </c>
      <c r="R115" t="s">
        <v>3823</v>
      </c>
      <c r="S115" t="s">
        <v>4076</v>
      </c>
      <c r="T115" t="s">
        <v>4077</v>
      </c>
      <c r="U115" t="s">
        <v>4078</v>
      </c>
    </row>
    <row r="116" spans="1:21" x14ac:dyDescent="0.25">
      <c r="A116" t="s">
        <v>270</v>
      </c>
      <c r="B116" t="s">
        <v>271</v>
      </c>
      <c r="C116" t="s">
        <v>4074</v>
      </c>
      <c r="E116" t="s">
        <v>4081</v>
      </c>
      <c r="G116" t="s">
        <v>3759</v>
      </c>
      <c r="H116" t="s">
        <v>3813</v>
      </c>
      <c r="I116" t="s">
        <v>3814</v>
      </c>
      <c r="J116" t="s">
        <v>3815</v>
      </c>
      <c r="K116" t="s">
        <v>3816</v>
      </c>
      <c r="L116" t="s">
        <v>3817</v>
      </c>
      <c r="M116" t="s">
        <v>3818</v>
      </c>
      <c r="N116" t="s">
        <v>3819</v>
      </c>
      <c r="O116" t="s">
        <v>3820</v>
      </c>
      <c r="P116" t="s">
        <v>3821</v>
      </c>
      <c r="Q116" t="s">
        <v>3822</v>
      </c>
      <c r="R116" t="s">
        <v>3823</v>
      </c>
      <c r="S116" t="s">
        <v>4076</v>
      </c>
      <c r="T116" t="s">
        <v>4077</v>
      </c>
      <c r="U116" t="s">
        <v>4078</v>
      </c>
    </row>
    <row r="117" spans="1:21" x14ac:dyDescent="0.25">
      <c r="A117" t="s">
        <v>272</v>
      </c>
      <c r="B117" t="s">
        <v>273</v>
      </c>
      <c r="C117" t="s">
        <v>4074</v>
      </c>
      <c r="E117" t="s">
        <v>4082</v>
      </c>
      <c r="G117" t="s">
        <v>3759</v>
      </c>
      <c r="H117" t="s">
        <v>3813</v>
      </c>
      <c r="I117" t="s">
        <v>3814</v>
      </c>
      <c r="J117" t="s">
        <v>3815</v>
      </c>
      <c r="K117" t="s">
        <v>3816</v>
      </c>
      <c r="L117" t="s">
        <v>3817</v>
      </c>
      <c r="M117" t="s">
        <v>3818</v>
      </c>
      <c r="N117" t="s">
        <v>3819</v>
      </c>
      <c r="O117" t="s">
        <v>3820</v>
      </c>
      <c r="P117" t="s">
        <v>3821</v>
      </c>
      <c r="Q117" t="s">
        <v>3822</v>
      </c>
      <c r="R117" t="s">
        <v>3823</v>
      </c>
      <c r="S117" t="s">
        <v>4076</v>
      </c>
      <c r="T117" t="s">
        <v>4077</v>
      </c>
      <c r="U117" t="s">
        <v>4078</v>
      </c>
    </row>
    <row r="118" spans="1:21" x14ac:dyDescent="0.25">
      <c r="A118" t="s">
        <v>274</v>
      </c>
      <c r="B118" t="s">
        <v>275</v>
      </c>
      <c r="C118" t="s">
        <v>4083</v>
      </c>
      <c r="E118" t="s">
        <v>4084</v>
      </c>
      <c r="G118" t="s">
        <v>3781</v>
      </c>
      <c r="H118" t="s">
        <v>3805</v>
      </c>
      <c r="I118" t="s">
        <v>3806</v>
      </c>
      <c r="J118" t="s">
        <v>3807</v>
      </c>
      <c r="K118" t="s">
        <v>3948</v>
      </c>
      <c r="L118" t="s">
        <v>3949</v>
      </c>
    </row>
    <row r="119" spans="1:21" x14ac:dyDescent="0.25">
      <c r="A119" t="s">
        <v>276</v>
      </c>
      <c r="B119" t="s">
        <v>277</v>
      </c>
      <c r="C119" t="s">
        <v>4083</v>
      </c>
      <c r="E119" t="s">
        <v>4085</v>
      </c>
      <c r="G119" t="s">
        <v>3781</v>
      </c>
      <c r="H119" t="s">
        <v>3805</v>
      </c>
      <c r="I119" t="s">
        <v>3806</v>
      </c>
      <c r="J119" t="s">
        <v>3807</v>
      </c>
      <c r="K119" t="s">
        <v>3948</v>
      </c>
      <c r="L119" t="s">
        <v>3949</v>
      </c>
    </row>
    <row r="120" spans="1:21" x14ac:dyDescent="0.25">
      <c r="A120" t="s">
        <v>278</v>
      </c>
      <c r="B120" t="s">
        <v>279</v>
      </c>
      <c r="C120" t="s">
        <v>4086</v>
      </c>
      <c r="E120" t="s">
        <v>4087</v>
      </c>
      <c r="G120" t="s">
        <v>3781</v>
      </c>
      <c r="H120" t="s">
        <v>3790</v>
      </c>
      <c r="I120" t="s">
        <v>3791</v>
      </c>
      <c r="J120" t="s">
        <v>3792</v>
      </c>
      <c r="K120" t="s">
        <v>3793</v>
      </c>
    </row>
    <row r="121" spans="1:21" x14ac:dyDescent="0.25">
      <c r="A121" t="s">
        <v>280</v>
      </c>
      <c r="B121" t="s">
        <v>281</v>
      </c>
      <c r="C121" t="s">
        <v>4086</v>
      </c>
      <c r="E121" t="s">
        <v>4088</v>
      </c>
      <c r="G121" t="s">
        <v>3781</v>
      </c>
      <c r="H121" t="s">
        <v>3790</v>
      </c>
      <c r="I121" t="s">
        <v>3791</v>
      </c>
      <c r="J121" t="s">
        <v>3792</v>
      </c>
      <c r="K121" t="s">
        <v>3793</v>
      </c>
    </row>
    <row r="122" spans="1:21" x14ac:dyDescent="0.25">
      <c r="A122" t="s">
        <v>282</v>
      </c>
      <c r="B122" t="s">
        <v>283</v>
      </c>
      <c r="C122" t="s">
        <v>4086</v>
      </c>
      <c r="E122" t="s">
        <v>4089</v>
      </c>
      <c r="G122" t="s">
        <v>3781</v>
      </c>
      <c r="H122" t="s">
        <v>3790</v>
      </c>
      <c r="I122" t="s">
        <v>3791</v>
      </c>
      <c r="J122" t="s">
        <v>3792</v>
      </c>
      <c r="K122" t="s">
        <v>3793</v>
      </c>
    </row>
    <row r="123" spans="1:21" x14ac:dyDescent="0.25">
      <c r="A123" t="s">
        <v>284</v>
      </c>
      <c r="B123" t="s">
        <v>285</v>
      </c>
      <c r="C123" t="s">
        <v>4086</v>
      </c>
      <c r="E123" t="s">
        <v>4090</v>
      </c>
      <c r="G123" t="s">
        <v>3781</v>
      </c>
      <c r="H123" t="s">
        <v>3790</v>
      </c>
      <c r="I123" t="s">
        <v>3791</v>
      </c>
      <c r="J123" t="s">
        <v>3792</v>
      </c>
      <c r="K123" t="s">
        <v>3793</v>
      </c>
    </row>
    <row r="124" spans="1:21" x14ac:dyDescent="0.25">
      <c r="A124" t="s">
        <v>286</v>
      </c>
      <c r="B124" t="s">
        <v>287</v>
      </c>
      <c r="C124" t="s">
        <v>4086</v>
      </c>
      <c r="E124" t="s">
        <v>4091</v>
      </c>
      <c r="G124" t="s">
        <v>3781</v>
      </c>
      <c r="H124" t="s">
        <v>3790</v>
      </c>
      <c r="I124" t="s">
        <v>3791</v>
      </c>
      <c r="J124" t="s">
        <v>3792</v>
      </c>
      <c r="K124" t="s">
        <v>3793</v>
      </c>
    </row>
    <row r="125" spans="1:21" x14ac:dyDescent="0.25">
      <c r="A125" t="s">
        <v>288</v>
      </c>
      <c r="B125" t="s">
        <v>289</v>
      </c>
      <c r="C125" t="s">
        <v>4086</v>
      </c>
      <c r="E125" t="s">
        <v>4092</v>
      </c>
      <c r="G125" t="s">
        <v>3781</v>
      </c>
      <c r="H125" t="s">
        <v>3790</v>
      </c>
      <c r="I125" t="s">
        <v>3791</v>
      </c>
      <c r="J125" t="s">
        <v>3792</v>
      </c>
      <c r="K125" t="s">
        <v>3793</v>
      </c>
    </row>
    <row r="126" spans="1:21" x14ac:dyDescent="0.25">
      <c r="A126" t="s">
        <v>290</v>
      </c>
      <c r="B126" t="s">
        <v>291</v>
      </c>
      <c r="C126" t="s">
        <v>4086</v>
      </c>
      <c r="E126" t="s">
        <v>4093</v>
      </c>
      <c r="G126" t="s">
        <v>3781</v>
      </c>
      <c r="H126" t="s">
        <v>3790</v>
      </c>
      <c r="I126" t="s">
        <v>3791</v>
      </c>
      <c r="J126" t="s">
        <v>3792</v>
      </c>
      <c r="K126" t="s">
        <v>3793</v>
      </c>
    </row>
    <row r="127" spans="1:21" x14ac:dyDescent="0.25">
      <c r="A127" t="s">
        <v>292</v>
      </c>
      <c r="B127" t="s">
        <v>293</v>
      </c>
      <c r="C127" t="s">
        <v>4094</v>
      </c>
      <c r="E127" t="s">
        <v>4095</v>
      </c>
      <c r="G127" t="s">
        <v>3781</v>
      </c>
      <c r="H127" t="s">
        <v>3782</v>
      </c>
      <c r="I127" t="s">
        <v>3863</v>
      </c>
      <c r="J127" t="s">
        <v>4096</v>
      </c>
      <c r="K127" t="s">
        <v>4097</v>
      </c>
      <c r="L127" t="s">
        <v>4098</v>
      </c>
    </row>
    <row r="128" spans="1:21" x14ac:dyDescent="0.25">
      <c r="A128" t="s">
        <v>294</v>
      </c>
      <c r="B128" t="s">
        <v>295</v>
      </c>
      <c r="C128" t="s">
        <v>4099</v>
      </c>
      <c r="E128" t="s">
        <v>4100</v>
      </c>
      <c r="G128" t="s">
        <v>3781</v>
      </c>
      <c r="H128" t="s">
        <v>3782</v>
      </c>
      <c r="I128" t="s">
        <v>3863</v>
      </c>
      <c r="J128" t="s">
        <v>3864</v>
      </c>
      <c r="K128" t="s">
        <v>3865</v>
      </c>
      <c r="L128" t="s">
        <v>4101</v>
      </c>
    </row>
    <row r="129" spans="1:15" x14ac:dyDescent="0.25">
      <c r="A129" t="s">
        <v>296</v>
      </c>
      <c r="B129" t="s">
        <v>297</v>
      </c>
      <c r="C129" t="s">
        <v>4102</v>
      </c>
      <c r="E129" t="s">
        <v>4103</v>
      </c>
      <c r="G129" t="s">
        <v>3781</v>
      </c>
      <c r="H129" t="s">
        <v>3782</v>
      </c>
      <c r="I129" t="s">
        <v>3863</v>
      </c>
      <c r="J129" t="s">
        <v>3864</v>
      </c>
      <c r="K129" t="s">
        <v>3865</v>
      </c>
      <c r="L129" t="s">
        <v>4101</v>
      </c>
    </row>
    <row r="130" spans="1:15" x14ac:dyDescent="0.25">
      <c r="A130" t="s">
        <v>298</v>
      </c>
      <c r="B130" t="s">
        <v>299</v>
      </c>
      <c r="C130" t="s">
        <v>4104</v>
      </c>
      <c r="E130" t="s">
        <v>4105</v>
      </c>
      <c r="G130" t="s">
        <v>3781</v>
      </c>
      <c r="H130" t="s">
        <v>3782</v>
      </c>
      <c r="I130" t="s">
        <v>3863</v>
      </c>
      <c r="J130" t="s">
        <v>3864</v>
      </c>
      <c r="K130" t="s">
        <v>3865</v>
      </c>
      <c r="L130" t="s">
        <v>4101</v>
      </c>
    </row>
    <row r="131" spans="1:15" x14ac:dyDescent="0.25">
      <c r="A131" t="s">
        <v>300</v>
      </c>
      <c r="B131" t="s">
        <v>301</v>
      </c>
      <c r="C131" t="s">
        <v>4106</v>
      </c>
      <c r="E131" t="s">
        <v>4107</v>
      </c>
      <c r="G131" t="s">
        <v>3781</v>
      </c>
      <c r="H131" t="s">
        <v>3782</v>
      </c>
      <c r="I131" t="s">
        <v>3863</v>
      </c>
      <c r="J131" t="s">
        <v>3864</v>
      </c>
      <c r="K131" t="s">
        <v>3865</v>
      </c>
      <c r="L131" t="s">
        <v>4101</v>
      </c>
    </row>
    <row r="132" spans="1:15" x14ac:dyDescent="0.25">
      <c r="A132" t="s">
        <v>302</v>
      </c>
      <c r="B132" t="s">
        <v>303</v>
      </c>
      <c r="C132" t="s">
        <v>4108</v>
      </c>
      <c r="E132" t="s">
        <v>4109</v>
      </c>
      <c r="G132" t="s">
        <v>3781</v>
      </c>
      <c r="H132" t="s">
        <v>3805</v>
      </c>
      <c r="I132" t="s">
        <v>3806</v>
      </c>
      <c r="J132" t="s">
        <v>3807</v>
      </c>
      <c r="K132" t="s">
        <v>3948</v>
      </c>
      <c r="L132" t="s">
        <v>3949</v>
      </c>
    </row>
    <row r="133" spans="1:15" x14ac:dyDescent="0.25">
      <c r="A133" t="s">
        <v>304</v>
      </c>
      <c r="B133" t="s">
        <v>305</v>
      </c>
      <c r="C133" t="s">
        <v>4110</v>
      </c>
      <c r="E133" t="s">
        <v>4111</v>
      </c>
      <c r="G133" t="s">
        <v>3759</v>
      </c>
      <c r="H133" t="s">
        <v>3760</v>
      </c>
      <c r="I133" t="s">
        <v>3761</v>
      </c>
      <c r="J133" t="s">
        <v>3762</v>
      </c>
      <c r="K133" t="s">
        <v>3763</v>
      </c>
      <c r="L133" t="s">
        <v>4112</v>
      </c>
      <c r="M133" t="s">
        <v>4113</v>
      </c>
      <c r="N133" t="s">
        <v>4114</v>
      </c>
      <c r="O133" t="s">
        <v>4115</v>
      </c>
    </row>
    <row r="134" spans="1:15" x14ac:dyDescent="0.25">
      <c r="A134" t="s">
        <v>308</v>
      </c>
      <c r="B134" t="s">
        <v>309</v>
      </c>
      <c r="C134" t="s">
        <v>4116</v>
      </c>
      <c r="E134" t="s">
        <v>4117</v>
      </c>
      <c r="G134" t="s">
        <v>3759</v>
      </c>
      <c r="H134" t="s">
        <v>3760</v>
      </c>
      <c r="I134" t="s">
        <v>3761</v>
      </c>
      <c r="J134" t="s">
        <v>3762</v>
      </c>
      <c r="K134" t="s">
        <v>3763</v>
      </c>
      <c r="L134" t="s">
        <v>4112</v>
      </c>
      <c r="M134" t="s">
        <v>4113</v>
      </c>
      <c r="N134" t="s">
        <v>4114</v>
      </c>
      <c r="O134" t="s">
        <v>4115</v>
      </c>
    </row>
    <row r="135" spans="1:15" x14ac:dyDescent="0.25">
      <c r="A135" t="s">
        <v>310</v>
      </c>
      <c r="B135" t="s">
        <v>311</v>
      </c>
      <c r="C135" t="s">
        <v>4116</v>
      </c>
      <c r="E135" t="s">
        <v>4118</v>
      </c>
      <c r="G135" t="s">
        <v>3759</v>
      </c>
      <c r="H135" t="s">
        <v>3760</v>
      </c>
      <c r="I135" t="s">
        <v>3761</v>
      </c>
      <c r="J135" t="s">
        <v>3762</v>
      </c>
      <c r="K135" t="s">
        <v>3763</v>
      </c>
      <c r="L135" t="s">
        <v>4112</v>
      </c>
      <c r="M135" t="s">
        <v>4113</v>
      </c>
      <c r="N135" t="s">
        <v>4114</v>
      </c>
      <c r="O135" t="s">
        <v>4115</v>
      </c>
    </row>
    <row r="136" spans="1:15" x14ac:dyDescent="0.25">
      <c r="A136" t="s">
        <v>312</v>
      </c>
      <c r="B136" t="s">
        <v>313</v>
      </c>
      <c r="C136" t="s">
        <v>4116</v>
      </c>
      <c r="E136" t="s">
        <v>4119</v>
      </c>
      <c r="G136" t="s">
        <v>3759</v>
      </c>
      <c r="H136" t="s">
        <v>3760</v>
      </c>
      <c r="I136" t="s">
        <v>3761</v>
      </c>
      <c r="J136" t="s">
        <v>3762</v>
      </c>
      <c r="K136" t="s">
        <v>3763</v>
      </c>
      <c r="L136" t="s">
        <v>4112</v>
      </c>
      <c r="M136" t="s">
        <v>4113</v>
      </c>
      <c r="N136" t="s">
        <v>4114</v>
      </c>
      <c r="O136" t="s">
        <v>4115</v>
      </c>
    </row>
    <row r="137" spans="1:15" x14ac:dyDescent="0.25">
      <c r="A137" t="s">
        <v>314</v>
      </c>
      <c r="B137" t="s">
        <v>315</v>
      </c>
      <c r="C137" t="s">
        <v>4110</v>
      </c>
      <c r="E137" t="s">
        <v>4120</v>
      </c>
      <c r="G137" t="s">
        <v>3759</v>
      </c>
      <c r="H137" t="s">
        <v>3760</v>
      </c>
      <c r="I137" t="s">
        <v>3761</v>
      </c>
      <c r="J137" t="s">
        <v>3762</v>
      </c>
      <c r="K137" t="s">
        <v>3763</v>
      </c>
      <c r="L137" t="s">
        <v>4112</v>
      </c>
      <c r="M137" t="s">
        <v>4113</v>
      </c>
      <c r="N137" t="s">
        <v>4114</v>
      </c>
      <c r="O137" t="s">
        <v>4115</v>
      </c>
    </row>
    <row r="138" spans="1:15" x14ac:dyDescent="0.25">
      <c r="A138" t="s">
        <v>316</v>
      </c>
      <c r="B138" t="s">
        <v>317</v>
      </c>
      <c r="C138" t="s">
        <v>4116</v>
      </c>
      <c r="E138" t="s">
        <v>4121</v>
      </c>
      <c r="G138" t="s">
        <v>3759</v>
      </c>
      <c r="H138" t="s">
        <v>3760</v>
      </c>
      <c r="I138" t="s">
        <v>3761</v>
      </c>
      <c r="J138" t="s">
        <v>3762</v>
      </c>
      <c r="K138" t="s">
        <v>3763</v>
      </c>
      <c r="L138" t="s">
        <v>4112</v>
      </c>
      <c r="M138" t="s">
        <v>4113</v>
      </c>
      <c r="N138" t="s">
        <v>4114</v>
      </c>
      <c r="O138" t="s">
        <v>4115</v>
      </c>
    </row>
    <row r="139" spans="1:15" x14ac:dyDescent="0.25">
      <c r="A139" t="s">
        <v>318</v>
      </c>
      <c r="B139" t="s">
        <v>319</v>
      </c>
      <c r="C139" t="s">
        <v>4110</v>
      </c>
      <c r="E139" t="s">
        <v>4122</v>
      </c>
      <c r="G139" t="s">
        <v>3759</v>
      </c>
      <c r="H139" t="s">
        <v>3760</v>
      </c>
      <c r="I139" t="s">
        <v>3761</v>
      </c>
      <c r="J139" t="s">
        <v>3762</v>
      </c>
      <c r="K139" t="s">
        <v>3763</v>
      </c>
      <c r="L139" t="s">
        <v>4112</v>
      </c>
      <c r="M139" t="s">
        <v>4113</v>
      </c>
      <c r="N139" t="s">
        <v>4114</v>
      </c>
      <c r="O139" t="s">
        <v>4115</v>
      </c>
    </row>
    <row r="140" spans="1:15" x14ac:dyDescent="0.25">
      <c r="A140" t="s">
        <v>320</v>
      </c>
      <c r="B140" t="s">
        <v>321</v>
      </c>
      <c r="C140" t="s">
        <v>4123</v>
      </c>
      <c r="E140" t="s">
        <v>4124</v>
      </c>
      <c r="G140" t="s">
        <v>3759</v>
      </c>
      <c r="H140" t="s">
        <v>3760</v>
      </c>
      <c r="I140" t="s">
        <v>3761</v>
      </c>
      <c r="J140" t="s">
        <v>3762</v>
      </c>
      <c r="K140" t="s">
        <v>3763</v>
      </c>
      <c r="L140" t="s">
        <v>4112</v>
      </c>
      <c r="M140" t="s">
        <v>4113</v>
      </c>
      <c r="N140" t="s">
        <v>4114</v>
      </c>
      <c r="O140" t="s">
        <v>4115</v>
      </c>
    </row>
    <row r="141" spans="1:15" x14ac:dyDescent="0.25">
      <c r="A141" t="s">
        <v>322</v>
      </c>
      <c r="B141" t="s">
        <v>323</v>
      </c>
      <c r="C141" t="s">
        <v>4125</v>
      </c>
      <c r="E141" t="s">
        <v>4126</v>
      </c>
      <c r="G141" t="s">
        <v>3759</v>
      </c>
      <c r="H141" t="s">
        <v>3760</v>
      </c>
      <c r="I141" t="s">
        <v>3761</v>
      </c>
      <c r="J141" t="s">
        <v>3762</v>
      </c>
      <c r="K141" t="s">
        <v>3763</v>
      </c>
      <c r="L141" t="s">
        <v>4112</v>
      </c>
      <c r="M141" t="s">
        <v>4113</v>
      </c>
      <c r="N141" t="s">
        <v>4114</v>
      </c>
      <c r="O141" t="s">
        <v>4115</v>
      </c>
    </row>
    <row r="142" spans="1:15" x14ac:dyDescent="0.25">
      <c r="A142" t="s">
        <v>324</v>
      </c>
      <c r="B142" t="s">
        <v>325</v>
      </c>
      <c r="C142" t="s">
        <v>4125</v>
      </c>
      <c r="E142" t="s">
        <v>4127</v>
      </c>
      <c r="G142" t="s">
        <v>3759</v>
      </c>
      <c r="H142" t="s">
        <v>3760</v>
      </c>
      <c r="I142" t="s">
        <v>3761</v>
      </c>
      <c r="J142" t="s">
        <v>3762</v>
      </c>
      <c r="K142" t="s">
        <v>3763</v>
      </c>
      <c r="L142" t="s">
        <v>4112</v>
      </c>
      <c r="M142" t="s">
        <v>4113</v>
      </c>
      <c r="N142" t="s">
        <v>4114</v>
      </c>
      <c r="O142" t="s">
        <v>4115</v>
      </c>
    </row>
    <row r="143" spans="1:15" x14ac:dyDescent="0.25">
      <c r="A143" t="s">
        <v>326</v>
      </c>
      <c r="B143" t="s">
        <v>327</v>
      </c>
      <c r="C143" t="s">
        <v>4125</v>
      </c>
      <c r="E143" t="s">
        <v>4128</v>
      </c>
      <c r="G143" t="s">
        <v>3759</v>
      </c>
      <c r="H143" t="s">
        <v>3760</v>
      </c>
      <c r="I143" t="s">
        <v>3761</v>
      </c>
      <c r="J143" t="s">
        <v>3762</v>
      </c>
      <c r="K143" t="s">
        <v>3763</v>
      </c>
      <c r="L143" t="s">
        <v>4112</v>
      </c>
      <c r="M143" t="s">
        <v>4113</v>
      </c>
      <c r="N143" t="s">
        <v>4114</v>
      </c>
      <c r="O143" t="s">
        <v>4115</v>
      </c>
    </row>
    <row r="144" spans="1:15" x14ac:dyDescent="0.25">
      <c r="A144" t="s">
        <v>328</v>
      </c>
      <c r="B144" t="s">
        <v>329</v>
      </c>
      <c r="C144" t="s">
        <v>4129</v>
      </c>
      <c r="E144" t="s">
        <v>4130</v>
      </c>
      <c r="G144" t="s">
        <v>3759</v>
      </c>
      <c r="H144" t="s">
        <v>3760</v>
      </c>
      <c r="I144" t="s">
        <v>3761</v>
      </c>
      <c r="J144" t="s">
        <v>3762</v>
      </c>
      <c r="K144" t="s">
        <v>3763</v>
      </c>
      <c r="L144" t="s">
        <v>4112</v>
      </c>
      <c r="M144" t="s">
        <v>4113</v>
      </c>
      <c r="N144" t="s">
        <v>4114</v>
      </c>
      <c r="O144" t="s">
        <v>4115</v>
      </c>
    </row>
    <row r="145" spans="1:15" x14ac:dyDescent="0.25">
      <c r="A145" t="s">
        <v>330</v>
      </c>
      <c r="B145" t="s">
        <v>331</v>
      </c>
      <c r="C145" t="s">
        <v>4123</v>
      </c>
      <c r="E145" t="s">
        <v>4131</v>
      </c>
      <c r="G145" t="s">
        <v>3759</v>
      </c>
      <c r="H145" t="s">
        <v>3760</v>
      </c>
      <c r="I145" t="s">
        <v>3761</v>
      </c>
      <c r="J145" t="s">
        <v>3762</v>
      </c>
      <c r="K145" t="s">
        <v>3763</v>
      </c>
      <c r="L145" t="s">
        <v>4112</v>
      </c>
      <c r="M145" t="s">
        <v>4113</v>
      </c>
      <c r="N145" t="s">
        <v>4114</v>
      </c>
      <c r="O145" t="s">
        <v>4115</v>
      </c>
    </row>
    <row r="146" spans="1:15" x14ac:dyDescent="0.25">
      <c r="A146" t="s">
        <v>332</v>
      </c>
      <c r="B146" t="s">
        <v>333</v>
      </c>
      <c r="C146" t="s">
        <v>4129</v>
      </c>
      <c r="E146" t="s">
        <v>4132</v>
      </c>
      <c r="G146" t="s">
        <v>3759</v>
      </c>
      <c r="H146" t="s">
        <v>3760</v>
      </c>
      <c r="I146" t="s">
        <v>3761</v>
      </c>
      <c r="J146" t="s">
        <v>3762</v>
      </c>
      <c r="K146" t="s">
        <v>3763</v>
      </c>
      <c r="L146" t="s">
        <v>4112</v>
      </c>
      <c r="M146" t="s">
        <v>4113</v>
      </c>
      <c r="N146" t="s">
        <v>4114</v>
      </c>
      <c r="O146" t="s">
        <v>4115</v>
      </c>
    </row>
    <row r="147" spans="1:15" x14ac:dyDescent="0.25">
      <c r="A147" t="s">
        <v>334</v>
      </c>
      <c r="B147" t="s">
        <v>335</v>
      </c>
      <c r="C147" t="s">
        <v>4133</v>
      </c>
      <c r="E147" t="s">
        <v>4134</v>
      </c>
      <c r="G147" t="s">
        <v>3759</v>
      </c>
      <c r="H147" t="s">
        <v>3760</v>
      </c>
      <c r="I147" t="s">
        <v>3761</v>
      </c>
      <c r="J147" t="s">
        <v>3762</v>
      </c>
      <c r="K147" t="s">
        <v>3763</v>
      </c>
      <c r="L147" t="s">
        <v>4112</v>
      </c>
      <c r="M147" t="s">
        <v>4113</v>
      </c>
      <c r="N147" t="s">
        <v>4114</v>
      </c>
      <c r="O147" t="s">
        <v>4115</v>
      </c>
    </row>
    <row r="148" spans="1:15" x14ac:dyDescent="0.25">
      <c r="A148" t="s">
        <v>336</v>
      </c>
      <c r="B148" t="s">
        <v>337</v>
      </c>
      <c r="C148" t="s">
        <v>4110</v>
      </c>
      <c r="E148" t="s">
        <v>4135</v>
      </c>
      <c r="G148" t="s">
        <v>3759</v>
      </c>
      <c r="H148" t="s">
        <v>3760</v>
      </c>
      <c r="I148" t="s">
        <v>3761</v>
      </c>
      <c r="J148" t="s">
        <v>3762</v>
      </c>
      <c r="K148" t="s">
        <v>3763</v>
      </c>
      <c r="L148" t="s">
        <v>4112</v>
      </c>
      <c r="M148" t="s">
        <v>4113</v>
      </c>
      <c r="N148" t="s">
        <v>4114</v>
      </c>
      <c r="O148" t="s">
        <v>4115</v>
      </c>
    </row>
    <row r="149" spans="1:15" x14ac:dyDescent="0.25">
      <c r="A149" t="s">
        <v>338</v>
      </c>
      <c r="B149" t="s">
        <v>339</v>
      </c>
      <c r="C149" t="s">
        <v>4133</v>
      </c>
      <c r="E149" t="s">
        <v>4136</v>
      </c>
      <c r="G149" t="s">
        <v>3759</v>
      </c>
      <c r="H149" t="s">
        <v>3760</v>
      </c>
      <c r="I149" t="s">
        <v>3761</v>
      </c>
      <c r="J149" t="s">
        <v>3762</v>
      </c>
      <c r="K149" t="s">
        <v>3763</v>
      </c>
      <c r="L149" t="s">
        <v>4112</v>
      </c>
      <c r="M149" t="s">
        <v>4113</v>
      </c>
      <c r="N149" t="s">
        <v>4114</v>
      </c>
      <c r="O149" t="s">
        <v>4115</v>
      </c>
    </row>
    <row r="150" spans="1:15" x14ac:dyDescent="0.25">
      <c r="A150" t="s">
        <v>340</v>
      </c>
      <c r="B150" t="s">
        <v>341</v>
      </c>
      <c r="C150" t="s">
        <v>4133</v>
      </c>
      <c r="E150" t="s">
        <v>4137</v>
      </c>
      <c r="G150" t="s">
        <v>3759</v>
      </c>
      <c r="H150" t="s">
        <v>3760</v>
      </c>
      <c r="I150" t="s">
        <v>3761</v>
      </c>
      <c r="J150" t="s">
        <v>3762</v>
      </c>
      <c r="K150" t="s">
        <v>3763</v>
      </c>
      <c r="L150" t="s">
        <v>4112</v>
      </c>
      <c r="M150" t="s">
        <v>4113</v>
      </c>
      <c r="N150" t="s">
        <v>4114</v>
      </c>
      <c r="O150" t="s">
        <v>4115</v>
      </c>
    </row>
    <row r="151" spans="1:15" x14ac:dyDescent="0.25">
      <c r="A151" t="s">
        <v>342</v>
      </c>
      <c r="B151" t="s">
        <v>343</v>
      </c>
      <c r="C151" t="s">
        <v>4133</v>
      </c>
      <c r="E151" t="s">
        <v>4138</v>
      </c>
      <c r="G151" t="s">
        <v>3759</v>
      </c>
      <c r="H151" t="s">
        <v>3760</v>
      </c>
      <c r="I151" t="s">
        <v>3761</v>
      </c>
      <c r="J151" t="s">
        <v>3762</v>
      </c>
      <c r="K151" t="s">
        <v>3763</v>
      </c>
      <c r="L151" t="s">
        <v>4112</v>
      </c>
      <c r="M151" t="s">
        <v>4113</v>
      </c>
      <c r="N151" t="s">
        <v>4114</v>
      </c>
      <c r="O151" t="s">
        <v>4115</v>
      </c>
    </row>
    <row r="152" spans="1:15" x14ac:dyDescent="0.25">
      <c r="A152" t="s">
        <v>344</v>
      </c>
      <c r="B152" t="s">
        <v>345</v>
      </c>
      <c r="C152" t="s">
        <v>4125</v>
      </c>
      <c r="E152" t="s">
        <v>4139</v>
      </c>
      <c r="G152" t="s">
        <v>3759</v>
      </c>
      <c r="H152" t="s">
        <v>3760</v>
      </c>
      <c r="I152" t="s">
        <v>3761</v>
      </c>
      <c r="J152" t="s">
        <v>3762</v>
      </c>
      <c r="K152" t="s">
        <v>3763</v>
      </c>
      <c r="L152" t="s">
        <v>4112</v>
      </c>
      <c r="M152" t="s">
        <v>4113</v>
      </c>
      <c r="N152" t="s">
        <v>4114</v>
      </c>
      <c r="O152" t="s">
        <v>4115</v>
      </c>
    </row>
    <row r="153" spans="1:15" x14ac:dyDescent="0.25">
      <c r="A153" t="s">
        <v>346</v>
      </c>
      <c r="B153" t="s">
        <v>347</v>
      </c>
      <c r="C153" t="s">
        <v>4140</v>
      </c>
      <c r="E153" t="s">
        <v>4141</v>
      </c>
      <c r="G153" t="s">
        <v>3759</v>
      </c>
      <c r="H153" t="s">
        <v>3760</v>
      </c>
      <c r="I153" t="s">
        <v>3761</v>
      </c>
      <c r="J153" t="s">
        <v>3762</v>
      </c>
      <c r="K153" t="s">
        <v>3763</v>
      </c>
      <c r="L153" t="s">
        <v>4112</v>
      </c>
      <c r="M153" t="s">
        <v>4113</v>
      </c>
      <c r="N153" t="s">
        <v>4114</v>
      </c>
      <c r="O153" t="s">
        <v>4115</v>
      </c>
    </row>
    <row r="154" spans="1:15" x14ac:dyDescent="0.25">
      <c r="A154" t="s">
        <v>348</v>
      </c>
      <c r="B154" t="s">
        <v>349</v>
      </c>
      <c r="C154" t="s">
        <v>4142</v>
      </c>
      <c r="E154" t="s">
        <v>4143</v>
      </c>
      <c r="G154" t="s">
        <v>3759</v>
      </c>
      <c r="H154" t="s">
        <v>3760</v>
      </c>
      <c r="I154" t="s">
        <v>3761</v>
      </c>
      <c r="J154" t="s">
        <v>3762</v>
      </c>
      <c r="K154" t="s">
        <v>3763</v>
      </c>
      <c r="L154" t="s">
        <v>4112</v>
      </c>
      <c r="M154" t="s">
        <v>4113</v>
      </c>
      <c r="N154" t="s">
        <v>4114</v>
      </c>
      <c r="O154" t="s">
        <v>4115</v>
      </c>
    </row>
    <row r="155" spans="1:15" x14ac:dyDescent="0.25">
      <c r="A155" t="s">
        <v>350</v>
      </c>
      <c r="B155" t="s">
        <v>351</v>
      </c>
      <c r="C155" t="s">
        <v>4129</v>
      </c>
      <c r="E155" t="s">
        <v>4144</v>
      </c>
      <c r="G155" t="s">
        <v>3759</v>
      </c>
      <c r="H155" t="s">
        <v>3760</v>
      </c>
      <c r="I155" t="s">
        <v>3761</v>
      </c>
      <c r="J155" t="s">
        <v>3762</v>
      </c>
      <c r="K155" t="s">
        <v>3763</v>
      </c>
      <c r="L155" t="s">
        <v>4112</v>
      </c>
      <c r="M155" t="s">
        <v>4113</v>
      </c>
      <c r="N155" t="s">
        <v>4114</v>
      </c>
      <c r="O155" t="s">
        <v>4115</v>
      </c>
    </row>
    <row r="156" spans="1:15" x14ac:dyDescent="0.25">
      <c r="A156" t="s">
        <v>352</v>
      </c>
      <c r="B156" t="s">
        <v>353</v>
      </c>
      <c r="C156" t="s">
        <v>4140</v>
      </c>
      <c r="E156" t="s">
        <v>4145</v>
      </c>
      <c r="G156" t="s">
        <v>3759</v>
      </c>
      <c r="H156" t="s">
        <v>3760</v>
      </c>
      <c r="I156" t="s">
        <v>3761</v>
      </c>
      <c r="J156" t="s">
        <v>3762</v>
      </c>
      <c r="K156" t="s">
        <v>3763</v>
      </c>
      <c r="L156" t="s">
        <v>4112</v>
      </c>
      <c r="M156" t="s">
        <v>4113</v>
      </c>
      <c r="N156" t="s">
        <v>4114</v>
      </c>
      <c r="O156" t="s">
        <v>4115</v>
      </c>
    </row>
    <row r="157" spans="1:15" x14ac:dyDescent="0.25">
      <c r="A157" t="s">
        <v>354</v>
      </c>
      <c r="B157" t="s">
        <v>355</v>
      </c>
      <c r="C157" t="s">
        <v>4129</v>
      </c>
      <c r="E157" t="s">
        <v>4146</v>
      </c>
      <c r="G157" t="s">
        <v>3759</v>
      </c>
      <c r="H157" t="s">
        <v>3760</v>
      </c>
      <c r="I157" t="s">
        <v>3761</v>
      </c>
      <c r="J157" t="s">
        <v>3762</v>
      </c>
      <c r="K157" t="s">
        <v>3763</v>
      </c>
      <c r="L157" t="s">
        <v>4112</v>
      </c>
      <c r="M157" t="s">
        <v>4113</v>
      </c>
      <c r="N157" t="s">
        <v>4114</v>
      </c>
      <c r="O157" t="s">
        <v>4115</v>
      </c>
    </row>
    <row r="158" spans="1:15" x14ac:dyDescent="0.25">
      <c r="A158" t="s">
        <v>356</v>
      </c>
      <c r="B158" t="s">
        <v>357</v>
      </c>
      <c r="C158" t="s">
        <v>4142</v>
      </c>
      <c r="E158" t="s">
        <v>4147</v>
      </c>
      <c r="G158" t="s">
        <v>3759</v>
      </c>
      <c r="H158" t="s">
        <v>3760</v>
      </c>
      <c r="I158" t="s">
        <v>3761</v>
      </c>
      <c r="J158" t="s">
        <v>3762</v>
      </c>
      <c r="K158" t="s">
        <v>3763</v>
      </c>
      <c r="L158" t="s">
        <v>4112</v>
      </c>
      <c r="M158" t="s">
        <v>4113</v>
      </c>
      <c r="N158" t="s">
        <v>4114</v>
      </c>
      <c r="O158" t="s">
        <v>4115</v>
      </c>
    </row>
    <row r="159" spans="1:15" x14ac:dyDescent="0.25">
      <c r="A159" t="s">
        <v>358</v>
      </c>
      <c r="B159" t="s">
        <v>359</v>
      </c>
      <c r="C159" t="s">
        <v>4140</v>
      </c>
      <c r="E159" t="s">
        <v>4148</v>
      </c>
      <c r="G159" t="s">
        <v>3759</v>
      </c>
      <c r="H159" t="s">
        <v>3760</v>
      </c>
      <c r="I159" t="s">
        <v>3761</v>
      </c>
      <c r="J159" t="s">
        <v>3762</v>
      </c>
      <c r="K159" t="s">
        <v>3763</v>
      </c>
      <c r="L159" t="s">
        <v>4112</v>
      </c>
      <c r="M159" t="s">
        <v>4113</v>
      </c>
      <c r="N159" t="s">
        <v>4114</v>
      </c>
      <c r="O159" t="s">
        <v>4115</v>
      </c>
    </row>
    <row r="160" spans="1:15" x14ac:dyDescent="0.25">
      <c r="A160" t="s">
        <v>360</v>
      </c>
      <c r="B160" t="s">
        <v>361</v>
      </c>
      <c r="C160" t="s">
        <v>4149</v>
      </c>
      <c r="E160" t="s">
        <v>4150</v>
      </c>
      <c r="G160" t="s">
        <v>3759</v>
      </c>
      <c r="H160" t="s">
        <v>3760</v>
      </c>
      <c r="I160" t="s">
        <v>3761</v>
      </c>
      <c r="J160" t="s">
        <v>3762</v>
      </c>
      <c r="K160" t="s">
        <v>3763</v>
      </c>
      <c r="L160" t="s">
        <v>4112</v>
      </c>
      <c r="M160" t="s">
        <v>4113</v>
      </c>
      <c r="N160" t="s">
        <v>4114</v>
      </c>
      <c r="O160" t="s">
        <v>4115</v>
      </c>
    </row>
    <row r="161" spans="1:15" x14ac:dyDescent="0.25">
      <c r="A161" t="s">
        <v>362</v>
      </c>
      <c r="B161" t="s">
        <v>363</v>
      </c>
      <c r="C161" t="s">
        <v>4149</v>
      </c>
      <c r="E161" t="s">
        <v>4151</v>
      </c>
      <c r="G161" t="s">
        <v>3759</v>
      </c>
      <c r="H161" t="s">
        <v>3760</v>
      </c>
      <c r="I161" t="s">
        <v>3761</v>
      </c>
      <c r="J161" t="s">
        <v>3762</v>
      </c>
      <c r="K161" t="s">
        <v>3763</v>
      </c>
      <c r="L161" t="s">
        <v>4112</v>
      </c>
      <c r="M161" t="s">
        <v>4113</v>
      </c>
      <c r="N161" t="s">
        <v>4114</v>
      </c>
      <c r="O161" t="s">
        <v>4115</v>
      </c>
    </row>
    <row r="162" spans="1:15" x14ac:dyDescent="0.25">
      <c r="A162" t="s">
        <v>364</v>
      </c>
      <c r="B162" t="s">
        <v>365</v>
      </c>
      <c r="C162" t="s">
        <v>4149</v>
      </c>
      <c r="E162" t="s">
        <v>4152</v>
      </c>
      <c r="G162" t="s">
        <v>3759</v>
      </c>
      <c r="H162" t="s">
        <v>3760</v>
      </c>
      <c r="I162" t="s">
        <v>3761</v>
      </c>
      <c r="J162" t="s">
        <v>3762</v>
      </c>
      <c r="K162" t="s">
        <v>3763</v>
      </c>
      <c r="L162" t="s">
        <v>4112</v>
      </c>
      <c r="M162" t="s">
        <v>4113</v>
      </c>
      <c r="N162" t="s">
        <v>4114</v>
      </c>
      <c r="O162" t="s">
        <v>4115</v>
      </c>
    </row>
    <row r="163" spans="1:15" x14ac:dyDescent="0.25">
      <c r="A163" t="s">
        <v>366</v>
      </c>
      <c r="B163" t="s">
        <v>367</v>
      </c>
      <c r="C163" t="s">
        <v>4142</v>
      </c>
      <c r="E163" t="s">
        <v>4153</v>
      </c>
      <c r="G163" t="s">
        <v>3759</v>
      </c>
      <c r="H163" t="s">
        <v>3760</v>
      </c>
      <c r="I163" t="s">
        <v>3761</v>
      </c>
      <c r="J163" t="s">
        <v>3762</v>
      </c>
      <c r="K163" t="s">
        <v>3763</v>
      </c>
      <c r="L163" t="s">
        <v>4112</v>
      </c>
      <c r="M163" t="s">
        <v>4113</v>
      </c>
      <c r="N163" t="s">
        <v>4114</v>
      </c>
      <c r="O163" t="s">
        <v>4115</v>
      </c>
    </row>
    <row r="164" spans="1:15" x14ac:dyDescent="0.25">
      <c r="A164" t="s">
        <v>368</v>
      </c>
      <c r="B164" t="s">
        <v>369</v>
      </c>
      <c r="C164" t="s">
        <v>4154</v>
      </c>
      <c r="E164" t="s">
        <v>4155</v>
      </c>
      <c r="G164" t="s">
        <v>3759</v>
      </c>
      <c r="H164" t="s">
        <v>3760</v>
      </c>
      <c r="I164" t="s">
        <v>3761</v>
      </c>
      <c r="J164" t="s">
        <v>3762</v>
      </c>
      <c r="K164" t="s">
        <v>3763</v>
      </c>
      <c r="L164" t="s">
        <v>4112</v>
      </c>
      <c r="M164" t="s">
        <v>4113</v>
      </c>
      <c r="N164" t="s">
        <v>4114</v>
      </c>
      <c r="O164" t="s">
        <v>4115</v>
      </c>
    </row>
    <row r="165" spans="1:15" x14ac:dyDescent="0.25">
      <c r="A165" t="s">
        <v>370</v>
      </c>
      <c r="B165" t="s">
        <v>371</v>
      </c>
      <c r="C165" t="s">
        <v>4154</v>
      </c>
      <c r="E165" t="s">
        <v>4156</v>
      </c>
      <c r="G165" t="s">
        <v>3759</v>
      </c>
      <c r="H165" t="s">
        <v>3760</v>
      </c>
      <c r="I165" t="s">
        <v>3761</v>
      </c>
      <c r="J165" t="s">
        <v>3762</v>
      </c>
      <c r="K165" t="s">
        <v>3763</v>
      </c>
      <c r="L165" t="s">
        <v>4112</v>
      </c>
      <c r="M165" t="s">
        <v>4113</v>
      </c>
      <c r="N165" t="s">
        <v>4114</v>
      </c>
      <c r="O165" t="s">
        <v>4115</v>
      </c>
    </row>
    <row r="166" spans="1:15" x14ac:dyDescent="0.25">
      <c r="A166" t="s">
        <v>372</v>
      </c>
      <c r="B166" t="s">
        <v>373</v>
      </c>
      <c r="C166" t="s">
        <v>4149</v>
      </c>
      <c r="E166" t="s">
        <v>4157</v>
      </c>
      <c r="G166" t="s">
        <v>3759</v>
      </c>
      <c r="H166" t="s">
        <v>3760</v>
      </c>
      <c r="I166" t="s">
        <v>3761</v>
      </c>
      <c r="J166" t="s">
        <v>3762</v>
      </c>
      <c r="K166" t="s">
        <v>3763</v>
      </c>
      <c r="L166" t="s">
        <v>4112</v>
      </c>
      <c r="M166" t="s">
        <v>4113</v>
      </c>
      <c r="N166" t="s">
        <v>4114</v>
      </c>
      <c r="O166" t="s">
        <v>4115</v>
      </c>
    </row>
    <row r="167" spans="1:15" x14ac:dyDescent="0.25">
      <c r="A167" t="s">
        <v>374</v>
      </c>
      <c r="B167" t="s">
        <v>375</v>
      </c>
      <c r="C167" t="s">
        <v>4140</v>
      </c>
      <c r="E167" t="s">
        <v>4158</v>
      </c>
      <c r="G167" t="s">
        <v>3759</v>
      </c>
      <c r="H167" t="s">
        <v>3760</v>
      </c>
      <c r="I167" t="s">
        <v>3761</v>
      </c>
      <c r="J167" t="s">
        <v>3762</v>
      </c>
      <c r="K167" t="s">
        <v>3763</v>
      </c>
      <c r="L167" t="s">
        <v>4112</v>
      </c>
      <c r="M167" t="s">
        <v>4113</v>
      </c>
      <c r="N167" t="s">
        <v>4114</v>
      </c>
      <c r="O167" t="s">
        <v>4115</v>
      </c>
    </row>
    <row r="168" spans="1:15" x14ac:dyDescent="0.25">
      <c r="A168" t="s">
        <v>376</v>
      </c>
      <c r="B168" t="s">
        <v>377</v>
      </c>
      <c r="C168" t="s">
        <v>4154</v>
      </c>
      <c r="E168" t="s">
        <v>4159</v>
      </c>
      <c r="G168" t="s">
        <v>3759</v>
      </c>
      <c r="H168" t="s">
        <v>3760</v>
      </c>
      <c r="I168" t="s">
        <v>3761</v>
      </c>
      <c r="J168" t="s">
        <v>3762</v>
      </c>
      <c r="K168" t="s">
        <v>3763</v>
      </c>
      <c r="L168" t="s">
        <v>4112</v>
      </c>
      <c r="M168" t="s">
        <v>4113</v>
      </c>
      <c r="N168" t="s">
        <v>4114</v>
      </c>
      <c r="O168" t="s">
        <v>4115</v>
      </c>
    </row>
    <row r="169" spans="1:15" x14ac:dyDescent="0.25">
      <c r="A169" t="s">
        <v>378</v>
      </c>
      <c r="B169" t="s">
        <v>379</v>
      </c>
      <c r="C169" t="s">
        <v>4160</v>
      </c>
      <c r="E169" t="s">
        <v>4161</v>
      </c>
      <c r="G169" t="s">
        <v>3759</v>
      </c>
      <c r="H169" t="s">
        <v>3760</v>
      </c>
      <c r="I169" t="s">
        <v>3761</v>
      </c>
      <c r="J169" t="s">
        <v>3762</v>
      </c>
      <c r="K169" t="s">
        <v>3763</v>
      </c>
      <c r="L169" t="s">
        <v>4112</v>
      </c>
      <c r="M169" t="s">
        <v>4113</v>
      </c>
      <c r="N169" t="s">
        <v>4114</v>
      </c>
      <c r="O169" t="s">
        <v>4115</v>
      </c>
    </row>
    <row r="170" spans="1:15" x14ac:dyDescent="0.25">
      <c r="A170" t="s">
        <v>380</v>
      </c>
      <c r="B170" t="s">
        <v>381</v>
      </c>
      <c r="C170" t="s">
        <v>4160</v>
      </c>
      <c r="E170" t="s">
        <v>4162</v>
      </c>
      <c r="G170" t="s">
        <v>3759</v>
      </c>
      <c r="H170" t="s">
        <v>3760</v>
      </c>
      <c r="I170" t="s">
        <v>3761</v>
      </c>
      <c r="J170" t="s">
        <v>3762</v>
      </c>
      <c r="K170" t="s">
        <v>3763</v>
      </c>
      <c r="L170" t="s">
        <v>4112</v>
      </c>
      <c r="M170" t="s">
        <v>4113</v>
      </c>
      <c r="N170" t="s">
        <v>4114</v>
      </c>
      <c r="O170" t="s">
        <v>4115</v>
      </c>
    </row>
    <row r="171" spans="1:15" x14ac:dyDescent="0.25">
      <c r="A171" t="s">
        <v>382</v>
      </c>
      <c r="B171" t="s">
        <v>383</v>
      </c>
      <c r="C171" t="s">
        <v>4160</v>
      </c>
      <c r="E171" t="s">
        <v>4163</v>
      </c>
      <c r="G171" t="s">
        <v>3759</v>
      </c>
      <c r="H171" t="s">
        <v>3760</v>
      </c>
      <c r="I171" t="s">
        <v>3761</v>
      </c>
      <c r="J171" t="s">
        <v>3762</v>
      </c>
      <c r="K171" t="s">
        <v>3763</v>
      </c>
      <c r="L171" t="s">
        <v>4112</v>
      </c>
      <c r="M171" t="s">
        <v>4113</v>
      </c>
      <c r="N171" t="s">
        <v>4114</v>
      </c>
      <c r="O171" t="s">
        <v>4115</v>
      </c>
    </row>
    <row r="172" spans="1:15" x14ac:dyDescent="0.25">
      <c r="A172" t="s">
        <v>384</v>
      </c>
      <c r="B172" t="s">
        <v>385</v>
      </c>
      <c r="C172" t="s">
        <v>4154</v>
      </c>
      <c r="E172" t="s">
        <v>4164</v>
      </c>
      <c r="G172" t="s">
        <v>3759</v>
      </c>
      <c r="H172" t="s">
        <v>3760</v>
      </c>
      <c r="I172" t="s">
        <v>3761</v>
      </c>
      <c r="J172" t="s">
        <v>3762</v>
      </c>
      <c r="K172" t="s">
        <v>3763</v>
      </c>
      <c r="L172" t="s">
        <v>4112</v>
      </c>
      <c r="M172" t="s">
        <v>4113</v>
      </c>
      <c r="N172" t="s">
        <v>4114</v>
      </c>
      <c r="O172" t="s">
        <v>4115</v>
      </c>
    </row>
    <row r="173" spans="1:15" x14ac:dyDescent="0.25">
      <c r="A173" t="s">
        <v>386</v>
      </c>
      <c r="B173" t="s">
        <v>387</v>
      </c>
      <c r="C173" t="s">
        <v>4165</v>
      </c>
      <c r="E173" t="s">
        <v>4166</v>
      </c>
      <c r="G173" t="s">
        <v>3759</v>
      </c>
      <c r="H173" t="s">
        <v>3760</v>
      </c>
      <c r="I173" t="s">
        <v>3761</v>
      </c>
      <c r="J173" t="s">
        <v>3762</v>
      </c>
      <c r="K173" t="s">
        <v>3763</v>
      </c>
      <c r="L173" t="s">
        <v>4112</v>
      </c>
      <c r="M173" t="s">
        <v>4113</v>
      </c>
      <c r="N173" t="s">
        <v>4114</v>
      </c>
      <c r="O173" t="s">
        <v>4115</v>
      </c>
    </row>
    <row r="174" spans="1:15" x14ac:dyDescent="0.25">
      <c r="A174" t="s">
        <v>388</v>
      </c>
      <c r="B174" t="s">
        <v>389</v>
      </c>
      <c r="C174" t="s">
        <v>4167</v>
      </c>
      <c r="E174" t="s">
        <v>4168</v>
      </c>
      <c r="G174" t="s">
        <v>3759</v>
      </c>
      <c r="H174" t="s">
        <v>3760</v>
      </c>
      <c r="I174" t="s">
        <v>3761</v>
      </c>
      <c r="J174" t="s">
        <v>3762</v>
      </c>
      <c r="K174" t="s">
        <v>3763</v>
      </c>
      <c r="L174" t="s">
        <v>4112</v>
      </c>
      <c r="M174" t="s">
        <v>4113</v>
      </c>
      <c r="N174" t="s">
        <v>4114</v>
      </c>
      <c r="O174" t="s">
        <v>4115</v>
      </c>
    </row>
    <row r="175" spans="1:15" x14ac:dyDescent="0.25">
      <c r="A175" t="s">
        <v>390</v>
      </c>
      <c r="B175" t="s">
        <v>391</v>
      </c>
      <c r="C175" t="s">
        <v>4165</v>
      </c>
      <c r="E175" t="s">
        <v>4169</v>
      </c>
      <c r="G175" t="s">
        <v>3759</v>
      </c>
      <c r="H175" t="s">
        <v>3760</v>
      </c>
      <c r="I175" t="s">
        <v>3761</v>
      </c>
      <c r="J175" t="s">
        <v>3762</v>
      </c>
      <c r="K175" t="s">
        <v>3763</v>
      </c>
      <c r="L175" t="s">
        <v>4112</v>
      </c>
      <c r="M175" t="s">
        <v>4113</v>
      </c>
      <c r="N175" t="s">
        <v>4114</v>
      </c>
      <c r="O175" t="s">
        <v>4115</v>
      </c>
    </row>
    <row r="176" spans="1:15" x14ac:dyDescent="0.25">
      <c r="A176" t="s">
        <v>392</v>
      </c>
      <c r="B176" t="s">
        <v>393</v>
      </c>
      <c r="C176" t="s">
        <v>4167</v>
      </c>
      <c r="E176" t="s">
        <v>4170</v>
      </c>
      <c r="G176" t="s">
        <v>3759</v>
      </c>
      <c r="H176" t="s">
        <v>3760</v>
      </c>
      <c r="I176" t="s">
        <v>3761</v>
      </c>
      <c r="J176" t="s">
        <v>3762</v>
      </c>
      <c r="K176" t="s">
        <v>3763</v>
      </c>
      <c r="L176" t="s">
        <v>4112</v>
      </c>
      <c r="M176" t="s">
        <v>4113</v>
      </c>
      <c r="N176" t="s">
        <v>4114</v>
      </c>
      <c r="O176" t="s">
        <v>4115</v>
      </c>
    </row>
    <row r="177" spans="1:15" x14ac:dyDescent="0.25">
      <c r="A177" t="s">
        <v>394</v>
      </c>
      <c r="B177" t="s">
        <v>395</v>
      </c>
      <c r="C177" t="s">
        <v>4165</v>
      </c>
      <c r="E177" t="s">
        <v>4171</v>
      </c>
      <c r="G177" t="s">
        <v>3759</v>
      </c>
      <c r="H177" t="s">
        <v>3760</v>
      </c>
      <c r="I177" t="s">
        <v>3761</v>
      </c>
      <c r="J177" t="s">
        <v>3762</v>
      </c>
      <c r="K177" t="s">
        <v>3763</v>
      </c>
      <c r="L177" t="s">
        <v>4112</v>
      </c>
      <c r="M177" t="s">
        <v>4113</v>
      </c>
      <c r="N177" t="s">
        <v>4114</v>
      </c>
      <c r="O177" t="s">
        <v>4115</v>
      </c>
    </row>
    <row r="178" spans="1:15" x14ac:dyDescent="0.25">
      <c r="A178" t="s">
        <v>396</v>
      </c>
      <c r="B178" t="s">
        <v>397</v>
      </c>
      <c r="C178" t="s">
        <v>4165</v>
      </c>
      <c r="E178" t="s">
        <v>4172</v>
      </c>
      <c r="G178" t="s">
        <v>3759</v>
      </c>
      <c r="H178" t="s">
        <v>3760</v>
      </c>
      <c r="I178" t="s">
        <v>3761</v>
      </c>
      <c r="J178" t="s">
        <v>3762</v>
      </c>
      <c r="K178" t="s">
        <v>3763</v>
      </c>
      <c r="L178" t="s">
        <v>4112</v>
      </c>
      <c r="M178" t="s">
        <v>4113</v>
      </c>
      <c r="N178" t="s">
        <v>4114</v>
      </c>
      <c r="O178" t="s">
        <v>4115</v>
      </c>
    </row>
    <row r="179" spans="1:15" x14ac:dyDescent="0.25">
      <c r="A179" t="s">
        <v>398</v>
      </c>
      <c r="B179" t="s">
        <v>399</v>
      </c>
      <c r="C179" t="s">
        <v>4167</v>
      </c>
      <c r="E179" t="s">
        <v>4173</v>
      </c>
      <c r="G179" t="s">
        <v>3759</v>
      </c>
      <c r="H179" t="s">
        <v>3760</v>
      </c>
      <c r="I179" t="s">
        <v>3761</v>
      </c>
      <c r="J179" t="s">
        <v>3762</v>
      </c>
      <c r="K179" t="s">
        <v>3763</v>
      </c>
      <c r="L179" t="s">
        <v>4112</v>
      </c>
      <c r="M179" t="s">
        <v>4113</v>
      </c>
      <c r="N179" t="s">
        <v>4114</v>
      </c>
      <c r="O179" t="s">
        <v>4115</v>
      </c>
    </row>
    <row r="180" spans="1:15" x14ac:dyDescent="0.25">
      <c r="A180" t="s">
        <v>400</v>
      </c>
      <c r="B180" t="s">
        <v>401</v>
      </c>
      <c r="C180" t="s">
        <v>4174</v>
      </c>
      <c r="E180" t="s">
        <v>4175</v>
      </c>
      <c r="G180" t="s">
        <v>3781</v>
      </c>
      <c r="H180" t="s">
        <v>3805</v>
      </c>
      <c r="I180" t="s">
        <v>3806</v>
      </c>
      <c r="J180" t="s">
        <v>3807</v>
      </c>
      <c r="K180" t="s">
        <v>3808</v>
      </c>
      <c r="L180" t="s">
        <v>3852</v>
      </c>
    </row>
    <row r="181" spans="1:15" x14ac:dyDescent="0.25">
      <c r="A181" t="s">
        <v>406</v>
      </c>
      <c r="B181" t="s">
        <v>407</v>
      </c>
      <c r="C181" t="s">
        <v>4176</v>
      </c>
      <c r="E181" t="s">
        <v>4177</v>
      </c>
      <c r="G181" t="s">
        <v>3781</v>
      </c>
      <c r="H181" t="s">
        <v>3790</v>
      </c>
      <c r="I181" t="s">
        <v>3791</v>
      </c>
      <c r="J181" t="s">
        <v>3792</v>
      </c>
      <c r="K181" t="s">
        <v>3793</v>
      </c>
    </row>
    <row r="182" spans="1:15" x14ac:dyDescent="0.25">
      <c r="A182" t="s">
        <v>410</v>
      </c>
      <c r="B182" t="s">
        <v>411</v>
      </c>
      <c r="C182" t="s">
        <v>4178</v>
      </c>
      <c r="E182" t="s">
        <v>4179</v>
      </c>
      <c r="G182" t="s">
        <v>3781</v>
      </c>
      <c r="H182" t="s">
        <v>3790</v>
      </c>
      <c r="I182" t="s">
        <v>4180</v>
      </c>
      <c r="J182" t="s">
        <v>4181</v>
      </c>
      <c r="K182" t="s">
        <v>4182</v>
      </c>
    </row>
    <row r="183" spans="1:15" x14ac:dyDescent="0.25">
      <c r="A183" t="s">
        <v>412</v>
      </c>
      <c r="B183" t="s">
        <v>413</v>
      </c>
      <c r="C183" t="s">
        <v>4178</v>
      </c>
      <c r="E183" t="s">
        <v>4183</v>
      </c>
      <c r="G183" t="s">
        <v>3781</v>
      </c>
      <c r="H183" t="s">
        <v>3790</v>
      </c>
      <c r="I183" t="s">
        <v>4180</v>
      </c>
      <c r="J183" t="s">
        <v>4181</v>
      </c>
      <c r="K183" t="s">
        <v>4182</v>
      </c>
    </row>
    <row r="184" spans="1:15" x14ac:dyDescent="0.25">
      <c r="A184" t="s">
        <v>414</v>
      </c>
      <c r="B184" t="s">
        <v>415</v>
      </c>
      <c r="C184" t="s">
        <v>4178</v>
      </c>
      <c r="E184" t="s">
        <v>4184</v>
      </c>
      <c r="G184" t="s">
        <v>3781</v>
      </c>
      <c r="H184" t="s">
        <v>3790</v>
      </c>
      <c r="I184" t="s">
        <v>4180</v>
      </c>
      <c r="J184" t="s">
        <v>4181</v>
      </c>
      <c r="K184" t="s">
        <v>4182</v>
      </c>
    </row>
    <row r="185" spans="1:15" x14ac:dyDescent="0.25">
      <c r="A185" t="s">
        <v>416</v>
      </c>
      <c r="B185" t="s">
        <v>417</v>
      </c>
      <c r="C185" t="s">
        <v>4185</v>
      </c>
      <c r="E185" t="s">
        <v>4186</v>
      </c>
      <c r="G185" t="s">
        <v>3781</v>
      </c>
      <c r="H185" t="s">
        <v>3805</v>
      </c>
      <c r="I185" t="s">
        <v>3806</v>
      </c>
      <c r="J185" t="s">
        <v>3807</v>
      </c>
      <c r="K185" t="s">
        <v>4187</v>
      </c>
    </row>
    <row r="186" spans="1:15" x14ac:dyDescent="0.25">
      <c r="A186" t="s">
        <v>418</v>
      </c>
      <c r="B186" t="s">
        <v>419</v>
      </c>
      <c r="C186" t="s">
        <v>4188</v>
      </c>
      <c r="E186" t="s">
        <v>4189</v>
      </c>
      <c r="G186" t="s">
        <v>3781</v>
      </c>
      <c r="H186" t="s">
        <v>3790</v>
      </c>
      <c r="I186" t="s">
        <v>4048</v>
      </c>
      <c r="J186" t="s">
        <v>4190</v>
      </c>
      <c r="K186" t="s">
        <v>4191</v>
      </c>
    </row>
    <row r="187" spans="1:15" x14ac:dyDescent="0.25">
      <c r="A187" t="s">
        <v>420</v>
      </c>
      <c r="B187" t="s">
        <v>421</v>
      </c>
      <c r="C187" t="s">
        <v>4188</v>
      </c>
      <c r="E187" t="s">
        <v>4192</v>
      </c>
      <c r="G187" t="s">
        <v>3781</v>
      </c>
      <c r="H187" t="s">
        <v>3790</v>
      </c>
      <c r="I187" t="s">
        <v>4048</v>
      </c>
      <c r="J187" t="s">
        <v>4190</v>
      </c>
      <c r="K187" t="s">
        <v>4191</v>
      </c>
    </row>
    <row r="188" spans="1:15" x14ac:dyDescent="0.25">
      <c r="A188" t="s">
        <v>422</v>
      </c>
      <c r="B188" t="s">
        <v>423</v>
      </c>
      <c r="C188" t="s">
        <v>4188</v>
      </c>
      <c r="E188" t="s">
        <v>4193</v>
      </c>
      <c r="G188" t="s">
        <v>3781</v>
      </c>
      <c r="H188" t="s">
        <v>3790</v>
      </c>
      <c r="I188" t="s">
        <v>4048</v>
      </c>
      <c r="J188" t="s">
        <v>4190</v>
      </c>
      <c r="K188" t="s">
        <v>4191</v>
      </c>
    </row>
    <row r="189" spans="1:15" x14ac:dyDescent="0.25">
      <c r="A189" t="s">
        <v>424</v>
      </c>
      <c r="B189" t="s">
        <v>425</v>
      </c>
      <c r="C189" t="s">
        <v>4188</v>
      </c>
      <c r="E189" t="s">
        <v>4194</v>
      </c>
      <c r="G189" t="s">
        <v>3781</v>
      </c>
      <c r="H189" t="s">
        <v>3790</v>
      </c>
      <c r="I189" t="s">
        <v>4048</v>
      </c>
      <c r="J189" t="s">
        <v>4190</v>
      </c>
      <c r="K189" t="s">
        <v>4191</v>
      </c>
    </row>
    <row r="190" spans="1:15" x14ac:dyDescent="0.25">
      <c r="A190" t="s">
        <v>426</v>
      </c>
      <c r="B190" t="s">
        <v>427</v>
      </c>
      <c r="C190" t="s">
        <v>4188</v>
      </c>
      <c r="E190" t="s">
        <v>4195</v>
      </c>
      <c r="G190" t="s">
        <v>3781</v>
      </c>
      <c r="H190" t="s">
        <v>3790</v>
      </c>
      <c r="I190" t="s">
        <v>4048</v>
      </c>
      <c r="J190" t="s">
        <v>4190</v>
      </c>
      <c r="K190" t="s">
        <v>4191</v>
      </c>
    </row>
    <row r="191" spans="1:15" x14ac:dyDescent="0.25">
      <c r="A191" t="s">
        <v>428</v>
      </c>
      <c r="B191" t="s">
        <v>429</v>
      </c>
      <c r="C191" t="s">
        <v>4196</v>
      </c>
      <c r="E191" t="s">
        <v>4197</v>
      </c>
      <c r="G191" t="s">
        <v>3781</v>
      </c>
      <c r="H191" t="s">
        <v>3790</v>
      </c>
      <c r="I191" t="s">
        <v>4048</v>
      </c>
      <c r="J191" t="s">
        <v>4190</v>
      </c>
      <c r="K191" t="s">
        <v>4191</v>
      </c>
    </row>
    <row r="192" spans="1:15" x14ac:dyDescent="0.25">
      <c r="A192" t="s">
        <v>430</v>
      </c>
      <c r="B192" t="s">
        <v>431</v>
      </c>
      <c r="C192" t="s">
        <v>4196</v>
      </c>
      <c r="E192" t="s">
        <v>4198</v>
      </c>
      <c r="G192" t="s">
        <v>3781</v>
      </c>
      <c r="H192" t="s">
        <v>3790</v>
      </c>
      <c r="I192" t="s">
        <v>4048</v>
      </c>
      <c r="J192" t="s">
        <v>4190</v>
      </c>
      <c r="K192" t="s">
        <v>4191</v>
      </c>
    </row>
    <row r="193" spans="1:16" x14ac:dyDescent="0.25">
      <c r="A193" t="s">
        <v>432</v>
      </c>
      <c r="B193" t="s">
        <v>433</v>
      </c>
      <c r="C193" t="s">
        <v>4196</v>
      </c>
      <c r="E193" t="s">
        <v>4199</v>
      </c>
      <c r="G193" t="s">
        <v>3781</v>
      </c>
      <c r="H193" t="s">
        <v>3790</v>
      </c>
      <c r="I193" t="s">
        <v>4048</v>
      </c>
      <c r="J193" t="s">
        <v>4190</v>
      </c>
      <c r="K193" t="s">
        <v>4191</v>
      </c>
    </row>
    <row r="194" spans="1:16" x14ac:dyDescent="0.25">
      <c r="A194" t="s">
        <v>434</v>
      </c>
      <c r="B194" t="s">
        <v>435</v>
      </c>
      <c r="C194" t="s">
        <v>4200</v>
      </c>
      <c r="E194" t="s">
        <v>4201</v>
      </c>
      <c r="G194" t="s">
        <v>3781</v>
      </c>
      <c r="H194" t="s">
        <v>3790</v>
      </c>
      <c r="I194" t="s">
        <v>4048</v>
      </c>
      <c r="J194" t="s">
        <v>4190</v>
      </c>
      <c r="K194" t="s">
        <v>4202</v>
      </c>
    </row>
    <row r="195" spans="1:16" x14ac:dyDescent="0.25">
      <c r="A195" t="s">
        <v>436</v>
      </c>
      <c r="B195" t="s">
        <v>437</v>
      </c>
      <c r="C195" t="s">
        <v>4203</v>
      </c>
      <c r="E195" t="s">
        <v>4204</v>
      </c>
      <c r="G195" t="s">
        <v>3781</v>
      </c>
      <c r="H195" t="s">
        <v>3782</v>
      </c>
      <c r="I195" t="s">
        <v>4205</v>
      </c>
      <c r="J195" t="s">
        <v>4206</v>
      </c>
      <c r="K195" t="s">
        <v>4207</v>
      </c>
      <c r="L195" t="s">
        <v>4208</v>
      </c>
    </row>
    <row r="196" spans="1:16" x14ac:dyDescent="0.25">
      <c r="A196" t="s">
        <v>438</v>
      </c>
      <c r="B196" t="s">
        <v>439</v>
      </c>
      <c r="C196" t="s">
        <v>4209</v>
      </c>
      <c r="E196" t="s">
        <v>4210</v>
      </c>
      <c r="G196" t="s">
        <v>3781</v>
      </c>
      <c r="H196" t="s">
        <v>3782</v>
      </c>
      <c r="I196" t="s">
        <v>3863</v>
      </c>
      <c r="J196" t="s">
        <v>4211</v>
      </c>
      <c r="K196" t="s">
        <v>4212</v>
      </c>
      <c r="L196" t="s">
        <v>4213</v>
      </c>
    </row>
    <row r="197" spans="1:16" x14ac:dyDescent="0.25">
      <c r="A197" t="s">
        <v>440</v>
      </c>
      <c r="B197" t="s">
        <v>441</v>
      </c>
      <c r="C197" t="s">
        <v>4214</v>
      </c>
      <c r="E197" t="s">
        <v>4215</v>
      </c>
      <c r="G197" t="s">
        <v>3781</v>
      </c>
      <c r="H197" t="s">
        <v>3805</v>
      </c>
      <c r="I197" t="s">
        <v>3806</v>
      </c>
      <c r="J197" t="s">
        <v>3807</v>
      </c>
      <c r="K197" t="s">
        <v>3808</v>
      </c>
      <c r="L197" t="s">
        <v>4216</v>
      </c>
    </row>
    <row r="198" spans="1:16" x14ac:dyDescent="0.25">
      <c r="A198" t="s">
        <v>442</v>
      </c>
      <c r="B198" t="s">
        <v>443</v>
      </c>
      <c r="C198" t="s">
        <v>4217</v>
      </c>
      <c r="E198" t="s">
        <v>4218</v>
      </c>
      <c r="G198" t="s">
        <v>3759</v>
      </c>
      <c r="H198" t="s">
        <v>3760</v>
      </c>
      <c r="I198" t="s">
        <v>3761</v>
      </c>
      <c r="J198" t="s">
        <v>3762</v>
      </c>
      <c r="K198" t="s">
        <v>3763</v>
      </c>
      <c r="L198" t="s">
        <v>3774</v>
      </c>
      <c r="M198" t="s">
        <v>3775</v>
      </c>
      <c r="N198" t="s">
        <v>3776</v>
      </c>
      <c r="O198" t="s">
        <v>3777</v>
      </c>
      <c r="P198" t="s">
        <v>4219</v>
      </c>
    </row>
    <row r="199" spans="1:16" x14ac:dyDescent="0.25">
      <c r="A199" t="s">
        <v>444</v>
      </c>
      <c r="B199" t="s">
        <v>445</v>
      </c>
      <c r="C199" t="s">
        <v>4217</v>
      </c>
      <c r="E199" t="s">
        <v>4220</v>
      </c>
      <c r="G199" t="s">
        <v>3759</v>
      </c>
      <c r="H199" t="s">
        <v>3760</v>
      </c>
      <c r="I199" t="s">
        <v>3761</v>
      </c>
      <c r="J199" t="s">
        <v>3762</v>
      </c>
      <c r="K199" t="s">
        <v>3763</v>
      </c>
      <c r="L199" t="s">
        <v>3774</v>
      </c>
      <c r="M199" t="s">
        <v>3775</v>
      </c>
      <c r="N199" t="s">
        <v>3776</v>
      </c>
      <c r="O199" t="s">
        <v>3777</v>
      </c>
      <c r="P199" t="s">
        <v>4219</v>
      </c>
    </row>
    <row r="200" spans="1:16" x14ac:dyDescent="0.25">
      <c r="A200" t="s">
        <v>446</v>
      </c>
      <c r="B200" t="s">
        <v>447</v>
      </c>
      <c r="C200" t="s">
        <v>4217</v>
      </c>
      <c r="E200" t="s">
        <v>4221</v>
      </c>
      <c r="G200" t="s">
        <v>3759</v>
      </c>
      <c r="H200" t="s">
        <v>3760</v>
      </c>
      <c r="I200" t="s">
        <v>3761</v>
      </c>
      <c r="J200" t="s">
        <v>3762</v>
      </c>
      <c r="K200" t="s">
        <v>3763</v>
      </c>
      <c r="L200" t="s">
        <v>3774</v>
      </c>
      <c r="M200" t="s">
        <v>3775</v>
      </c>
      <c r="N200" t="s">
        <v>3776</v>
      </c>
      <c r="O200" t="s">
        <v>3777</v>
      </c>
      <c r="P200" t="s">
        <v>4219</v>
      </c>
    </row>
    <row r="201" spans="1:16" x14ac:dyDescent="0.25">
      <c r="A201" t="s">
        <v>448</v>
      </c>
      <c r="B201" t="s">
        <v>449</v>
      </c>
      <c r="C201" t="s">
        <v>4222</v>
      </c>
      <c r="E201" t="s">
        <v>4223</v>
      </c>
      <c r="G201" t="s">
        <v>3759</v>
      </c>
      <c r="H201" t="s">
        <v>3760</v>
      </c>
      <c r="I201" t="s">
        <v>3761</v>
      </c>
      <c r="J201" t="s">
        <v>3762</v>
      </c>
      <c r="K201" t="s">
        <v>3763</v>
      </c>
      <c r="L201" t="s">
        <v>3774</v>
      </c>
      <c r="M201" t="s">
        <v>3775</v>
      </c>
      <c r="N201" t="s">
        <v>3776</v>
      </c>
      <c r="O201" t="s">
        <v>3777</v>
      </c>
      <c r="P201" t="s">
        <v>4219</v>
      </c>
    </row>
    <row r="202" spans="1:16" x14ac:dyDescent="0.25">
      <c r="A202" t="s">
        <v>450</v>
      </c>
      <c r="B202" t="s">
        <v>451</v>
      </c>
      <c r="C202" t="s">
        <v>4224</v>
      </c>
      <c r="E202" t="s">
        <v>4225</v>
      </c>
      <c r="G202" t="s">
        <v>3781</v>
      </c>
      <c r="H202" t="s">
        <v>3782</v>
      </c>
      <c r="I202" t="s">
        <v>3863</v>
      </c>
      <c r="J202" t="s">
        <v>4226</v>
      </c>
      <c r="K202" t="s">
        <v>4227</v>
      </c>
      <c r="L202" t="s">
        <v>4228</v>
      </c>
    </row>
    <row r="203" spans="1:16" x14ac:dyDescent="0.25">
      <c r="A203" t="s">
        <v>452</v>
      </c>
      <c r="B203" t="s">
        <v>453</v>
      </c>
      <c r="C203" t="s">
        <v>4229</v>
      </c>
      <c r="E203" t="s">
        <v>4230</v>
      </c>
      <c r="G203" t="s">
        <v>3781</v>
      </c>
      <c r="H203" t="s">
        <v>3805</v>
      </c>
      <c r="I203" t="s">
        <v>3806</v>
      </c>
      <c r="J203" t="s">
        <v>3807</v>
      </c>
      <c r="K203" t="s">
        <v>3948</v>
      </c>
      <c r="L203" t="s">
        <v>3949</v>
      </c>
    </row>
    <row r="204" spans="1:16" x14ac:dyDescent="0.25">
      <c r="A204" t="s">
        <v>454</v>
      </c>
      <c r="B204" t="s">
        <v>455</v>
      </c>
      <c r="C204" t="s">
        <v>4231</v>
      </c>
      <c r="E204" t="s">
        <v>4232</v>
      </c>
      <c r="G204" t="s">
        <v>3759</v>
      </c>
      <c r="H204" t="s">
        <v>3760</v>
      </c>
      <c r="I204" t="s">
        <v>3761</v>
      </c>
      <c r="J204" t="s">
        <v>3762</v>
      </c>
      <c r="K204" t="s">
        <v>3763</v>
      </c>
      <c r="L204" t="s">
        <v>3764</v>
      </c>
      <c r="M204" t="s">
        <v>3765</v>
      </c>
      <c r="N204" t="s">
        <v>4024</v>
      </c>
      <c r="O204" t="s">
        <v>4233</v>
      </c>
      <c r="P204" t="s">
        <v>4234</v>
      </c>
    </row>
    <row r="205" spans="1:16" x14ac:dyDescent="0.25">
      <c r="A205" t="s">
        <v>456</v>
      </c>
      <c r="B205" t="s">
        <v>457</v>
      </c>
      <c r="C205" t="s">
        <v>4235</v>
      </c>
      <c r="E205" t="s">
        <v>4236</v>
      </c>
      <c r="G205" t="s">
        <v>3781</v>
      </c>
      <c r="H205" t="s">
        <v>3782</v>
      </c>
      <c r="I205" t="s">
        <v>3863</v>
      </c>
      <c r="J205" t="s">
        <v>3864</v>
      </c>
      <c r="K205" t="s">
        <v>3865</v>
      </c>
      <c r="L205" t="s">
        <v>4237</v>
      </c>
      <c r="M205" t="s">
        <v>4238</v>
      </c>
    </row>
    <row r="206" spans="1:16" x14ac:dyDescent="0.25">
      <c r="A206" t="s">
        <v>458</v>
      </c>
      <c r="B206" t="s">
        <v>459</v>
      </c>
      <c r="C206" t="s">
        <v>4235</v>
      </c>
      <c r="E206" t="s">
        <v>4239</v>
      </c>
      <c r="G206" t="s">
        <v>3781</v>
      </c>
      <c r="H206" t="s">
        <v>3782</v>
      </c>
      <c r="I206" t="s">
        <v>3863</v>
      </c>
      <c r="J206" t="s">
        <v>3864</v>
      </c>
      <c r="K206" t="s">
        <v>3865</v>
      </c>
      <c r="L206" t="s">
        <v>4237</v>
      </c>
      <c r="M206" t="s">
        <v>4238</v>
      </c>
    </row>
    <row r="207" spans="1:16" x14ac:dyDescent="0.25">
      <c r="A207" t="s">
        <v>460</v>
      </c>
      <c r="B207" t="s">
        <v>461</v>
      </c>
      <c r="C207" t="s">
        <v>4240</v>
      </c>
      <c r="E207" t="s">
        <v>4241</v>
      </c>
      <c r="G207" t="s">
        <v>3781</v>
      </c>
      <c r="H207" t="s">
        <v>3790</v>
      </c>
      <c r="I207" t="s">
        <v>4242</v>
      </c>
      <c r="J207" t="s">
        <v>4243</v>
      </c>
      <c r="K207" t="s">
        <v>4244</v>
      </c>
    </row>
    <row r="208" spans="1:16" x14ac:dyDescent="0.25">
      <c r="A208" t="s">
        <v>462</v>
      </c>
      <c r="B208" t="s">
        <v>463</v>
      </c>
      <c r="C208" t="s">
        <v>4240</v>
      </c>
      <c r="E208" t="s">
        <v>4245</v>
      </c>
      <c r="G208" t="s">
        <v>3781</v>
      </c>
      <c r="H208" t="s">
        <v>3790</v>
      </c>
      <c r="I208" t="s">
        <v>4242</v>
      </c>
      <c r="J208" t="s">
        <v>4243</v>
      </c>
      <c r="K208" t="s">
        <v>4244</v>
      </c>
    </row>
    <row r="209" spans="1:22" x14ac:dyDescent="0.25">
      <c r="A209" t="s">
        <v>464</v>
      </c>
      <c r="B209" t="s">
        <v>465</v>
      </c>
      <c r="C209" t="s">
        <v>4240</v>
      </c>
      <c r="E209" t="s">
        <v>4246</v>
      </c>
      <c r="G209" t="s">
        <v>3781</v>
      </c>
      <c r="H209" t="s">
        <v>3790</v>
      </c>
      <c r="I209" t="s">
        <v>4242</v>
      </c>
      <c r="J209" t="s">
        <v>4243</v>
      </c>
      <c r="K209" t="s">
        <v>4244</v>
      </c>
    </row>
    <row r="210" spans="1:22" x14ac:dyDescent="0.25">
      <c r="A210" t="s">
        <v>466</v>
      </c>
      <c r="B210" t="s">
        <v>467</v>
      </c>
      <c r="C210" t="s">
        <v>4240</v>
      </c>
      <c r="E210" t="s">
        <v>4247</v>
      </c>
      <c r="G210" t="s">
        <v>3781</v>
      </c>
      <c r="H210" t="s">
        <v>3790</v>
      </c>
      <c r="I210" t="s">
        <v>4242</v>
      </c>
      <c r="J210" t="s">
        <v>4243</v>
      </c>
      <c r="K210" t="s">
        <v>4244</v>
      </c>
    </row>
    <row r="211" spans="1:22" x14ac:dyDescent="0.25">
      <c r="A211" t="s">
        <v>468</v>
      </c>
      <c r="B211" t="s">
        <v>469</v>
      </c>
      <c r="C211" t="s">
        <v>4240</v>
      </c>
      <c r="E211" t="s">
        <v>4248</v>
      </c>
      <c r="G211" t="s">
        <v>3781</v>
      </c>
      <c r="H211" t="s">
        <v>3790</v>
      </c>
      <c r="I211" t="s">
        <v>4242</v>
      </c>
      <c r="J211" t="s">
        <v>4243</v>
      </c>
      <c r="K211" t="s">
        <v>4244</v>
      </c>
    </row>
    <row r="212" spans="1:22" x14ac:dyDescent="0.25">
      <c r="A212" t="s">
        <v>470</v>
      </c>
      <c r="B212" t="s">
        <v>471</v>
      </c>
      <c r="C212" t="s">
        <v>4249</v>
      </c>
      <c r="E212" t="s">
        <v>4250</v>
      </c>
      <c r="G212" t="s">
        <v>3781</v>
      </c>
      <c r="H212" t="s">
        <v>3782</v>
      </c>
      <c r="I212" t="s">
        <v>3863</v>
      </c>
      <c r="J212" t="s">
        <v>4096</v>
      </c>
      <c r="K212" t="s">
        <v>4251</v>
      </c>
      <c r="L212" t="s">
        <v>4252</v>
      </c>
    </row>
    <row r="213" spans="1:22" x14ac:dyDescent="0.25">
      <c r="A213" t="s">
        <v>472</v>
      </c>
      <c r="B213" t="s">
        <v>473</v>
      </c>
      <c r="C213" t="s">
        <v>4253</v>
      </c>
      <c r="E213" t="s">
        <v>4254</v>
      </c>
      <c r="G213" t="s">
        <v>3781</v>
      </c>
      <c r="H213" t="s">
        <v>3782</v>
      </c>
      <c r="I213" t="s">
        <v>3863</v>
      </c>
      <c r="J213" t="s">
        <v>4226</v>
      </c>
      <c r="K213" t="s">
        <v>4227</v>
      </c>
      <c r="L213" t="s">
        <v>4228</v>
      </c>
    </row>
    <row r="214" spans="1:22" x14ac:dyDescent="0.25">
      <c r="A214" t="s">
        <v>474</v>
      </c>
      <c r="B214" t="s">
        <v>475</v>
      </c>
      <c r="C214" t="s">
        <v>4255</v>
      </c>
      <c r="E214" t="s">
        <v>4256</v>
      </c>
      <c r="G214" t="s">
        <v>3781</v>
      </c>
      <c r="H214" t="s">
        <v>3805</v>
      </c>
      <c r="I214" t="s">
        <v>3806</v>
      </c>
      <c r="J214" t="s">
        <v>3807</v>
      </c>
      <c r="K214" t="s">
        <v>3948</v>
      </c>
      <c r="L214" t="s">
        <v>3949</v>
      </c>
    </row>
    <row r="215" spans="1:22" x14ac:dyDescent="0.25">
      <c r="A215" t="s">
        <v>480</v>
      </c>
      <c r="B215" t="s">
        <v>481</v>
      </c>
      <c r="C215" t="s">
        <v>4257</v>
      </c>
      <c r="E215" t="s">
        <v>4258</v>
      </c>
      <c r="G215" t="s">
        <v>3781</v>
      </c>
      <c r="H215" t="s">
        <v>3790</v>
      </c>
      <c r="I215" t="s">
        <v>4259</v>
      </c>
      <c r="J215" t="s">
        <v>4260</v>
      </c>
      <c r="K215" t="s">
        <v>4261</v>
      </c>
    </row>
    <row r="216" spans="1:22" x14ac:dyDescent="0.25">
      <c r="A216" t="s">
        <v>482</v>
      </c>
      <c r="B216" t="s">
        <v>483</v>
      </c>
      <c r="C216" t="s">
        <v>4262</v>
      </c>
      <c r="E216" t="s">
        <v>4263</v>
      </c>
      <c r="G216" t="s">
        <v>3759</v>
      </c>
      <c r="H216" t="s">
        <v>3813</v>
      </c>
      <c r="I216" t="s">
        <v>3814</v>
      </c>
      <c r="J216" t="s">
        <v>3815</v>
      </c>
      <c r="K216" t="s">
        <v>3816</v>
      </c>
      <c r="L216" t="s">
        <v>3817</v>
      </c>
      <c r="M216" t="s">
        <v>3818</v>
      </c>
      <c r="N216" t="s">
        <v>3819</v>
      </c>
      <c r="O216" t="s">
        <v>3820</v>
      </c>
      <c r="P216" t="s">
        <v>4033</v>
      </c>
      <c r="Q216" t="s">
        <v>4264</v>
      </c>
      <c r="R216" t="s">
        <v>4265</v>
      </c>
      <c r="S216" t="s">
        <v>4266</v>
      </c>
      <c r="T216" t="s">
        <v>4267</v>
      </c>
      <c r="U216" t="s">
        <v>4268</v>
      </c>
      <c r="V216" t="s">
        <v>4269</v>
      </c>
    </row>
    <row r="217" spans="1:22" x14ac:dyDescent="0.25">
      <c r="A217" t="s">
        <v>484</v>
      </c>
      <c r="B217" t="s">
        <v>485</v>
      </c>
      <c r="C217" t="s">
        <v>4270</v>
      </c>
      <c r="E217" t="s">
        <v>4271</v>
      </c>
      <c r="G217" t="s">
        <v>3781</v>
      </c>
      <c r="H217" t="s">
        <v>3790</v>
      </c>
      <c r="I217" t="s">
        <v>3791</v>
      </c>
      <c r="J217" t="s">
        <v>3792</v>
      </c>
      <c r="K217" t="s">
        <v>3793</v>
      </c>
    </row>
    <row r="218" spans="1:22" x14ac:dyDescent="0.25">
      <c r="A218" t="s">
        <v>486</v>
      </c>
      <c r="B218" t="s">
        <v>487</v>
      </c>
      <c r="C218" t="s">
        <v>4270</v>
      </c>
      <c r="E218" t="s">
        <v>4272</v>
      </c>
      <c r="G218" t="s">
        <v>3781</v>
      </c>
      <c r="H218" t="s">
        <v>3790</v>
      </c>
      <c r="I218" t="s">
        <v>3791</v>
      </c>
      <c r="J218" t="s">
        <v>3792</v>
      </c>
      <c r="K218" t="s">
        <v>3793</v>
      </c>
    </row>
    <row r="219" spans="1:22" x14ac:dyDescent="0.25">
      <c r="A219" t="s">
        <v>488</v>
      </c>
      <c r="B219" t="s">
        <v>489</v>
      </c>
      <c r="C219" t="s">
        <v>4273</v>
      </c>
      <c r="E219" t="s">
        <v>4274</v>
      </c>
      <c r="G219" t="s">
        <v>3781</v>
      </c>
      <c r="H219" t="s">
        <v>3790</v>
      </c>
      <c r="I219" t="s">
        <v>3791</v>
      </c>
      <c r="J219" t="s">
        <v>3792</v>
      </c>
      <c r="K219" t="s">
        <v>3793</v>
      </c>
    </row>
    <row r="220" spans="1:22" x14ac:dyDescent="0.25">
      <c r="A220" t="s">
        <v>490</v>
      </c>
      <c r="B220" t="s">
        <v>491</v>
      </c>
      <c r="C220" t="s">
        <v>4275</v>
      </c>
      <c r="E220" t="s">
        <v>4276</v>
      </c>
      <c r="G220" t="s">
        <v>3759</v>
      </c>
      <c r="H220" t="s">
        <v>3760</v>
      </c>
      <c r="I220" t="s">
        <v>3761</v>
      </c>
      <c r="J220" t="s">
        <v>3762</v>
      </c>
      <c r="K220" t="s">
        <v>3763</v>
      </c>
      <c r="L220" t="s">
        <v>3774</v>
      </c>
      <c r="M220" t="s">
        <v>3775</v>
      </c>
      <c r="N220" t="s">
        <v>3776</v>
      </c>
      <c r="O220" t="s">
        <v>4277</v>
      </c>
      <c r="P220" t="s">
        <v>4278</v>
      </c>
    </row>
    <row r="221" spans="1:22" x14ac:dyDescent="0.25">
      <c r="A221" t="s">
        <v>492</v>
      </c>
      <c r="B221" t="s">
        <v>493</v>
      </c>
      <c r="C221" t="s">
        <v>4279</v>
      </c>
      <c r="E221" t="s">
        <v>4280</v>
      </c>
      <c r="G221" t="s">
        <v>3781</v>
      </c>
      <c r="H221" t="s">
        <v>3790</v>
      </c>
      <c r="I221" t="s">
        <v>4281</v>
      </c>
      <c r="J221" t="s">
        <v>4282</v>
      </c>
      <c r="K221" t="s">
        <v>4283</v>
      </c>
    </row>
    <row r="222" spans="1:22" x14ac:dyDescent="0.25">
      <c r="A222" t="s">
        <v>494</v>
      </c>
      <c r="B222" t="s">
        <v>495</v>
      </c>
      <c r="C222" t="s">
        <v>4284</v>
      </c>
      <c r="E222" t="s">
        <v>4285</v>
      </c>
      <c r="G222" t="s">
        <v>3781</v>
      </c>
      <c r="H222" t="s">
        <v>3782</v>
      </c>
      <c r="I222" t="s">
        <v>3863</v>
      </c>
      <c r="J222" t="s">
        <v>3864</v>
      </c>
      <c r="K222" t="s">
        <v>3865</v>
      </c>
      <c r="L222" t="s">
        <v>4101</v>
      </c>
    </row>
    <row r="223" spans="1:22" x14ac:dyDescent="0.25">
      <c r="A223" t="s">
        <v>496</v>
      </c>
      <c r="B223" t="s">
        <v>497</v>
      </c>
      <c r="C223" t="s">
        <v>4286</v>
      </c>
      <c r="E223" t="s">
        <v>4287</v>
      </c>
      <c r="G223" t="s">
        <v>3781</v>
      </c>
      <c r="H223" t="s">
        <v>3782</v>
      </c>
      <c r="I223" t="s">
        <v>3863</v>
      </c>
      <c r="J223" t="s">
        <v>3864</v>
      </c>
      <c r="K223" t="s">
        <v>3865</v>
      </c>
      <c r="L223" t="s">
        <v>4101</v>
      </c>
    </row>
    <row r="224" spans="1:22" x14ac:dyDescent="0.25">
      <c r="A224" t="s">
        <v>498</v>
      </c>
      <c r="B224" t="s">
        <v>499</v>
      </c>
      <c r="C224" t="s">
        <v>4288</v>
      </c>
      <c r="E224" t="s">
        <v>4289</v>
      </c>
      <c r="G224" t="s">
        <v>3781</v>
      </c>
      <c r="H224" t="s">
        <v>3790</v>
      </c>
      <c r="I224" t="s">
        <v>3988</v>
      </c>
      <c r="J224" t="s">
        <v>3989</v>
      </c>
      <c r="K224" t="s">
        <v>4290</v>
      </c>
    </row>
    <row r="225" spans="1:16" x14ac:dyDescent="0.25">
      <c r="A225" t="s">
        <v>500</v>
      </c>
      <c r="B225" t="s">
        <v>501</v>
      </c>
      <c r="C225" t="s">
        <v>4291</v>
      </c>
      <c r="E225" t="s">
        <v>4292</v>
      </c>
      <c r="G225" t="s">
        <v>3781</v>
      </c>
      <c r="H225" t="s">
        <v>3790</v>
      </c>
      <c r="I225" t="s">
        <v>3791</v>
      </c>
      <c r="J225" t="s">
        <v>3792</v>
      </c>
      <c r="K225" t="s">
        <v>3793</v>
      </c>
    </row>
    <row r="226" spans="1:16" x14ac:dyDescent="0.25">
      <c r="A226" t="s">
        <v>502</v>
      </c>
      <c r="B226" t="s">
        <v>503</v>
      </c>
      <c r="C226" t="s">
        <v>4291</v>
      </c>
      <c r="E226" t="s">
        <v>4293</v>
      </c>
      <c r="G226" t="s">
        <v>3781</v>
      </c>
      <c r="H226" t="s">
        <v>3790</v>
      </c>
      <c r="I226" t="s">
        <v>3791</v>
      </c>
      <c r="J226" t="s">
        <v>3792</v>
      </c>
      <c r="K226" t="s">
        <v>3793</v>
      </c>
    </row>
    <row r="227" spans="1:16" x14ac:dyDescent="0.25">
      <c r="A227" t="s">
        <v>504</v>
      </c>
      <c r="B227" t="s">
        <v>505</v>
      </c>
      <c r="C227" t="s">
        <v>4294</v>
      </c>
      <c r="E227" t="s">
        <v>4295</v>
      </c>
      <c r="G227" t="s">
        <v>3781</v>
      </c>
      <c r="H227" t="s">
        <v>3790</v>
      </c>
      <c r="I227" t="s">
        <v>3791</v>
      </c>
      <c r="J227" t="s">
        <v>3792</v>
      </c>
      <c r="K227" t="s">
        <v>3793</v>
      </c>
    </row>
    <row r="228" spans="1:16" x14ac:dyDescent="0.25">
      <c r="A228" t="s">
        <v>506</v>
      </c>
      <c r="B228" t="s">
        <v>507</v>
      </c>
      <c r="C228" t="s">
        <v>4294</v>
      </c>
      <c r="E228" t="s">
        <v>4296</v>
      </c>
      <c r="G228" t="s">
        <v>3781</v>
      </c>
      <c r="H228" t="s">
        <v>3790</v>
      </c>
      <c r="I228" t="s">
        <v>3791</v>
      </c>
      <c r="J228" t="s">
        <v>3792</v>
      </c>
      <c r="K228" t="s">
        <v>3793</v>
      </c>
    </row>
    <row r="229" spans="1:16" x14ac:dyDescent="0.25">
      <c r="A229" t="s">
        <v>508</v>
      </c>
      <c r="B229" t="s">
        <v>509</v>
      </c>
      <c r="C229" t="s">
        <v>4297</v>
      </c>
      <c r="E229" t="s">
        <v>4298</v>
      </c>
      <c r="G229" t="s">
        <v>3781</v>
      </c>
      <c r="H229" t="s">
        <v>3790</v>
      </c>
      <c r="I229" t="s">
        <v>3791</v>
      </c>
      <c r="J229" t="s">
        <v>3792</v>
      </c>
      <c r="K229" t="s">
        <v>3793</v>
      </c>
    </row>
    <row r="230" spans="1:16" x14ac:dyDescent="0.25">
      <c r="A230" t="s">
        <v>510</v>
      </c>
      <c r="B230" t="s">
        <v>511</v>
      </c>
      <c r="C230" t="s">
        <v>4294</v>
      </c>
      <c r="E230" t="s">
        <v>4299</v>
      </c>
      <c r="G230" t="s">
        <v>3781</v>
      </c>
      <c r="H230" t="s">
        <v>3790</v>
      </c>
      <c r="I230" t="s">
        <v>3791</v>
      </c>
      <c r="J230" t="s">
        <v>3792</v>
      </c>
      <c r="K230" t="s">
        <v>3793</v>
      </c>
    </row>
    <row r="231" spans="1:16" x14ac:dyDescent="0.25">
      <c r="A231" t="s">
        <v>512</v>
      </c>
      <c r="B231" t="s">
        <v>513</v>
      </c>
      <c r="C231" t="s">
        <v>4297</v>
      </c>
      <c r="E231" t="s">
        <v>4300</v>
      </c>
      <c r="G231" t="s">
        <v>3781</v>
      </c>
      <c r="H231" t="s">
        <v>3790</v>
      </c>
      <c r="I231" t="s">
        <v>3791</v>
      </c>
      <c r="J231" t="s">
        <v>3792</v>
      </c>
      <c r="K231" t="s">
        <v>3793</v>
      </c>
    </row>
    <row r="232" spans="1:16" x14ac:dyDescent="0.25">
      <c r="A232" t="s">
        <v>514</v>
      </c>
      <c r="B232" t="s">
        <v>515</v>
      </c>
      <c r="C232" t="s">
        <v>4297</v>
      </c>
      <c r="E232" t="s">
        <v>4301</v>
      </c>
      <c r="G232" t="s">
        <v>3781</v>
      </c>
      <c r="H232" t="s">
        <v>3790</v>
      </c>
      <c r="I232" t="s">
        <v>3791</v>
      </c>
      <c r="J232" t="s">
        <v>3792</v>
      </c>
      <c r="K232" t="s">
        <v>3793</v>
      </c>
    </row>
    <row r="233" spans="1:16" x14ac:dyDescent="0.25">
      <c r="A233" t="s">
        <v>516</v>
      </c>
      <c r="B233" t="s">
        <v>517</v>
      </c>
      <c r="C233" t="s">
        <v>4302</v>
      </c>
      <c r="E233" t="s">
        <v>4303</v>
      </c>
      <c r="G233" t="s">
        <v>3781</v>
      </c>
      <c r="H233" t="s">
        <v>3790</v>
      </c>
      <c r="I233" t="s">
        <v>4304</v>
      </c>
      <c r="J233" t="s">
        <v>4305</v>
      </c>
      <c r="K233" t="s">
        <v>4306</v>
      </c>
    </row>
    <row r="234" spans="1:16" x14ac:dyDescent="0.25">
      <c r="A234" t="s">
        <v>518</v>
      </c>
      <c r="B234" t="s">
        <v>519</v>
      </c>
      <c r="C234" t="s">
        <v>4302</v>
      </c>
      <c r="E234" t="s">
        <v>4307</v>
      </c>
      <c r="G234" t="s">
        <v>3781</v>
      </c>
      <c r="H234" t="s">
        <v>3790</v>
      </c>
      <c r="I234" t="s">
        <v>4304</v>
      </c>
      <c r="J234" t="s">
        <v>4305</v>
      </c>
      <c r="K234" t="s">
        <v>4306</v>
      </c>
    </row>
    <row r="235" spans="1:16" x14ac:dyDescent="0.25">
      <c r="A235" t="s">
        <v>520</v>
      </c>
      <c r="B235" t="s">
        <v>521</v>
      </c>
      <c r="C235" t="s">
        <v>4302</v>
      </c>
      <c r="E235" t="s">
        <v>4308</v>
      </c>
      <c r="G235" t="s">
        <v>3781</v>
      </c>
      <c r="H235" t="s">
        <v>3790</v>
      </c>
      <c r="I235" t="s">
        <v>4304</v>
      </c>
      <c r="J235" t="s">
        <v>4305</v>
      </c>
      <c r="K235" t="s">
        <v>4306</v>
      </c>
    </row>
    <row r="236" spans="1:16" x14ac:dyDescent="0.25">
      <c r="A236" t="s">
        <v>522</v>
      </c>
      <c r="B236" t="s">
        <v>523</v>
      </c>
      <c r="C236" t="s">
        <v>4302</v>
      </c>
      <c r="E236" t="s">
        <v>4309</v>
      </c>
      <c r="G236" t="s">
        <v>3781</v>
      </c>
      <c r="H236" t="s">
        <v>3790</v>
      </c>
      <c r="I236" t="s">
        <v>4304</v>
      </c>
      <c r="J236" t="s">
        <v>4305</v>
      </c>
      <c r="K236" t="s">
        <v>4306</v>
      </c>
    </row>
    <row r="237" spans="1:16" x14ac:dyDescent="0.25">
      <c r="A237" t="s">
        <v>524</v>
      </c>
      <c r="B237" t="s">
        <v>525</v>
      </c>
      <c r="C237" t="s">
        <v>4310</v>
      </c>
      <c r="E237" t="s">
        <v>4311</v>
      </c>
      <c r="G237" t="s">
        <v>3759</v>
      </c>
      <c r="H237" t="s">
        <v>3760</v>
      </c>
      <c r="I237" t="s">
        <v>3761</v>
      </c>
      <c r="J237" t="s">
        <v>3855</v>
      </c>
      <c r="K237" t="s">
        <v>3870</v>
      </c>
      <c r="L237" t="s">
        <v>3871</v>
      </c>
      <c r="M237" t="s">
        <v>4312</v>
      </c>
      <c r="N237" t="s">
        <v>4313</v>
      </c>
      <c r="O237" t="s">
        <v>4314</v>
      </c>
    </row>
    <row r="238" spans="1:16" x14ac:dyDescent="0.25">
      <c r="A238" t="s">
        <v>526</v>
      </c>
      <c r="B238" t="s">
        <v>527</v>
      </c>
      <c r="C238" t="s">
        <v>4315</v>
      </c>
      <c r="E238" t="s">
        <v>4316</v>
      </c>
      <c r="G238" t="s">
        <v>3781</v>
      </c>
      <c r="H238" t="s">
        <v>3782</v>
      </c>
      <c r="I238" t="s">
        <v>3863</v>
      </c>
      <c r="J238" t="s">
        <v>3864</v>
      </c>
      <c r="K238" t="s">
        <v>3865</v>
      </c>
      <c r="L238" t="s">
        <v>4101</v>
      </c>
    </row>
    <row r="239" spans="1:16" x14ac:dyDescent="0.25">
      <c r="A239" t="s">
        <v>528</v>
      </c>
      <c r="B239" t="s">
        <v>529</v>
      </c>
      <c r="C239" t="s">
        <v>4317</v>
      </c>
      <c r="E239" t="s">
        <v>4318</v>
      </c>
      <c r="G239" t="s">
        <v>3759</v>
      </c>
      <c r="H239" t="s">
        <v>3760</v>
      </c>
      <c r="I239" t="s">
        <v>3761</v>
      </c>
      <c r="J239" t="s">
        <v>3762</v>
      </c>
      <c r="K239" t="s">
        <v>3763</v>
      </c>
      <c r="L239" t="s">
        <v>3764</v>
      </c>
      <c r="M239" t="s">
        <v>4319</v>
      </c>
      <c r="N239" t="s">
        <v>4320</v>
      </c>
      <c r="O239" t="s">
        <v>4321</v>
      </c>
      <c r="P239" t="s">
        <v>4322</v>
      </c>
    </row>
    <row r="240" spans="1:16" x14ac:dyDescent="0.25">
      <c r="A240" t="s">
        <v>530</v>
      </c>
      <c r="B240" t="s">
        <v>531</v>
      </c>
      <c r="C240" t="s">
        <v>4317</v>
      </c>
      <c r="E240" t="s">
        <v>4323</v>
      </c>
      <c r="G240" t="s">
        <v>3759</v>
      </c>
      <c r="H240" t="s">
        <v>3760</v>
      </c>
      <c r="I240" t="s">
        <v>3761</v>
      </c>
      <c r="J240" t="s">
        <v>3762</v>
      </c>
      <c r="K240" t="s">
        <v>3763</v>
      </c>
      <c r="L240" t="s">
        <v>3764</v>
      </c>
      <c r="M240" t="s">
        <v>4319</v>
      </c>
      <c r="N240" t="s">
        <v>4320</v>
      </c>
      <c r="O240" t="s">
        <v>4321</v>
      </c>
      <c r="P240" t="s">
        <v>4322</v>
      </c>
    </row>
    <row r="241" spans="1:17" x14ac:dyDescent="0.25">
      <c r="A241" t="s">
        <v>532</v>
      </c>
      <c r="B241" t="s">
        <v>533</v>
      </c>
      <c r="C241" t="s">
        <v>4317</v>
      </c>
      <c r="E241" t="s">
        <v>4324</v>
      </c>
      <c r="G241" t="s">
        <v>3759</v>
      </c>
      <c r="H241" t="s">
        <v>3760</v>
      </c>
      <c r="I241" t="s">
        <v>3761</v>
      </c>
      <c r="J241" t="s">
        <v>3762</v>
      </c>
      <c r="K241" t="s">
        <v>3763</v>
      </c>
      <c r="L241" t="s">
        <v>3764</v>
      </c>
      <c r="M241" t="s">
        <v>4319</v>
      </c>
      <c r="N241" t="s">
        <v>4320</v>
      </c>
      <c r="O241" t="s">
        <v>4321</v>
      </c>
      <c r="P241" t="s">
        <v>4322</v>
      </c>
    </row>
    <row r="242" spans="1:17" x14ac:dyDescent="0.25">
      <c r="A242" t="s">
        <v>534</v>
      </c>
      <c r="B242" t="s">
        <v>535</v>
      </c>
      <c r="C242" t="s">
        <v>4325</v>
      </c>
      <c r="E242" t="s">
        <v>4326</v>
      </c>
      <c r="G242" t="s">
        <v>3781</v>
      </c>
      <c r="H242" t="s">
        <v>3790</v>
      </c>
      <c r="I242" t="s">
        <v>3791</v>
      </c>
      <c r="J242" t="s">
        <v>3792</v>
      </c>
      <c r="K242" t="s">
        <v>3793</v>
      </c>
    </row>
    <row r="243" spans="1:17" x14ac:dyDescent="0.25">
      <c r="A243" t="s">
        <v>536</v>
      </c>
      <c r="B243" t="s">
        <v>537</v>
      </c>
      <c r="C243" t="s">
        <v>4325</v>
      </c>
      <c r="E243" t="s">
        <v>4327</v>
      </c>
      <c r="G243" t="s">
        <v>3781</v>
      </c>
      <c r="H243" t="s">
        <v>3790</v>
      </c>
      <c r="I243" t="s">
        <v>3791</v>
      </c>
      <c r="J243" t="s">
        <v>3792</v>
      </c>
      <c r="K243" t="s">
        <v>3793</v>
      </c>
    </row>
    <row r="244" spans="1:17" x14ac:dyDescent="0.25">
      <c r="A244" t="s">
        <v>538</v>
      </c>
      <c r="B244" t="s">
        <v>539</v>
      </c>
      <c r="C244" t="s">
        <v>4325</v>
      </c>
      <c r="E244" t="s">
        <v>4328</v>
      </c>
      <c r="G244" t="s">
        <v>3781</v>
      </c>
      <c r="H244" t="s">
        <v>3790</v>
      </c>
      <c r="I244" t="s">
        <v>3791</v>
      </c>
      <c r="J244" t="s">
        <v>3792</v>
      </c>
      <c r="K244" t="s">
        <v>3793</v>
      </c>
    </row>
    <row r="245" spans="1:17" x14ac:dyDescent="0.25">
      <c r="A245" t="s">
        <v>540</v>
      </c>
      <c r="B245" t="s">
        <v>541</v>
      </c>
      <c r="C245" t="s">
        <v>4325</v>
      </c>
      <c r="E245" t="s">
        <v>4329</v>
      </c>
      <c r="G245" t="s">
        <v>3781</v>
      </c>
      <c r="H245" t="s">
        <v>3790</v>
      </c>
      <c r="I245" t="s">
        <v>3791</v>
      </c>
      <c r="J245" t="s">
        <v>3792</v>
      </c>
      <c r="K245" t="s">
        <v>3793</v>
      </c>
    </row>
    <row r="246" spans="1:17" x14ac:dyDescent="0.25">
      <c r="A246" t="s">
        <v>542</v>
      </c>
      <c r="B246" t="s">
        <v>543</v>
      </c>
      <c r="C246" t="s">
        <v>4325</v>
      </c>
      <c r="E246" t="s">
        <v>4330</v>
      </c>
      <c r="G246" t="s">
        <v>3781</v>
      </c>
      <c r="H246" t="s">
        <v>3790</v>
      </c>
      <c r="I246" t="s">
        <v>3791</v>
      </c>
      <c r="J246" t="s">
        <v>3792</v>
      </c>
      <c r="K246" t="s">
        <v>3793</v>
      </c>
    </row>
    <row r="247" spans="1:17" x14ac:dyDescent="0.25">
      <c r="A247" t="s">
        <v>544</v>
      </c>
      <c r="B247" t="s">
        <v>545</v>
      </c>
      <c r="C247" t="s">
        <v>4331</v>
      </c>
      <c r="E247" t="s">
        <v>4332</v>
      </c>
      <c r="G247" t="s">
        <v>3781</v>
      </c>
      <c r="H247" t="s">
        <v>3782</v>
      </c>
      <c r="I247" t="s">
        <v>3863</v>
      </c>
      <c r="J247" t="s">
        <v>3864</v>
      </c>
      <c r="K247" t="s">
        <v>3865</v>
      </c>
      <c r="L247" t="s">
        <v>3866</v>
      </c>
    </row>
    <row r="248" spans="1:17" x14ac:dyDescent="0.25">
      <c r="A248" t="s">
        <v>546</v>
      </c>
      <c r="B248" t="s">
        <v>547</v>
      </c>
      <c r="C248" t="s">
        <v>4333</v>
      </c>
      <c r="E248" t="s">
        <v>4334</v>
      </c>
      <c r="G248" t="s">
        <v>3759</v>
      </c>
      <c r="H248" t="s">
        <v>3760</v>
      </c>
      <c r="I248" t="s">
        <v>3761</v>
      </c>
      <c r="J248" t="s">
        <v>3855</v>
      </c>
      <c r="K248" t="s">
        <v>3870</v>
      </c>
      <c r="L248" t="s">
        <v>3871</v>
      </c>
      <c r="M248" t="s">
        <v>3909</v>
      </c>
      <c r="N248" t="s">
        <v>4335</v>
      </c>
      <c r="O248" t="s">
        <v>4336</v>
      </c>
      <c r="P248" t="s">
        <v>4337</v>
      </c>
      <c r="Q248" t="s">
        <v>4338</v>
      </c>
    </row>
    <row r="249" spans="1:17" x14ac:dyDescent="0.25">
      <c r="A249" t="s">
        <v>548</v>
      </c>
      <c r="B249" t="s">
        <v>549</v>
      </c>
      <c r="C249" t="s">
        <v>4339</v>
      </c>
      <c r="E249" t="s">
        <v>4340</v>
      </c>
      <c r="G249" t="s">
        <v>3781</v>
      </c>
      <c r="H249" t="s">
        <v>3790</v>
      </c>
      <c r="I249" t="s">
        <v>3791</v>
      </c>
      <c r="J249" t="s">
        <v>3792</v>
      </c>
      <c r="K249" t="s">
        <v>3881</v>
      </c>
    </row>
    <row r="250" spans="1:17" x14ac:dyDescent="0.25">
      <c r="A250" t="s">
        <v>550</v>
      </c>
      <c r="B250" t="s">
        <v>551</v>
      </c>
      <c r="C250" t="s">
        <v>4339</v>
      </c>
      <c r="E250" t="s">
        <v>4341</v>
      </c>
      <c r="G250" t="s">
        <v>3781</v>
      </c>
      <c r="H250" t="s">
        <v>3790</v>
      </c>
      <c r="I250" t="s">
        <v>3791</v>
      </c>
      <c r="J250" t="s">
        <v>3792</v>
      </c>
      <c r="K250" t="s">
        <v>3881</v>
      </c>
    </row>
    <row r="251" spans="1:17" x14ac:dyDescent="0.25">
      <c r="A251" t="s">
        <v>552</v>
      </c>
      <c r="B251" t="s">
        <v>553</v>
      </c>
      <c r="C251" t="s">
        <v>4339</v>
      </c>
      <c r="E251" t="s">
        <v>4342</v>
      </c>
      <c r="G251" t="s">
        <v>3781</v>
      </c>
      <c r="H251" t="s">
        <v>3790</v>
      </c>
      <c r="I251" t="s">
        <v>3791</v>
      </c>
      <c r="J251" t="s">
        <v>3792</v>
      </c>
      <c r="K251" t="s">
        <v>3881</v>
      </c>
    </row>
    <row r="252" spans="1:17" x14ac:dyDescent="0.25">
      <c r="A252" t="s">
        <v>554</v>
      </c>
      <c r="B252" t="s">
        <v>555</v>
      </c>
      <c r="C252" t="s">
        <v>4343</v>
      </c>
      <c r="E252" t="s">
        <v>4344</v>
      </c>
      <c r="G252" t="s">
        <v>3781</v>
      </c>
      <c r="H252" t="s">
        <v>3790</v>
      </c>
      <c r="I252" t="s">
        <v>4242</v>
      </c>
      <c r="J252" t="s">
        <v>4243</v>
      </c>
      <c r="K252" t="s">
        <v>4345</v>
      </c>
    </row>
    <row r="253" spans="1:17" x14ac:dyDescent="0.25">
      <c r="A253" t="s">
        <v>556</v>
      </c>
      <c r="B253" t="s">
        <v>557</v>
      </c>
      <c r="C253" t="s">
        <v>4343</v>
      </c>
      <c r="E253" t="s">
        <v>4346</v>
      </c>
      <c r="G253" t="s">
        <v>3781</v>
      </c>
      <c r="H253" t="s">
        <v>3790</v>
      </c>
      <c r="I253" t="s">
        <v>4242</v>
      </c>
      <c r="J253" t="s">
        <v>4243</v>
      </c>
      <c r="K253" t="s">
        <v>4345</v>
      </c>
    </row>
    <row r="254" spans="1:17" x14ac:dyDescent="0.25">
      <c r="A254" t="s">
        <v>558</v>
      </c>
      <c r="B254" t="s">
        <v>559</v>
      </c>
      <c r="C254" t="s">
        <v>4343</v>
      </c>
      <c r="E254" t="s">
        <v>4347</v>
      </c>
      <c r="G254" t="s">
        <v>3781</v>
      </c>
      <c r="H254" t="s">
        <v>3790</v>
      </c>
      <c r="I254" t="s">
        <v>4242</v>
      </c>
      <c r="J254" t="s">
        <v>4243</v>
      </c>
      <c r="K254" t="s">
        <v>4345</v>
      </c>
    </row>
    <row r="255" spans="1:17" x14ac:dyDescent="0.25">
      <c r="A255" t="s">
        <v>560</v>
      </c>
      <c r="B255" t="s">
        <v>561</v>
      </c>
      <c r="C255" t="s">
        <v>4343</v>
      </c>
      <c r="E255" t="s">
        <v>4348</v>
      </c>
      <c r="G255" t="s">
        <v>3781</v>
      </c>
      <c r="H255" t="s">
        <v>3790</v>
      </c>
      <c r="I255" t="s">
        <v>4242</v>
      </c>
      <c r="J255" t="s">
        <v>4243</v>
      </c>
      <c r="K255" t="s">
        <v>4345</v>
      </c>
    </row>
    <row r="256" spans="1:17" x14ac:dyDescent="0.25">
      <c r="A256" t="s">
        <v>562</v>
      </c>
      <c r="B256" t="s">
        <v>563</v>
      </c>
      <c r="C256" t="s">
        <v>4343</v>
      </c>
      <c r="E256" t="s">
        <v>4349</v>
      </c>
      <c r="G256" t="s">
        <v>3781</v>
      </c>
      <c r="H256" t="s">
        <v>3790</v>
      </c>
      <c r="I256" t="s">
        <v>4242</v>
      </c>
      <c r="J256" t="s">
        <v>4243</v>
      </c>
      <c r="K256" t="s">
        <v>4345</v>
      </c>
    </row>
    <row r="257" spans="1:17" x14ac:dyDescent="0.25">
      <c r="A257" t="s">
        <v>564</v>
      </c>
      <c r="B257" t="s">
        <v>565</v>
      </c>
      <c r="C257" t="s">
        <v>4350</v>
      </c>
      <c r="E257" t="s">
        <v>4351</v>
      </c>
      <c r="G257" t="s">
        <v>3759</v>
      </c>
      <c r="H257" t="s">
        <v>3760</v>
      </c>
      <c r="I257" t="s">
        <v>3761</v>
      </c>
      <c r="J257" t="s">
        <v>3855</v>
      </c>
      <c r="K257" t="s">
        <v>3856</v>
      </c>
      <c r="L257" t="s">
        <v>3857</v>
      </c>
      <c r="M257" t="s">
        <v>3858</v>
      </c>
      <c r="N257" t="s">
        <v>3859</v>
      </c>
      <c r="O257" t="s">
        <v>4352</v>
      </c>
    </row>
    <row r="258" spans="1:17" x14ac:dyDescent="0.25">
      <c r="A258" t="s">
        <v>566</v>
      </c>
      <c r="B258" t="s">
        <v>567</v>
      </c>
      <c r="C258" t="s">
        <v>4353</v>
      </c>
      <c r="E258" t="s">
        <v>4354</v>
      </c>
      <c r="G258" t="s">
        <v>3759</v>
      </c>
      <c r="H258" t="s">
        <v>3760</v>
      </c>
      <c r="I258" t="s">
        <v>3761</v>
      </c>
      <c r="J258" t="s">
        <v>3762</v>
      </c>
      <c r="K258" t="s">
        <v>3763</v>
      </c>
      <c r="L258" t="s">
        <v>3966</v>
      </c>
      <c r="M258" t="s">
        <v>4355</v>
      </c>
      <c r="N258" t="s">
        <v>4356</v>
      </c>
      <c r="O258" t="s">
        <v>4357</v>
      </c>
      <c r="P258" t="s">
        <v>4358</v>
      </c>
    </row>
    <row r="259" spans="1:17" x14ac:dyDescent="0.25">
      <c r="A259" t="s">
        <v>568</v>
      </c>
      <c r="B259" t="s">
        <v>569</v>
      </c>
      <c r="C259" t="s">
        <v>4353</v>
      </c>
      <c r="E259" t="s">
        <v>4359</v>
      </c>
      <c r="G259" t="s">
        <v>3759</v>
      </c>
      <c r="H259" t="s">
        <v>3760</v>
      </c>
      <c r="I259" t="s">
        <v>3761</v>
      </c>
      <c r="J259" t="s">
        <v>3762</v>
      </c>
      <c r="K259" t="s">
        <v>3763</v>
      </c>
      <c r="L259" t="s">
        <v>3966</v>
      </c>
      <c r="M259" t="s">
        <v>4355</v>
      </c>
      <c r="N259" t="s">
        <v>4356</v>
      </c>
      <c r="O259" t="s">
        <v>4357</v>
      </c>
      <c r="P259" t="s">
        <v>4358</v>
      </c>
    </row>
    <row r="260" spans="1:17" x14ac:dyDescent="0.25">
      <c r="A260" t="s">
        <v>570</v>
      </c>
      <c r="B260" t="s">
        <v>571</v>
      </c>
      <c r="C260" t="s">
        <v>4360</v>
      </c>
      <c r="E260" t="s">
        <v>4361</v>
      </c>
      <c r="G260" t="s">
        <v>3759</v>
      </c>
      <c r="H260" t="s">
        <v>3838</v>
      </c>
      <c r="I260" t="s">
        <v>3839</v>
      </c>
      <c r="J260" t="s">
        <v>4362</v>
      </c>
      <c r="K260" t="s">
        <v>4363</v>
      </c>
      <c r="L260" t="s">
        <v>4364</v>
      </c>
      <c r="M260" t="s">
        <v>4365</v>
      </c>
    </row>
    <row r="261" spans="1:17" x14ac:dyDescent="0.25">
      <c r="A261" t="s">
        <v>572</v>
      </c>
      <c r="B261" t="s">
        <v>573</v>
      </c>
      <c r="C261" t="s">
        <v>4360</v>
      </c>
      <c r="E261" t="s">
        <v>4366</v>
      </c>
      <c r="G261" t="s">
        <v>3759</v>
      </c>
      <c r="H261" t="s">
        <v>3838</v>
      </c>
      <c r="I261" t="s">
        <v>3839</v>
      </c>
      <c r="J261" t="s">
        <v>4362</v>
      </c>
      <c r="K261" t="s">
        <v>4363</v>
      </c>
      <c r="L261" t="s">
        <v>4364</v>
      </c>
      <c r="M261" t="s">
        <v>4365</v>
      </c>
    </row>
    <row r="262" spans="1:17" x14ac:dyDescent="0.25">
      <c r="A262" t="s">
        <v>574</v>
      </c>
      <c r="B262" t="s">
        <v>575</v>
      </c>
      <c r="C262" t="s">
        <v>4360</v>
      </c>
      <c r="E262" t="s">
        <v>4367</v>
      </c>
      <c r="G262" t="s">
        <v>3759</v>
      </c>
      <c r="H262" t="s">
        <v>3838</v>
      </c>
      <c r="I262" t="s">
        <v>3839</v>
      </c>
      <c r="J262" t="s">
        <v>4362</v>
      </c>
      <c r="K262" t="s">
        <v>4363</v>
      </c>
      <c r="L262" t="s">
        <v>4364</v>
      </c>
      <c r="M262" t="s">
        <v>4365</v>
      </c>
    </row>
    <row r="263" spans="1:17" x14ac:dyDescent="0.25">
      <c r="A263" t="s">
        <v>576</v>
      </c>
      <c r="B263" t="s">
        <v>577</v>
      </c>
      <c r="C263" t="s">
        <v>4368</v>
      </c>
      <c r="E263" t="s">
        <v>4369</v>
      </c>
      <c r="G263" t="s">
        <v>3759</v>
      </c>
      <c r="H263" t="s">
        <v>3760</v>
      </c>
      <c r="I263" t="s">
        <v>3761</v>
      </c>
      <c r="J263" t="s">
        <v>3855</v>
      </c>
      <c r="K263" t="s">
        <v>3870</v>
      </c>
      <c r="L263" t="s">
        <v>3871</v>
      </c>
      <c r="M263" t="s">
        <v>3909</v>
      </c>
      <c r="N263" t="s">
        <v>3910</v>
      </c>
      <c r="O263" t="s">
        <v>3935</v>
      </c>
      <c r="P263" t="s">
        <v>4370</v>
      </c>
    </row>
    <row r="264" spans="1:17" x14ac:dyDescent="0.25">
      <c r="A264" t="s">
        <v>578</v>
      </c>
      <c r="B264" t="s">
        <v>579</v>
      </c>
      <c r="C264" t="s">
        <v>4368</v>
      </c>
      <c r="E264" t="s">
        <v>4371</v>
      </c>
      <c r="G264" t="s">
        <v>3759</v>
      </c>
      <c r="H264" t="s">
        <v>3760</v>
      </c>
      <c r="I264" t="s">
        <v>3761</v>
      </c>
      <c r="J264" t="s">
        <v>3855</v>
      </c>
      <c r="K264" t="s">
        <v>3870</v>
      </c>
      <c r="L264" t="s">
        <v>3871</v>
      </c>
      <c r="M264" t="s">
        <v>3909</v>
      </c>
      <c r="N264" t="s">
        <v>3910</v>
      </c>
      <c r="O264" t="s">
        <v>3935</v>
      </c>
      <c r="P264" t="s">
        <v>4370</v>
      </c>
    </row>
    <row r="265" spans="1:17" x14ac:dyDescent="0.25">
      <c r="A265" t="s">
        <v>580</v>
      </c>
      <c r="B265" t="s">
        <v>581</v>
      </c>
      <c r="C265" t="s">
        <v>4360</v>
      </c>
      <c r="E265" t="s">
        <v>4372</v>
      </c>
      <c r="G265" t="s">
        <v>3759</v>
      </c>
      <c r="H265" t="s">
        <v>3838</v>
      </c>
      <c r="I265" t="s">
        <v>3839</v>
      </c>
      <c r="J265" t="s">
        <v>4362</v>
      </c>
      <c r="K265" t="s">
        <v>4363</v>
      </c>
      <c r="L265" t="s">
        <v>4364</v>
      </c>
      <c r="M265" t="s">
        <v>4365</v>
      </c>
    </row>
    <row r="266" spans="1:17" x14ac:dyDescent="0.25">
      <c r="A266" t="s">
        <v>582</v>
      </c>
      <c r="B266" t="s">
        <v>583</v>
      </c>
      <c r="C266" t="s">
        <v>4360</v>
      </c>
      <c r="E266" t="s">
        <v>4373</v>
      </c>
      <c r="G266" t="s">
        <v>3759</v>
      </c>
      <c r="H266" t="s">
        <v>3838</v>
      </c>
      <c r="I266" t="s">
        <v>3839</v>
      </c>
      <c r="J266" t="s">
        <v>4362</v>
      </c>
      <c r="K266" t="s">
        <v>4363</v>
      </c>
      <c r="L266" t="s">
        <v>4364</v>
      </c>
      <c r="M266" t="s">
        <v>4365</v>
      </c>
    </row>
    <row r="267" spans="1:17" x14ac:dyDescent="0.25">
      <c r="A267" t="s">
        <v>586</v>
      </c>
      <c r="B267" t="s">
        <v>587</v>
      </c>
      <c r="C267" t="s">
        <v>4374</v>
      </c>
      <c r="E267" t="s">
        <v>4375</v>
      </c>
      <c r="G267" t="s">
        <v>3759</v>
      </c>
      <c r="H267" t="s">
        <v>3760</v>
      </c>
      <c r="I267" t="s">
        <v>3761</v>
      </c>
      <c r="J267" t="s">
        <v>3762</v>
      </c>
      <c r="K267" t="s">
        <v>3763</v>
      </c>
      <c r="L267" t="s">
        <v>3764</v>
      </c>
      <c r="M267" t="s">
        <v>3765</v>
      </c>
      <c r="N267" t="s">
        <v>4024</v>
      </c>
      <c r="O267" t="s">
        <v>4376</v>
      </c>
      <c r="P267" t="s">
        <v>4377</v>
      </c>
      <c r="Q267" t="s">
        <v>4378</v>
      </c>
    </row>
    <row r="268" spans="1:17" x14ac:dyDescent="0.25">
      <c r="A268" t="s">
        <v>588</v>
      </c>
      <c r="B268" t="s">
        <v>589</v>
      </c>
      <c r="C268" t="s">
        <v>4374</v>
      </c>
      <c r="E268" t="s">
        <v>4379</v>
      </c>
      <c r="G268" t="s">
        <v>3759</v>
      </c>
      <c r="H268" t="s">
        <v>3760</v>
      </c>
      <c r="I268" t="s">
        <v>3761</v>
      </c>
      <c r="J268" t="s">
        <v>3762</v>
      </c>
      <c r="K268" t="s">
        <v>3763</v>
      </c>
      <c r="L268" t="s">
        <v>3764</v>
      </c>
      <c r="M268" t="s">
        <v>3765</v>
      </c>
      <c r="N268" t="s">
        <v>4024</v>
      </c>
      <c r="O268" t="s">
        <v>4376</v>
      </c>
      <c r="P268" t="s">
        <v>4377</v>
      </c>
      <c r="Q268" t="s">
        <v>4378</v>
      </c>
    </row>
    <row r="269" spans="1:17" x14ac:dyDescent="0.25">
      <c r="A269" t="s">
        <v>590</v>
      </c>
      <c r="B269" t="s">
        <v>591</v>
      </c>
      <c r="C269" t="s">
        <v>4380</v>
      </c>
      <c r="E269" t="s">
        <v>4381</v>
      </c>
      <c r="G269" t="s">
        <v>3781</v>
      </c>
      <c r="H269" t="s">
        <v>3805</v>
      </c>
      <c r="I269" t="s">
        <v>3806</v>
      </c>
      <c r="J269" t="s">
        <v>3807</v>
      </c>
      <c r="K269" t="s">
        <v>3948</v>
      </c>
      <c r="L269" t="s">
        <v>3949</v>
      </c>
    </row>
    <row r="270" spans="1:17" x14ac:dyDescent="0.25">
      <c r="A270" t="s">
        <v>592</v>
      </c>
      <c r="B270" t="s">
        <v>593</v>
      </c>
      <c r="C270" t="s">
        <v>4380</v>
      </c>
      <c r="E270" t="s">
        <v>4382</v>
      </c>
      <c r="G270" t="s">
        <v>3781</v>
      </c>
      <c r="H270" t="s">
        <v>3805</v>
      </c>
      <c r="I270" t="s">
        <v>3806</v>
      </c>
      <c r="J270" t="s">
        <v>3807</v>
      </c>
      <c r="K270" t="s">
        <v>3948</v>
      </c>
      <c r="L270" t="s">
        <v>3949</v>
      </c>
    </row>
    <row r="271" spans="1:17" x14ac:dyDescent="0.25">
      <c r="A271" t="s">
        <v>594</v>
      </c>
      <c r="B271" t="s">
        <v>595</v>
      </c>
      <c r="C271" t="s">
        <v>4380</v>
      </c>
      <c r="E271" t="s">
        <v>4383</v>
      </c>
      <c r="G271" t="s">
        <v>3781</v>
      </c>
      <c r="H271" t="s">
        <v>3805</v>
      </c>
      <c r="I271" t="s">
        <v>3806</v>
      </c>
      <c r="J271" t="s">
        <v>3807</v>
      </c>
      <c r="K271" t="s">
        <v>3948</v>
      </c>
      <c r="L271" t="s">
        <v>3949</v>
      </c>
    </row>
    <row r="272" spans="1:17" x14ac:dyDescent="0.25">
      <c r="A272" t="s">
        <v>596</v>
      </c>
      <c r="B272" t="s">
        <v>597</v>
      </c>
      <c r="C272" t="s">
        <v>4380</v>
      </c>
      <c r="E272" t="s">
        <v>4384</v>
      </c>
      <c r="G272" t="s">
        <v>3781</v>
      </c>
      <c r="H272" t="s">
        <v>3805</v>
      </c>
      <c r="I272" t="s">
        <v>3806</v>
      </c>
      <c r="J272" t="s">
        <v>3807</v>
      </c>
      <c r="K272" t="s">
        <v>3948</v>
      </c>
      <c r="L272" t="s">
        <v>3949</v>
      </c>
    </row>
    <row r="273" spans="1:16" x14ac:dyDescent="0.25">
      <c r="A273" t="s">
        <v>598</v>
      </c>
      <c r="B273" t="s">
        <v>599</v>
      </c>
      <c r="C273" t="s">
        <v>4385</v>
      </c>
      <c r="E273" t="s">
        <v>4386</v>
      </c>
      <c r="G273" t="s">
        <v>3781</v>
      </c>
      <c r="H273" t="s">
        <v>3790</v>
      </c>
      <c r="I273" t="s">
        <v>3791</v>
      </c>
      <c r="J273" t="s">
        <v>3792</v>
      </c>
      <c r="K273" t="s">
        <v>3793</v>
      </c>
    </row>
    <row r="274" spans="1:16" x14ac:dyDescent="0.25">
      <c r="A274" t="s">
        <v>600</v>
      </c>
      <c r="B274" t="s">
        <v>601</v>
      </c>
      <c r="C274" t="s">
        <v>4387</v>
      </c>
      <c r="E274" t="s">
        <v>4388</v>
      </c>
      <c r="G274" t="s">
        <v>3781</v>
      </c>
      <c r="H274" t="s">
        <v>3782</v>
      </c>
      <c r="I274" t="s">
        <v>3863</v>
      </c>
      <c r="J274" t="s">
        <v>4211</v>
      </c>
      <c r="K274" t="s">
        <v>4212</v>
      </c>
      <c r="L274" t="s">
        <v>4213</v>
      </c>
    </row>
    <row r="275" spans="1:16" x14ac:dyDescent="0.25">
      <c r="A275" t="s">
        <v>602</v>
      </c>
      <c r="B275" t="s">
        <v>603</v>
      </c>
      <c r="C275" t="s">
        <v>4389</v>
      </c>
      <c r="E275" t="s">
        <v>4390</v>
      </c>
      <c r="G275" t="s">
        <v>3781</v>
      </c>
      <c r="H275" t="s">
        <v>3790</v>
      </c>
      <c r="I275" t="s">
        <v>3791</v>
      </c>
      <c r="J275" t="s">
        <v>3792</v>
      </c>
      <c r="K275" t="s">
        <v>3793</v>
      </c>
    </row>
    <row r="276" spans="1:16" x14ac:dyDescent="0.25">
      <c r="A276" t="s">
        <v>604</v>
      </c>
      <c r="B276" t="s">
        <v>605</v>
      </c>
      <c r="C276" t="s">
        <v>4391</v>
      </c>
      <c r="E276" t="s">
        <v>4392</v>
      </c>
      <c r="G276" t="s">
        <v>3759</v>
      </c>
      <c r="H276" t="s">
        <v>3760</v>
      </c>
      <c r="I276" t="s">
        <v>3761</v>
      </c>
      <c r="J276" t="s">
        <v>3855</v>
      </c>
      <c r="K276" t="s">
        <v>3870</v>
      </c>
      <c r="L276" t="s">
        <v>3871</v>
      </c>
      <c r="M276" t="s">
        <v>3909</v>
      </c>
      <c r="N276" t="s">
        <v>3910</v>
      </c>
      <c r="O276" t="s">
        <v>4393</v>
      </c>
      <c r="P276" t="s">
        <v>4394</v>
      </c>
    </row>
    <row r="277" spans="1:16" x14ac:dyDescent="0.25">
      <c r="A277" t="s">
        <v>4395</v>
      </c>
      <c r="B277" t="s">
        <v>607</v>
      </c>
      <c r="C277" t="s">
        <v>4396</v>
      </c>
      <c r="E277" t="s">
        <v>4397</v>
      </c>
      <c r="G277" t="s">
        <v>3759</v>
      </c>
      <c r="H277" t="s">
        <v>3760</v>
      </c>
      <c r="I277" t="s">
        <v>3761</v>
      </c>
      <c r="J277" t="s">
        <v>3855</v>
      </c>
      <c r="K277" t="s">
        <v>3870</v>
      </c>
      <c r="L277" t="s">
        <v>3871</v>
      </c>
      <c r="M277" t="s">
        <v>3909</v>
      </c>
      <c r="N277" t="s">
        <v>3910</v>
      </c>
      <c r="O277" t="s">
        <v>4398</v>
      </c>
      <c r="P277" t="s">
        <v>4399</v>
      </c>
    </row>
    <row r="278" spans="1:16" x14ac:dyDescent="0.25">
      <c r="A278" t="s">
        <v>4400</v>
      </c>
      <c r="B278" t="s">
        <v>609</v>
      </c>
      <c r="C278" t="s">
        <v>4396</v>
      </c>
      <c r="E278" t="s">
        <v>4401</v>
      </c>
      <c r="G278" t="s">
        <v>3759</v>
      </c>
      <c r="H278" t="s">
        <v>3760</v>
      </c>
      <c r="I278" t="s">
        <v>3761</v>
      </c>
      <c r="J278" t="s">
        <v>3855</v>
      </c>
      <c r="K278" t="s">
        <v>3870</v>
      </c>
      <c r="L278" t="s">
        <v>3871</v>
      </c>
      <c r="M278" t="s">
        <v>3909</v>
      </c>
      <c r="N278" t="s">
        <v>3910</v>
      </c>
      <c r="O278" t="s">
        <v>4398</v>
      </c>
      <c r="P278" t="s">
        <v>4399</v>
      </c>
    </row>
    <row r="279" spans="1:16" x14ac:dyDescent="0.25">
      <c r="A279" t="s">
        <v>4402</v>
      </c>
      <c r="B279" t="s">
        <v>611</v>
      </c>
      <c r="C279" t="s">
        <v>4396</v>
      </c>
      <c r="E279" t="s">
        <v>4403</v>
      </c>
      <c r="G279" t="s">
        <v>3759</v>
      </c>
      <c r="H279" t="s">
        <v>3760</v>
      </c>
      <c r="I279" t="s">
        <v>3761</v>
      </c>
      <c r="J279" t="s">
        <v>3855</v>
      </c>
      <c r="K279" t="s">
        <v>3870</v>
      </c>
      <c r="L279" t="s">
        <v>3871</v>
      </c>
      <c r="M279" t="s">
        <v>3909</v>
      </c>
      <c r="N279" t="s">
        <v>3910</v>
      </c>
      <c r="O279" t="s">
        <v>4398</v>
      </c>
      <c r="P279" t="s">
        <v>4399</v>
      </c>
    </row>
    <row r="280" spans="1:16" x14ac:dyDescent="0.25">
      <c r="A280" t="s">
        <v>612</v>
      </c>
      <c r="B280" t="s">
        <v>613</v>
      </c>
      <c r="C280" t="s">
        <v>4404</v>
      </c>
      <c r="E280" t="s">
        <v>4405</v>
      </c>
      <c r="G280" t="s">
        <v>3781</v>
      </c>
      <c r="H280" t="s">
        <v>3782</v>
      </c>
      <c r="I280" t="s">
        <v>3863</v>
      </c>
      <c r="J280" t="s">
        <v>4096</v>
      </c>
      <c r="K280" t="s">
        <v>4406</v>
      </c>
      <c r="L280" t="s">
        <v>4407</v>
      </c>
    </row>
    <row r="281" spans="1:16" x14ac:dyDescent="0.25">
      <c r="A281" t="s">
        <v>614</v>
      </c>
      <c r="B281" t="s">
        <v>615</v>
      </c>
      <c r="C281" t="s">
        <v>4408</v>
      </c>
      <c r="E281" t="s">
        <v>4409</v>
      </c>
      <c r="G281" t="s">
        <v>3759</v>
      </c>
      <c r="H281" t="s">
        <v>3760</v>
      </c>
      <c r="I281" t="s">
        <v>3761</v>
      </c>
      <c r="J281" t="s">
        <v>3762</v>
      </c>
      <c r="K281" t="s">
        <v>3763</v>
      </c>
      <c r="L281" t="s">
        <v>3774</v>
      </c>
      <c r="M281" t="s">
        <v>3775</v>
      </c>
      <c r="N281" t="s">
        <v>3776</v>
      </c>
      <c r="O281" t="s">
        <v>3777</v>
      </c>
      <c r="P281" t="s">
        <v>3778</v>
      </c>
    </row>
    <row r="282" spans="1:16" x14ac:dyDescent="0.25">
      <c r="A282" t="s">
        <v>616</v>
      </c>
      <c r="B282" t="s">
        <v>617</v>
      </c>
      <c r="C282" t="s">
        <v>4408</v>
      </c>
      <c r="E282" t="s">
        <v>4410</v>
      </c>
      <c r="G282" t="s">
        <v>3759</v>
      </c>
      <c r="H282" t="s">
        <v>3760</v>
      </c>
      <c r="I282" t="s">
        <v>3761</v>
      </c>
      <c r="J282" t="s">
        <v>3762</v>
      </c>
      <c r="K282" t="s">
        <v>3763</v>
      </c>
      <c r="L282" t="s">
        <v>3774</v>
      </c>
      <c r="M282" t="s">
        <v>3775</v>
      </c>
      <c r="N282" t="s">
        <v>3776</v>
      </c>
      <c r="O282" t="s">
        <v>3777</v>
      </c>
      <c r="P282" t="s">
        <v>3778</v>
      </c>
    </row>
    <row r="283" spans="1:16" x14ac:dyDescent="0.25">
      <c r="A283" t="s">
        <v>618</v>
      </c>
      <c r="B283" t="s">
        <v>619</v>
      </c>
      <c r="C283" t="s">
        <v>4411</v>
      </c>
      <c r="E283" t="s">
        <v>4412</v>
      </c>
      <c r="G283" t="s">
        <v>3781</v>
      </c>
      <c r="H283" t="s">
        <v>3790</v>
      </c>
      <c r="I283" t="s">
        <v>3988</v>
      </c>
      <c r="J283" t="s">
        <v>3989</v>
      </c>
      <c r="K283" t="s">
        <v>4413</v>
      </c>
    </row>
    <row r="284" spans="1:16" x14ac:dyDescent="0.25">
      <c r="A284" t="s">
        <v>620</v>
      </c>
      <c r="B284" t="s">
        <v>621</v>
      </c>
      <c r="C284" t="s">
        <v>4411</v>
      </c>
      <c r="E284" t="s">
        <v>4414</v>
      </c>
      <c r="G284" t="s">
        <v>3781</v>
      </c>
      <c r="H284" t="s">
        <v>3790</v>
      </c>
      <c r="I284" t="s">
        <v>3988</v>
      </c>
      <c r="J284" t="s">
        <v>3989</v>
      </c>
      <c r="K284" t="s">
        <v>4413</v>
      </c>
    </row>
    <row r="285" spans="1:16" x14ac:dyDescent="0.25">
      <c r="A285" t="s">
        <v>622</v>
      </c>
      <c r="B285" t="s">
        <v>623</v>
      </c>
      <c r="C285" t="s">
        <v>4411</v>
      </c>
      <c r="E285" t="s">
        <v>4415</v>
      </c>
      <c r="G285" t="s">
        <v>3781</v>
      </c>
      <c r="H285" t="s">
        <v>3790</v>
      </c>
      <c r="I285" t="s">
        <v>3988</v>
      </c>
      <c r="J285" t="s">
        <v>3989</v>
      </c>
      <c r="K285" t="s">
        <v>4413</v>
      </c>
    </row>
    <row r="286" spans="1:16" x14ac:dyDescent="0.25">
      <c r="A286" t="s">
        <v>624</v>
      </c>
      <c r="B286" t="s">
        <v>625</v>
      </c>
      <c r="C286" t="s">
        <v>4416</v>
      </c>
      <c r="E286" t="s">
        <v>4417</v>
      </c>
      <c r="G286" t="s">
        <v>3781</v>
      </c>
      <c r="H286" t="s">
        <v>3790</v>
      </c>
      <c r="I286" t="s">
        <v>3791</v>
      </c>
      <c r="J286" t="s">
        <v>3792</v>
      </c>
      <c r="K286" t="s">
        <v>3793</v>
      </c>
    </row>
    <row r="287" spans="1:16" x14ac:dyDescent="0.25">
      <c r="A287" t="s">
        <v>626</v>
      </c>
      <c r="B287" t="s">
        <v>627</v>
      </c>
      <c r="C287" t="s">
        <v>4411</v>
      </c>
      <c r="E287" t="s">
        <v>4418</v>
      </c>
      <c r="G287" t="s">
        <v>3781</v>
      </c>
      <c r="H287" t="s">
        <v>3790</v>
      </c>
      <c r="I287" t="s">
        <v>3988</v>
      </c>
      <c r="J287" t="s">
        <v>3989</v>
      </c>
      <c r="K287" t="s">
        <v>4413</v>
      </c>
    </row>
    <row r="288" spans="1:16" x14ac:dyDescent="0.25">
      <c r="A288" t="s">
        <v>628</v>
      </c>
      <c r="B288" t="s">
        <v>629</v>
      </c>
      <c r="C288" t="s">
        <v>4416</v>
      </c>
      <c r="E288" t="s">
        <v>4419</v>
      </c>
      <c r="G288" t="s">
        <v>3781</v>
      </c>
      <c r="H288" t="s">
        <v>3790</v>
      </c>
      <c r="I288" t="s">
        <v>3791</v>
      </c>
      <c r="J288" t="s">
        <v>3792</v>
      </c>
      <c r="K288" t="s">
        <v>3793</v>
      </c>
    </row>
    <row r="289" spans="1:16" x14ac:dyDescent="0.25">
      <c r="A289" t="s">
        <v>630</v>
      </c>
      <c r="B289" t="s">
        <v>631</v>
      </c>
      <c r="C289" t="s">
        <v>4411</v>
      </c>
      <c r="E289" t="s">
        <v>4420</v>
      </c>
      <c r="G289" t="s">
        <v>3781</v>
      </c>
      <c r="H289" t="s">
        <v>3790</v>
      </c>
      <c r="I289" t="s">
        <v>3988</v>
      </c>
      <c r="J289" t="s">
        <v>3989</v>
      </c>
      <c r="K289" t="s">
        <v>4413</v>
      </c>
    </row>
    <row r="290" spans="1:16" x14ac:dyDescent="0.25">
      <c r="A290" t="s">
        <v>632</v>
      </c>
      <c r="B290" t="s">
        <v>633</v>
      </c>
      <c r="C290" t="s">
        <v>4421</v>
      </c>
      <c r="E290" t="s">
        <v>4422</v>
      </c>
      <c r="G290" t="s">
        <v>3781</v>
      </c>
      <c r="H290" t="s">
        <v>3790</v>
      </c>
      <c r="I290" t="s">
        <v>3988</v>
      </c>
      <c r="J290" t="s">
        <v>3989</v>
      </c>
      <c r="K290" t="s">
        <v>4423</v>
      </c>
    </row>
    <row r="291" spans="1:16" x14ac:dyDescent="0.25">
      <c r="A291" t="s">
        <v>634</v>
      </c>
      <c r="B291" t="s">
        <v>635</v>
      </c>
      <c r="C291" t="s">
        <v>4421</v>
      </c>
      <c r="E291" t="s">
        <v>4424</v>
      </c>
      <c r="G291" t="s">
        <v>3781</v>
      </c>
      <c r="H291" t="s">
        <v>3790</v>
      </c>
      <c r="I291" t="s">
        <v>3988</v>
      </c>
      <c r="J291" t="s">
        <v>3989</v>
      </c>
      <c r="K291" t="s">
        <v>4423</v>
      </c>
    </row>
    <row r="292" spans="1:16" x14ac:dyDescent="0.25">
      <c r="A292" t="s">
        <v>636</v>
      </c>
      <c r="B292" t="s">
        <v>637</v>
      </c>
      <c r="C292" t="s">
        <v>4425</v>
      </c>
      <c r="E292" t="s">
        <v>4426</v>
      </c>
      <c r="G292" t="s">
        <v>3759</v>
      </c>
      <c r="H292" t="s">
        <v>3760</v>
      </c>
      <c r="I292" t="s">
        <v>3761</v>
      </c>
      <c r="J292" t="s">
        <v>3762</v>
      </c>
      <c r="K292" t="s">
        <v>3763</v>
      </c>
      <c r="L292" t="s">
        <v>3774</v>
      </c>
      <c r="M292" t="s">
        <v>3775</v>
      </c>
      <c r="N292" t="s">
        <v>3776</v>
      </c>
      <c r="O292" t="s">
        <v>3777</v>
      </c>
      <c r="P292" t="s">
        <v>3778</v>
      </c>
    </row>
    <row r="293" spans="1:16" x14ac:dyDescent="0.25">
      <c r="A293" t="s">
        <v>638</v>
      </c>
      <c r="B293" t="s">
        <v>639</v>
      </c>
      <c r="C293" t="s">
        <v>4425</v>
      </c>
      <c r="E293" t="s">
        <v>4427</v>
      </c>
      <c r="G293" t="s">
        <v>3759</v>
      </c>
      <c r="H293" t="s">
        <v>3760</v>
      </c>
      <c r="I293" t="s">
        <v>3761</v>
      </c>
      <c r="J293" t="s">
        <v>3762</v>
      </c>
      <c r="K293" t="s">
        <v>3763</v>
      </c>
      <c r="L293" t="s">
        <v>3774</v>
      </c>
      <c r="M293" t="s">
        <v>3775</v>
      </c>
      <c r="N293" t="s">
        <v>3776</v>
      </c>
      <c r="O293" t="s">
        <v>3777</v>
      </c>
      <c r="P293" t="s">
        <v>3778</v>
      </c>
    </row>
    <row r="294" spans="1:16" x14ac:dyDescent="0.25">
      <c r="A294" t="s">
        <v>640</v>
      </c>
      <c r="B294" t="s">
        <v>641</v>
      </c>
      <c r="C294" t="s">
        <v>4428</v>
      </c>
      <c r="E294" t="s">
        <v>4429</v>
      </c>
      <c r="G294" t="s">
        <v>3781</v>
      </c>
      <c r="H294" t="s">
        <v>3790</v>
      </c>
      <c r="I294" t="s">
        <v>3791</v>
      </c>
      <c r="J294" t="s">
        <v>3792</v>
      </c>
      <c r="K294" t="s">
        <v>3793</v>
      </c>
    </row>
    <row r="295" spans="1:16" x14ac:dyDescent="0.25">
      <c r="A295" t="s">
        <v>642</v>
      </c>
      <c r="B295" t="s">
        <v>643</v>
      </c>
      <c r="C295" t="s">
        <v>4428</v>
      </c>
      <c r="E295" t="s">
        <v>4430</v>
      </c>
      <c r="G295" t="s">
        <v>3781</v>
      </c>
      <c r="H295" t="s">
        <v>3790</v>
      </c>
      <c r="I295" t="s">
        <v>3791</v>
      </c>
      <c r="J295" t="s">
        <v>3792</v>
      </c>
      <c r="K295" t="s">
        <v>3793</v>
      </c>
    </row>
    <row r="296" spans="1:16" x14ac:dyDescent="0.25">
      <c r="A296" t="s">
        <v>644</v>
      </c>
      <c r="B296" t="s">
        <v>645</v>
      </c>
      <c r="C296" t="s">
        <v>4431</v>
      </c>
      <c r="E296" t="s">
        <v>4432</v>
      </c>
      <c r="G296" t="s">
        <v>3781</v>
      </c>
      <c r="H296" t="s">
        <v>3790</v>
      </c>
      <c r="I296" t="s">
        <v>3791</v>
      </c>
      <c r="J296" t="s">
        <v>3792</v>
      </c>
      <c r="K296" t="s">
        <v>3793</v>
      </c>
    </row>
    <row r="297" spans="1:16" x14ac:dyDescent="0.25">
      <c r="A297" t="s">
        <v>646</v>
      </c>
      <c r="B297" t="s">
        <v>647</v>
      </c>
      <c r="C297" t="s">
        <v>4433</v>
      </c>
      <c r="E297" t="s">
        <v>4434</v>
      </c>
      <c r="G297" t="s">
        <v>3781</v>
      </c>
      <c r="H297" t="s">
        <v>3790</v>
      </c>
      <c r="I297" t="s">
        <v>3791</v>
      </c>
      <c r="J297" t="s">
        <v>3792</v>
      </c>
      <c r="K297" t="s">
        <v>3793</v>
      </c>
    </row>
    <row r="298" spans="1:16" x14ac:dyDescent="0.25">
      <c r="A298" t="s">
        <v>648</v>
      </c>
      <c r="B298" t="s">
        <v>649</v>
      </c>
      <c r="C298" t="s">
        <v>4433</v>
      </c>
      <c r="E298" t="s">
        <v>4435</v>
      </c>
      <c r="G298" t="s">
        <v>3781</v>
      </c>
      <c r="H298" t="s">
        <v>3790</v>
      </c>
      <c r="I298" t="s">
        <v>3791</v>
      </c>
      <c r="J298" t="s">
        <v>3792</v>
      </c>
      <c r="K298" t="s">
        <v>3793</v>
      </c>
    </row>
    <row r="299" spans="1:16" x14ac:dyDescent="0.25">
      <c r="A299" t="s">
        <v>650</v>
      </c>
      <c r="B299" t="s">
        <v>651</v>
      </c>
      <c r="C299" t="s">
        <v>4436</v>
      </c>
      <c r="E299" t="s">
        <v>4437</v>
      </c>
      <c r="G299" t="s">
        <v>3781</v>
      </c>
      <c r="H299" t="s">
        <v>3790</v>
      </c>
      <c r="I299" t="s">
        <v>3791</v>
      </c>
      <c r="J299" t="s">
        <v>3792</v>
      </c>
      <c r="K299" t="s">
        <v>3793</v>
      </c>
    </row>
    <row r="300" spans="1:16" x14ac:dyDescent="0.25">
      <c r="A300" t="s">
        <v>652</v>
      </c>
      <c r="B300" t="s">
        <v>653</v>
      </c>
      <c r="C300" t="s">
        <v>4438</v>
      </c>
      <c r="E300" t="s">
        <v>4439</v>
      </c>
      <c r="G300" t="s">
        <v>3781</v>
      </c>
      <c r="H300" t="s">
        <v>3790</v>
      </c>
      <c r="I300" t="s">
        <v>3791</v>
      </c>
      <c r="J300" t="s">
        <v>3792</v>
      </c>
      <c r="K300" t="s">
        <v>3793</v>
      </c>
    </row>
    <row r="301" spans="1:16" x14ac:dyDescent="0.25">
      <c r="A301" t="s">
        <v>654</v>
      </c>
      <c r="B301" t="s">
        <v>655</v>
      </c>
      <c r="C301" t="s">
        <v>4436</v>
      </c>
      <c r="E301" t="s">
        <v>4440</v>
      </c>
      <c r="G301" t="s">
        <v>3781</v>
      </c>
      <c r="H301" t="s">
        <v>3790</v>
      </c>
      <c r="I301" t="s">
        <v>3791</v>
      </c>
      <c r="J301" t="s">
        <v>3792</v>
      </c>
      <c r="K301" t="s">
        <v>3793</v>
      </c>
    </row>
    <row r="302" spans="1:16" x14ac:dyDescent="0.25">
      <c r="A302" t="s">
        <v>656</v>
      </c>
      <c r="B302" t="s">
        <v>657</v>
      </c>
      <c r="C302" t="s">
        <v>4441</v>
      </c>
      <c r="E302" t="s">
        <v>4442</v>
      </c>
      <c r="G302" t="s">
        <v>3781</v>
      </c>
      <c r="H302" t="s">
        <v>3782</v>
      </c>
      <c r="I302" t="s">
        <v>3863</v>
      </c>
      <c r="J302" t="s">
        <v>4096</v>
      </c>
      <c r="K302" t="s">
        <v>4251</v>
      </c>
      <c r="L302" t="s">
        <v>4252</v>
      </c>
    </row>
    <row r="303" spans="1:16" x14ac:dyDescent="0.25">
      <c r="A303" t="s">
        <v>658</v>
      </c>
      <c r="B303" t="s">
        <v>659</v>
      </c>
      <c r="C303" t="s">
        <v>4443</v>
      </c>
      <c r="E303" t="s">
        <v>4444</v>
      </c>
      <c r="G303" t="s">
        <v>3781</v>
      </c>
      <c r="H303" t="s">
        <v>3782</v>
      </c>
      <c r="I303" t="s">
        <v>3863</v>
      </c>
      <c r="J303" t="s">
        <v>4096</v>
      </c>
      <c r="K303" t="s">
        <v>4251</v>
      </c>
      <c r="L303" t="s">
        <v>4252</v>
      </c>
    </row>
    <row r="304" spans="1:16" x14ac:dyDescent="0.25">
      <c r="A304" t="s">
        <v>660</v>
      </c>
      <c r="B304" t="s">
        <v>661</v>
      </c>
      <c r="C304" t="s">
        <v>4445</v>
      </c>
      <c r="E304" t="s">
        <v>4446</v>
      </c>
      <c r="G304" t="s">
        <v>3781</v>
      </c>
      <c r="H304" t="s">
        <v>3782</v>
      </c>
      <c r="I304" t="s">
        <v>3863</v>
      </c>
      <c r="J304" t="s">
        <v>4096</v>
      </c>
      <c r="K304" t="s">
        <v>4251</v>
      </c>
      <c r="L304" t="s">
        <v>4252</v>
      </c>
    </row>
    <row r="305" spans="1:16" x14ac:dyDescent="0.25">
      <c r="A305" t="s">
        <v>662</v>
      </c>
      <c r="B305" t="s">
        <v>663</v>
      </c>
      <c r="C305" t="s">
        <v>4445</v>
      </c>
      <c r="E305" t="s">
        <v>4447</v>
      </c>
      <c r="G305" t="s">
        <v>3781</v>
      </c>
      <c r="H305" t="s">
        <v>3782</v>
      </c>
      <c r="I305" t="s">
        <v>3863</v>
      </c>
      <c r="J305" t="s">
        <v>4096</v>
      </c>
      <c r="K305" t="s">
        <v>4251</v>
      </c>
      <c r="L305" t="s">
        <v>4252</v>
      </c>
    </row>
    <row r="306" spans="1:16" x14ac:dyDescent="0.25">
      <c r="A306" t="s">
        <v>664</v>
      </c>
      <c r="B306" t="s">
        <v>665</v>
      </c>
      <c r="C306" t="s">
        <v>4448</v>
      </c>
      <c r="E306" t="s">
        <v>4449</v>
      </c>
      <c r="G306" t="s">
        <v>3759</v>
      </c>
      <c r="H306" t="s">
        <v>3760</v>
      </c>
      <c r="I306" t="s">
        <v>3761</v>
      </c>
      <c r="J306" t="s">
        <v>3762</v>
      </c>
      <c r="K306" t="s">
        <v>3763</v>
      </c>
      <c r="L306" t="s">
        <v>3774</v>
      </c>
      <c r="M306" t="s">
        <v>3775</v>
      </c>
      <c r="N306" t="s">
        <v>3776</v>
      </c>
      <c r="O306" t="s">
        <v>4277</v>
      </c>
      <c r="P306" t="s">
        <v>4450</v>
      </c>
    </row>
    <row r="307" spans="1:16" x14ac:dyDescent="0.25">
      <c r="A307" t="s">
        <v>666</v>
      </c>
      <c r="B307" t="s">
        <v>667</v>
      </c>
      <c r="C307" t="s">
        <v>4451</v>
      </c>
      <c r="E307" t="s">
        <v>4452</v>
      </c>
      <c r="G307" t="s">
        <v>3759</v>
      </c>
      <c r="H307" t="s">
        <v>3760</v>
      </c>
      <c r="I307" t="s">
        <v>3761</v>
      </c>
      <c r="J307" t="s">
        <v>3762</v>
      </c>
      <c r="K307" t="s">
        <v>3763</v>
      </c>
      <c r="L307" t="s">
        <v>3764</v>
      </c>
      <c r="M307" t="s">
        <v>3765</v>
      </c>
      <c r="N307" t="s">
        <v>4016</v>
      </c>
      <c r="O307" t="s">
        <v>4453</v>
      </c>
      <c r="P307" t="s">
        <v>4454</v>
      </c>
    </row>
    <row r="308" spans="1:16" x14ac:dyDescent="0.25">
      <c r="A308" t="s">
        <v>668</v>
      </c>
      <c r="B308" t="s">
        <v>669</v>
      </c>
      <c r="C308" t="s">
        <v>4455</v>
      </c>
      <c r="E308" t="s">
        <v>4456</v>
      </c>
      <c r="G308" t="s">
        <v>3781</v>
      </c>
      <c r="H308" t="s">
        <v>3782</v>
      </c>
      <c r="I308" t="s">
        <v>3863</v>
      </c>
      <c r="J308" t="s">
        <v>3864</v>
      </c>
      <c r="K308" t="s">
        <v>3865</v>
      </c>
      <c r="L308" t="s">
        <v>4457</v>
      </c>
    </row>
    <row r="309" spans="1:16" x14ac:dyDescent="0.25">
      <c r="A309" t="s">
        <v>670</v>
      </c>
      <c r="B309" t="s">
        <v>671</v>
      </c>
      <c r="C309" t="s">
        <v>4458</v>
      </c>
      <c r="E309" t="s">
        <v>4459</v>
      </c>
      <c r="G309" t="s">
        <v>3781</v>
      </c>
      <c r="H309" t="s">
        <v>3805</v>
      </c>
      <c r="I309" t="s">
        <v>3806</v>
      </c>
      <c r="J309" t="s">
        <v>3807</v>
      </c>
      <c r="K309" t="s">
        <v>3948</v>
      </c>
      <c r="L309" t="s">
        <v>3949</v>
      </c>
    </row>
    <row r="310" spans="1:16" x14ac:dyDescent="0.25">
      <c r="A310" t="s">
        <v>672</v>
      </c>
      <c r="B310" t="s">
        <v>673</v>
      </c>
      <c r="C310" t="s">
        <v>4460</v>
      </c>
      <c r="E310" t="s">
        <v>4461</v>
      </c>
      <c r="G310" t="s">
        <v>3781</v>
      </c>
      <c r="H310" t="s">
        <v>3782</v>
      </c>
      <c r="I310" t="s">
        <v>3863</v>
      </c>
      <c r="J310" t="s">
        <v>3864</v>
      </c>
      <c r="K310" t="s">
        <v>3865</v>
      </c>
      <c r="L310" t="s">
        <v>3866</v>
      </c>
    </row>
    <row r="311" spans="1:16" x14ac:dyDescent="0.25">
      <c r="A311" t="s">
        <v>674</v>
      </c>
      <c r="B311" t="s">
        <v>675</v>
      </c>
      <c r="C311" t="s">
        <v>4462</v>
      </c>
      <c r="E311" t="s">
        <v>4463</v>
      </c>
      <c r="G311" t="s">
        <v>3781</v>
      </c>
      <c r="H311" t="s">
        <v>3790</v>
      </c>
      <c r="I311" t="s">
        <v>3791</v>
      </c>
      <c r="J311" t="s">
        <v>3792</v>
      </c>
      <c r="K311" t="s">
        <v>3793</v>
      </c>
    </row>
    <row r="312" spans="1:16" x14ac:dyDescent="0.25">
      <c r="A312" t="s">
        <v>676</v>
      </c>
      <c r="B312" t="s">
        <v>677</v>
      </c>
      <c r="C312" t="s">
        <v>4462</v>
      </c>
      <c r="E312" t="s">
        <v>4464</v>
      </c>
      <c r="G312" t="s">
        <v>3781</v>
      </c>
      <c r="H312" t="s">
        <v>3790</v>
      </c>
      <c r="I312" t="s">
        <v>3791</v>
      </c>
      <c r="J312" t="s">
        <v>3792</v>
      </c>
      <c r="K312" t="s">
        <v>3793</v>
      </c>
    </row>
    <row r="313" spans="1:16" x14ac:dyDescent="0.25">
      <c r="A313" t="s">
        <v>678</v>
      </c>
      <c r="B313" t="s">
        <v>679</v>
      </c>
      <c r="C313" t="s">
        <v>4462</v>
      </c>
      <c r="E313" t="s">
        <v>4465</v>
      </c>
      <c r="G313" t="s">
        <v>3781</v>
      </c>
      <c r="H313" t="s">
        <v>3790</v>
      </c>
      <c r="I313" t="s">
        <v>3791</v>
      </c>
      <c r="J313" t="s">
        <v>3792</v>
      </c>
      <c r="K313" t="s">
        <v>3793</v>
      </c>
    </row>
    <row r="314" spans="1:16" x14ac:dyDescent="0.25">
      <c r="A314" t="s">
        <v>680</v>
      </c>
      <c r="B314" t="s">
        <v>681</v>
      </c>
      <c r="C314" t="s">
        <v>4462</v>
      </c>
      <c r="E314" t="s">
        <v>4466</v>
      </c>
      <c r="G314" t="s">
        <v>3781</v>
      </c>
      <c r="H314" t="s">
        <v>3790</v>
      </c>
      <c r="I314" t="s">
        <v>3791</v>
      </c>
      <c r="J314" t="s">
        <v>3792</v>
      </c>
      <c r="K314" t="s">
        <v>3793</v>
      </c>
    </row>
    <row r="315" spans="1:16" x14ac:dyDescent="0.25">
      <c r="A315" t="s">
        <v>682</v>
      </c>
      <c r="B315" t="s">
        <v>683</v>
      </c>
      <c r="C315" t="s">
        <v>4467</v>
      </c>
      <c r="E315" t="s">
        <v>4468</v>
      </c>
      <c r="G315" t="s">
        <v>3781</v>
      </c>
      <c r="H315" t="s">
        <v>3782</v>
      </c>
      <c r="I315" t="s">
        <v>3863</v>
      </c>
      <c r="J315" t="s">
        <v>3864</v>
      </c>
      <c r="K315" t="s">
        <v>3865</v>
      </c>
      <c r="L315" t="s">
        <v>4469</v>
      </c>
    </row>
    <row r="316" spans="1:16" x14ac:dyDescent="0.25">
      <c r="A316" t="s">
        <v>684</v>
      </c>
      <c r="B316" t="s">
        <v>685</v>
      </c>
      <c r="C316" t="s">
        <v>4467</v>
      </c>
      <c r="E316" t="s">
        <v>4470</v>
      </c>
      <c r="G316" t="s">
        <v>3781</v>
      </c>
      <c r="H316" t="s">
        <v>3782</v>
      </c>
      <c r="I316" t="s">
        <v>3863</v>
      </c>
      <c r="J316" t="s">
        <v>3864</v>
      </c>
      <c r="K316" t="s">
        <v>3865</v>
      </c>
      <c r="L316" t="s">
        <v>4469</v>
      </c>
    </row>
    <row r="317" spans="1:16" x14ac:dyDescent="0.25">
      <c r="A317" t="s">
        <v>686</v>
      </c>
      <c r="B317" t="s">
        <v>687</v>
      </c>
      <c r="C317" t="s">
        <v>4471</v>
      </c>
      <c r="E317" t="s">
        <v>4472</v>
      </c>
      <c r="G317" t="s">
        <v>3781</v>
      </c>
      <c r="H317" t="s">
        <v>3782</v>
      </c>
      <c r="I317" t="s">
        <v>3863</v>
      </c>
      <c r="J317" t="s">
        <v>4096</v>
      </c>
      <c r="K317" t="s">
        <v>4251</v>
      </c>
      <c r="L317" t="s">
        <v>4252</v>
      </c>
    </row>
    <row r="318" spans="1:16" x14ac:dyDescent="0.25">
      <c r="A318" t="s">
        <v>688</v>
      </c>
      <c r="B318" t="s">
        <v>689</v>
      </c>
      <c r="C318" t="s">
        <v>4471</v>
      </c>
      <c r="E318" t="s">
        <v>4473</v>
      </c>
      <c r="G318" t="s">
        <v>3781</v>
      </c>
      <c r="H318" t="s">
        <v>3782</v>
      </c>
      <c r="I318" t="s">
        <v>3863</v>
      </c>
      <c r="J318" t="s">
        <v>4096</v>
      </c>
      <c r="K318" t="s">
        <v>4251</v>
      </c>
      <c r="L318" t="s">
        <v>4252</v>
      </c>
    </row>
    <row r="319" spans="1:16" x14ac:dyDescent="0.25">
      <c r="A319" t="s">
        <v>690</v>
      </c>
      <c r="B319" t="s">
        <v>691</v>
      </c>
      <c r="C319" t="s">
        <v>4474</v>
      </c>
      <c r="E319" t="s">
        <v>4475</v>
      </c>
      <c r="G319" t="s">
        <v>3781</v>
      </c>
      <c r="H319" t="s">
        <v>3782</v>
      </c>
      <c r="I319" t="s">
        <v>3783</v>
      </c>
      <c r="J319" t="s">
        <v>3784</v>
      </c>
      <c r="K319" t="s">
        <v>3785</v>
      </c>
      <c r="L319" t="s">
        <v>4476</v>
      </c>
      <c r="M319" t="s">
        <v>4477</v>
      </c>
    </row>
    <row r="320" spans="1:16" x14ac:dyDescent="0.25">
      <c r="A320" t="s">
        <v>692</v>
      </c>
      <c r="B320" t="s">
        <v>693</v>
      </c>
      <c r="C320" t="s">
        <v>4478</v>
      </c>
      <c r="E320" t="s">
        <v>4479</v>
      </c>
      <c r="G320" t="s">
        <v>3781</v>
      </c>
      <c r="H320" t="s">
        <v>3790</v>
      </c>
      <c r="I320" t="s">
        <v>3791</v>
      </c>
      <c r="J320" t="s">
        <v>3792</v>
      </c>
      <c r="K320" t="s">
        <v>3793</v>
      </c>
    </row>
    <row r="321" spans="1:16" x14ac:dyDescent="0.25">
      <c r="A321" t="s">
        <v>694</v>
      </c>
      <c r="B321" t="s">
        <v>695</v>
      </c>
      <c r="C321" t="s">
        <v>4478</v>
      </c>
      <c r="E321" t="s">
        <v>4480</v>
      </c>
      <c r="G321" t="s">
        <v>3781</v>
      </c>
      <c r="H321" t="s">
        <v>3790</v>
      </c>
      <c r="I321" t="s">
        <v>3791</v>
      </c>
      <c r="J321" t="s">
        <v>3792</v>
      </c>
      <c r="K321" t="s">
        <v>3793</v>
      </c>
    </row>
    <row r="322" spans="1:16" x14ac:dyDescent="0.25">
      <c r="A322" t="s">
        <v>696</v>
      </c>
      <c r="B322" t="s">
        <v>697</v>
      </c>
      <c r="C322" t="s">
        <v>4478</v>
      </c>
      <c r="E322" t="s">
        <v>4481</v>
      </c>
      <c r="G322" t="s">
        <v>3781</v>
      </c>
      <c r="H322" t="s">
        <v>3790</v>
      </c>
      <c r="I322" t="s">
        <v>3791</v>
      </c>
      <c r="J322" t="s">
        <v>3792</v>
      </c>
      <c r="K322" t="s">
        <v>3793</v>
      </c>
    </row>
    <row r="323" spans="1:16" x14ac:dyDescent="0.25">
      <c r="A323" t="s">
        <v>698</v>
      </c>
      <c r="B323" t="s">
        <v>699</v>
      </c>
      <c r="C323" t="s">
        <v>4478</v>
      </c>
      <c r="E323" t="s">
        <v>4482</v>
      </c>
      <c r="G323" t="s">
        <v>3781</v>
      </c>
      <c r="H323" t="s">
        <v>3790</v>
      </c>
      <c r="I323" t="s">
        <v>3791</v>
      </c>
      <c r="J323" t="s">
        <v>3792</v>
      </c>
      <c r="K323" t="s">
        <v>3793</v>
      </c>
    </row>
    <row r="324" spans="1:16" x14ac:dyDescent="0.25">
      <c r="A324" t="s">
        <v>700</v>
      </c>
      <c r="B324" t="s">
        <v>701</v>
      </c>
      <c r="C324" t="s">
        <v>4176</v>
      </c>
      <c r="E324" t="s">
        <v>4483</v>
      </c>
      <c r="G324" t="s">
        <v>3781</v>
      </c>
      <c r="H324" t="s">
        <v>3790</v>
      </c>
      <c r="I324" t="s">
        <v>3791</v>
      </c>
      <c r="J324" t="s">
        <v>3792</v>
      </c>
      <c r="K324" t="s">
        <v>3793</v>
      </c>
    </row>
    <row r="325" spans="1:16" x14ac:dyDescent="0.25">
      <c r="A325" t="s">
        <v>702</v>
      </c>
      <c r="B325" t="s">
        <v>703</v>
      </c>
      <c r="C325" t="s">
        <v>4176</v>
      </c>
      <c r="E325" t="s">
        <v>4484</v>
      </c>
      <c r="G325" t="s">
        <v>3781</v>
      </c>
      <c r="H325" t="s">
        <v>3790</v>
      </c>
      <c r="I325" t="s">
        <v>3791</v>
      </c>
      <c r="J325" t="s">
        <v>3792</v>
      </c>
      <c r="K325" t="s">
        <v>3793</v>
      </c>
    </row>
    <row r="326" spans="1:16" x14ac:dyDescent="0.25">
      <c r="A326" t="s">
        <v>704</v>
      </c>
      <c r="B326" t="s">
        <v>705</v>
      </c>
      <c r="C326" t="s">
        <v>4176</v>
      </c>
      <c r="E326" t="s">
        <v>4485</v>
      </c>
      <c r="G326" t="s">
        <v>3781</v>
      </c>
      <c r="H326" t="s">
        <v>3790</v>
      </c>
      <c r="I326" t="s">
        <v>3791</v>
      </c>
      <c r="J326" t="s">
        <v>3792</v>
      </c>
      <c r="K326" t="s">
        <v>3793</v>
      </c>
    </row>
    <row r="327" spans="1:16" x14ac:dyDescent="0.25">
      <c r="A327" t="s">
        <v>706</v>
      </c>
      <c r="B327" t="s">
        <v>707</v>
      </c>
      <c r="C327" t="s">
        <v>4176</v>
      </c>
      <c r="E327" t="s">
        <v>4486</v>
      </c>
      <c r="G327" t="s">
        <v>3781</v>
      </c>
      <c r="H327" t="s">
        <v>3790</v>
      </c>
      <c r="I327" t="s">
        <v>3791</v>
      </c>
      <c r="J327" t="s">
        <v>3792</v>
      </c>
      <c r="K327" t="s">
        <v>3793</v>
      </c>
    </row>
    <row r="328" spans="1:16" x14ac:dyDescent="0.25">
      <c r="A328" t="s">
        <v>708</v>
      </c>
      <c r="B328" t="s">
        <v>709</v>
      </c>
      <c r="C328" t="s">
        <v>4487</v>
      </c>
      <c r="E328" t="s">
        <v>4488</v>
      </c>
      <c r="G328" t="s">
        <v>3759</v>
      </c>
      <c r="H328" t="s">
        <v>3760</v>
      </c>
      <c r="I328" t="s">
        <v>3761</v>
      </c>
      <c r="J328" t="s">
        <v>3762</v>
      </c>
      <c r="K328" t="s">
        <v>3763</v>
      </c>
      <c r="L328" t="s">
        <v>3774</v>
      </c>
      <c r="M328" t="s">
        <v>3775</v>
      </c>
      <c r="N328" t="s">
        <v>3776</v>
      </c>
      <c r="O328" t="s">
        <v>3777</v>
      </c>
      <c r="P328" t="s">
        <v>4219</v>
      </c>
    </row>
    <row r="329" spans="1:16" x14ac:dyDescent="0.25">
      <c r="A329" t="s">
        <v>710</v>
      </c>
      <c r="B329" t="s">
        <v>711</v>
      </c>
      <c r="C329" t="s">
        <v>4487</v>
      </c>
      <c r="E329" t="s">
        <v>4489</v>
      </c>
      <c r="G329" t="s">
        <v>3759</v>
      </c>
      <c r="H329" t="s">
        <v>3760</v>
      </c>
      <c r="I329" t="s">
        <v>3761</v>
      </c>
      <c r="J329" t="s">
        <v>3762</v>
      </c>
      <c r="K329" t="s">
        <v>3763</v>
      </c>
      <c r="L329" t="s">
        <v>3774</v>
      </c>
      <c r="M329" t="s">
        <v>3775</v>
      </c>
      <c r="N329" t="s">
        <v>3776</v>
      </c>
      <c r="O329" t="s">
        <v>3777</v>
      </c>
      <c r="P329" t="s">
        <v>4219</v>
      </c>
    </row>
    <row r="330" spans="1:16" x14ac:dyDescent="0.25">
      <c r="A330" t="s">
        <v>712</v>
      </c>
      <c r="B330" t="s">
        <v>713</v>
      </c>
      <c r="C330" t="s">
        <v>4490</v>
      </c>
      <c r="E330" t="s">
        <v>4491</v>
      </c>
      <c r="G330" t="s">
        <v>3759</v>
      </c>
      <c r="H330" t="s">
        <v>3760</v>
      </c>
      <c r="I330" t="s">
        <v>3761</v>
      </c>
      <c r="J330" t="s">
        <v>3762</v>
      </c>
      <c r="K330" t="s">
        <v>3763</v>
      </c>
      <c r="L330" t="s">
        <v>3764</v>
      </c>
      <c r="M330" t="s">
        <v>3765</v>
      </c>
      <c r="N330" t="s">
        <v>4024</v>
      </c>
      <c r="O330" t="s">
        <v>4492</v>
      </c>
      <c r="P330" t="s">
        <v>4493</v>
      </c>
    </row>
    <row r="331" spans="1:16" x14ac:dyDescent="0.25">
      <c r="A331" t="s">
        <v>714</v>
      </c>
      <c r="B331" t="s">
        <v>715</v>
      </c>
      <c r="C331" t="s">
        <v>4494</v>
      </c>
      <c r="E331" t="s">
        <v>4495</v>
      </c>
      <c r="G331" t="s">
        <v>3759</v>
      </c>
      <c r="H331" t="s">
        <v>3760</v>
      </c>
      <c r="I331" t="s">
        <v>3761</v>
      </c>
      <c r="J331" t="s">
        <v>3762</v>
      </c>
      <c r="K331" t="s">
        <v>3763</v>
      </c>
      <c r="L331" t="s">
        <v>3764</v>
      </c>
      <c r="M331" t="s">
        <v>3765</v>
      </c>
      <c r="N331" t="s">
        <v>4016</v>
      </c>
      <c r="O331" t="s">
        <v>4453</v>
      </c>
      <c r="P331" t="s">
        <v>4496</v>
      </c>
    </row>
    <row r="332" spans="1:16" x14ac:dyDescent="0.25">
      <c r="A332" t="s">
        <v>716</v>
      </c>
      <c r="B332" t="s">
        <v>717</v>
      </c>
      <c r="C332" t="s">
        <v>4497</v>
      </c>
      <c r="E332" t="s">
        <v>4498</v>
      </c>
      <c r="G332" t="s">
        <v>3759</v>
      </c>
      <c r="H332" t="s">
        <v>3760</v>
      </c>
      <c r="I332" t="s">
        <v>3761</v>
      </c>
      <c r="J332" t="s">
        <v>3762</v>
      </c>
      <c r="K332" t="s">
        <v>3763</v>
      </c>
      <c r="L332" t="s">
        <v>3774</v>
      </c>
      <c r="M332" t="s">
        <v>3775</v>
      </c>
      <c r="N332" t="s">
        <v>3776</v>
      </c>
      <c r="O332" t="s">
        <v>3777</v>
      </c>
      <c r="P332" t="s">
        <v>3778</v>
      </c>
    </row>
    <row r="333" spans="1:16" x14ac:dyDescent="0.25">
      <c r="A333" t="s">
        <v>718</v>
      </c>
      <c r="B333" t="s">
        <v>719</v>
      </c>
      <c r="C333" t="s">
        <v>4499</v>
      </c>
      <c r="E333" t="s">
        <v>4500</v>
      </c>
      <c r="G333" t="s">
        <v>3759</v>
      </c>
      <c r="H333" t="s">
        <v>3760</v>
      </c>
      <c r="I333" t="s">
        <v>3761</v>
      </c>
      <c r="J333" t="s">
        <v>3762</v>
      </c>
      <c r="K333" t="s">
        <v>3763</v>
      </c>
      <c r="L333" t="s">
        <v>3764</v>
      </c>
      <c r="M333" t="s">
        <v>4319</v>
      </c>
      <c r="N333" t="s">
        <v>4501</v>
      </c>
      <c r="O333" t="s">
        <v>4502</v>
      </c>
      <c r="P333" t="s">
        <v>4503</v>
      </c>
    </row>
    <row r="334" spans="1:16" x14ac:dyDescent="0.25">
      <c r="A334" t="s">
        <v>720</v>
      </c>
      <c r="B334" t="s">
        <v>721</v>
      </c>
      <c r="C334" t="s">
        <v>4499</v>
      </c>
      <c r="E334" t="s">
        <v>4504</v>
      </c>
      <c r="G334" t="s">
        <v>3759</v>
      </c>
      <c r="H334" t="s">
        <v>3760</v>
      </c>
      <c r="I334" t="s">
        <v>3761</v>
      </c>
      <c r="J334" t="s">
        <v>3762</v>
      </c>
      <c r="K334" t="s">
        <v>3763</v>
      </c>
      <c r="L334" t="s">
        <v>3764</v>
      </c>
      <c r="M334" t="s">
        <v>4319</v>
      </c>
      <c r="N334" t="s">
        <v>4501</v>
      </c>
      <c r="O334" t="s">
        <v>4502</v>
      </c>
      <c r="P334" t="s">
        <v>4503</v>
      </c>
    </row>
    <row r="335" spans="1:16" x14ac:dyDescent="0.25">
      <c r="A335" t="s">
        <v>722</v>
      </c>
      <c r="B335" t="s">
        <v>723</v>
      </c>
      <c r="C335" t="s">
        <v>4505</v>
      </c>
      <c r="E335" t="s">
        <v>4506</v>
      </c>
      <c r="G335" t="s">
        <v>3759</v>
      </c>
      <c r="H335" t="s">
        <v>3760</v>
      </c>
      <c r="I335" t="s">
        <v>3761</v>
      </c>
      <c r="J335" t="s">
        <v>3762</v>
      </c>
      <c r="K335" t="s">
        <v>3763</v>
      </c>
      <c r="L335" t="s">
        <v>3774</v>
      </c>
      <c r="M335" t="s">
        <v>4507</v>
      </c>
      <c r="N335" t="s">
        <v>4508</v>
      </c>
      <c r="O335" t="s">
        <v>4509</v>
      </c>
      <c r="P335" t="s">
        <v>4510</v>
      </c>
    </row>
    <row r="336" spans="1:16" x14ac:dyDescent="0.25">
      <c r="A336" t="s">
        <v>728</v>
      </c>
      <c r="B336" t="s">
        <v>729</v>
      </c>
      <c r="C336" t="s">
        <v>4511</v>
      </c>
      <c r="E336" t="s">
        <v>4512</v>
      </c>
      <c r="G336" t="s">
        <v>3759</v>
      </c>
      <c r="H336" t="s">
        <v>3760</v>
      </c>
      <c r="I336" t="s">
        <v>3761</v>
      </c>
      <c r="J336" t="s">
        <v>3762</v>
      </c>
      <c r="K336" t="s">
        <v>3763</v>
      </c>
      <c r="L336" t="s">
        <v>3966</v>
      </c>
      <c r="M336" t="s">
        <v>4355</v>
      </c>
      <c r="N336" t="s">
        <v>4513</v>
      </c>
      <c r="O336" t="s">
        <v>4514</v>
      </c>
      <c r="P336" t="s">
        <v>4515</v>
      </c>
    </row>
    <row r="337" spans="1:16" x14ac:dyDescent="0.25">
      <c r="A337" t="s">
        <v>730</v>
      </c>
      <c r="B337" t="s">
        <v>731</v>
      </c>
      <c r="C337" t="s">
        <v>4499</v>
      </c>
      <c r="E337" t="s">
        <v>4516</v>
      </c>
      <c r="G337" t="s">
        <v>3759</v>
      </c>
      <c r="H337" t="s">
        <v>3760</v>
      </c>
      <c r="I337" t="s">
        <v>3761</v>
      </c>
      <c r="J337" t="s">
        <v>3762</v>
      </c>
      <c r="K337" t="s">
        <v>3763</v>
      </c>
      <c r="L337" t="s">
        <v>3764</v>
      </c>
      <c r="M337" t="s">
        <v>4319</v>
      </c>
      <c r="N337" t="s">
        <v>4501</v>
      </c>
      <c r="O337" t="s">
        <v>4502</v>
      </c>
      <c r="P337" t="s">
        <v>4503</v>
      </c>
    </row>
    <row r="338" spans="1:16" x14ac:dyDescent="0.25">
      <c r="A338" t="s">
        <v>732</v>
      </c>
      <c r="B338" t="s">
        <v>733</v>
      </c>
      <c r="C338" t="s">
        <v>4499</v>
      </c>
      <c r="E338" t="s">
        <v>4517</v>
      </c>
      <c r="G338" t="s">
        <v>3759</v>
      </c>
      <c r="H338" t="s">
        <v>3760</v>
      </c>
      <c r="I338" t="s">
        <v>3761</v>
      </c>
      <c r="J338" t="s">
        <v>3762</v>
      </c>
      <c r="K338" t="s">
        <v>3763</v>
      </c>
      <c r="L338" t="s">
        <v>3764</v>
      </c>
      <c r="M338" t="s">
        <v>4319</v>
      </c>
      <c r="N338" t="s">
        <v>4501</v>
      </c>
      <c r="O338" t="s">
        <v>4502</v>
      </c>
      <c r="P338" t="s">
        <v>4503</v>
      </c>
    </row>
    <row r="339" spans="1:16" x14ac:dyDescent="0.25">
      <c r="A339" t="s">
        <v>734</v>
      </c>
      <c r="B339" t="s">
        <v>735</v>
      </c>
      <c r="C339" t="s">
        <v>4518</v>
      </c>
      <c r="E339" t="s">
        <v>4519</v>
      </c>
      <c r="G339" t="s">
        <v>3781</v>
      </c>
      <c r="H339" t="s">
        <v>3790</v>
      </c>
      <c r="I339" t="s">
        <v>3791</v>
      </c>
      <c r="J339" t="s">
        <v>3792</v>
      </c>
      <c r="K339" t="s">
        <v>3793</v>
      </c>
    </row>
    <row r="340" spans="1:16" x14ac:dyDescent="0.25">
      <c r="A340" t="s">
        <v>736</v>
      </c>
      <c r="B340" t="s">
        <v>737</v>
      </c>
      <c r="C340" t="s">
        <v>4518</v>
      </c>
      <c r="E340" t="s">
        <v>4520</v>
      </c>
      <c r="G340" t="s">
        <v>3781</v>
      </c>
      <c r="H340" t="s">
        <v>3790</v>
      </c>
      <c r="I340" t="s">
        <v>3791</v>
      </c>
      <c r="J340" t="s">
        <v>3792</v>
      </c>
      <c r="K340" t="s">
        <v>3793</v>
      </c>
    </row>
    <row r="341" spans="1:16" x14ac:dyDescent="0.25">
      <c r="A341" t="s">
        <v>738</v>
      </c>
      <c r="B341" t="s">
        <v>739</v>
      </c>
      <c r="C341" t="s">
        <v>4518</v>
      </c>
      <c r="E341" t="s">
        <v>4521</v>
      </c>
      <c r="G341" t="s">
        <v>3781</v>
      </c>
      <c r="H341" t="s">
        <v>3790</v>
      </c>
      <c r="I341" t="s">
        <v>3791</v>
      </c>
      <c r="J341" t="s">
        <v>3792</v>
      </c>
      <c r="K341" t="s">
        <v>3793</v>
      </c>
    </row>
    <row r="342" spans="1:16" x14ac:dyDescent="0.25">
      <c r="A342" t="s">
        <v>740</v>
      </c>
      <c r="B342" t="s">
        <v>741</v>
      </c>
      <c r="C342" t="s">
        <v>4522</v>
      </c>
      <c r="E342" t="s">
        <v>4523</v>
      </c>
      <c r="G342" t="s">
        <v>3781</v>
      </c>
      <c r="H342" t="s">
        <v>3782</v>
      </c>
      <c r="I342" t="s">
        <v>4205</v>
      </c>
      <c r="J342" t="s">
        <v>4524</v>
      </c>
    </row>
    <row r="343" spans="1:16" x14ac:dyDescent="0.25">
      <c r="A343" t="s">
        <v>742</v>
      </c>
      <c r="B343" t="s">
        <v>743</v>
      </c>
      <c r="C343" t="s">
        <v>4522</v>
      </c>
      <c r="E343" t="s">
        <v>4525</v>
      </c>
      <c r="G343" t="s">
        <v>3781</v>
      </c>
      <c r="H343" t="s">
        <v>3782</v>
      </c>
      <c r="I343" t="s">
        <v>4205</v>
      </c>
      <c r="J343" t="s">
        <v>4524</v>
      </c>
    </row>
    <row r="344" spans="1:16" x14ac:dyDescent="0.25">
      <c r="A344" t="s">
        <v>744</v>
      </c>
      <c r="B344" t="s">
        <v>745</v>
      </c>
      <c r="C344" t="s">
        <v>4526</v>
      </c>
      <c r="E344" t="s">
        <v>4527</v>
      </c>
      <c r="G344" t="s">
        <v>3781</v>
      </c>
      <c r="H344" t="s">
        <v>3790</v>
      </c>
      <c r="I344" t="s">
        <v>3791</v>
      </c>
      <c r="J344" t="s">
        <v>3792</v>
      </c>
      <c r="K344" t="s">
        <v>3793</v>
      </c>
    </row>
    <row r="345" spans="1:16" x14ac:dyDescent="0.25">
      <c r="A345" t="s">
        <v>746</v>
      </c>
      <c r="B345" t="s">
        <v>747</v>
      </c>
      <c r="C345" t="s">
        <v>4528</v>
      </c>
      <c r="E345" t="s">
        <v>4529</v>
      </c>
      <c r="G345" t="s">
        <v>3759</v>
      </c>
      <c r="H345" t="s">
        <v>3760</v>
      </c>
      <c r="I345" t="s">
        <v>3761</v>
      </c>
      <c r="J345" t="s">
        <v>3762</v>
      </c>
      <c r="K345" t="s">
        <v>3763</v>
      </c>
      <c r="L345" t="s">
        <v>3764</v>
      </c>
      <c r="M345" t="s">
        <v>3765</v>
      </c>
      <c r="N345" t="s">
        <v>3766</v>
      </c>
      <c r="O345" t="s">
        <v>4530</v>
      </c>
      <c r="P345" t="s">
        <v>4531</v>
      </c>
    </row>
    <row r="346" spans="1:16" x14ac:dyDescent="0.25">
      <c r="A346" t="s">
        <v>748</v>
      </c>
      <c r="B346" t="s">
        <v>749</v>
      </c>
      <c r="C346" t="s">
        <v>4528</v>
      </c>
      <c r="E346" t="s">
        <v>4532</v>
      </c>
      <c r="G346" t="s">
        <v>3759</v>
      </c>
      <c r="H346" t="s">
        <v>3760</v>
      </c>
      <c r="I346" t="s">
        <v>3761</v>
      </c>
      <c r="J346" t="s">
        <v>3762</v>
      </c>
      <c r="K346" t="s">
        <v>3763</v>
      </c>
      <c r="L346" t="s">
        <v>3764</v>
      </c>
      <c r="M346" t="s">
        <v>3765</v>
      </c>
      <c r="N346" t="s">
        <v>3766</v>
      </c>
      <c r="O346" t="s">
        <v>4530</v>
      </c>
      <c r="P346" t="s">
        <v>4531</v>
      </c>
    </row>
    <row r="347" spans="1:16" x14ac:dyDescent="0.25">
      <c r="A347" t="s">
        <v>750</v>
      </c>
      <c r="B347" t="s">
        <v>751</v>
      </c>
      <c r="C347" t="s">
        <v>4528</v>
      </c>
      <c r="E347" t="s">
        <v>4533</v>
      </c>
      <c r="G347" t="s">
        <v>3759</v>
      </c>
      <c r="H347" t="s">
        <v>3760</v>
      </c>
      <c r="I347" t="s">
        <v>3761</v>
      </c>
      <c r="J347" t="s">
        <v>3762</v>
      </c>
      <c r="K347" t="s">
        <v>3763</v>
      </c>
      <c r="L347" t="s">
        <v>3764</v>
      </c>
      <c r="M347" t="s">
        <v>3765</v>
      </c>
      <c r="N347" t="s">
        <v>3766</v>
      </c>
      <c r="O347" t="s">
        <v>4530</v>
      </c>
      <c r="P347" t="s">
        <v>4531</v>
      </c>
    </row>
    <row r="348" spans="1:16" x14ac:dyDescent="0.25">
      <c r="A348" t="s">
        <v>752</v>
      </c>
      <c r="B348" t="s">
        <v>753</v>
      </c>
      <c r="C348" t="s">
        <v>4528</v>
      </c>
      <c r="E348" t="s">
        <v>4534</v>
      </c>
      <c r="G348" t="s">
        <v>3759</v>
      </c>
      <c r="H348" t="s">
        <v>3760</v>
      </c>
      <c r="I348" t="s">
        <v>3761</v>
      </c>
      <c r="J348" t="s">
        <v>3762</v>
      </c>
      <c r="K348" t="s">
        <v>3763</v>
      </c>
      <c r="L348" t="s">
        <v>3764</v>
      </c>
      <c r="M348" t="s">
        <v>3765</v>
      </c>
      <c r="N348" t="s">
        <v>3766</v>
      </c>
      <c r="O348" t="s">
        <v>4530</v>
      </c>
      <c r="P348" t="s">
        <v>4531</v>
      </c>
    </row>
    <row r="349" spans="1:16" x14ac:dyDescent="0.25">
      <c r="A349" t="s">
        <v>754</v>
      </c>
      <c r="B349" t="s">
        <v>755</v>
      </c>
      <c r="C349" t="s">
        <v>4528</v>
      </c>
      <c r="E349" t="s">
        <v>4535</v>
      </c>
      <c r="G349" t="s">
        <v>3759</v>
      </c>
      <c r="H349" t="s">
        <v>3760</v>
      </c>
      <c r="I349" t="s">
        <v>3761</v>
      </c>
      <c r="J349" t="s">
        <v>3762</v>
      </c>
      <c r="K349" t="s">
        <v>3763</v>
      </c>
      <c r="L349" t="s">
        <v>3764</v>
      </c>
      <c r="M349" t="s">
        <v>3765</v>
      </c>
      <c r="N349" t="s">
        <v>3766</v>
      </c>
      <c r="O349" t="s">
        <v>4530</v>
      </c>
      <c r="P349" t="s">
        <v>4531</v>
      </c>
    </row>
    <row r="350" spans="1:16" x14ac:dyDescent="0.25">
      <c r="A350" t="s">
        <v>756</v>
      </c>
      <c r="B350" t="s">
        <v>757</v>
      </c>
      <c r="C350" t="s">
        <v>4528</v>
      </c>
      <c r="E350" t="s">
        <v>4536</v>
      </c>
      <c r="G350" t="s">
        <v>3759</v>
      </c>
      <c r="H350" t="s">
        <v>3760</v>
      </c>
      <c r="I350" t="s">
        <v>3761</v>
      </c>
      <c r="J350" t="s">
        <v>3762</v>
      </c>
      <c r="K350" t="s">
        <v>3763</v>
      </c>
      <c r="L350" t="s">
        <v>3764</v>
      </c>
      <c r="M350" t="s">
        <v>3765</v>
      </c>
      <c r="N350" t="s">
        <v>3766</v>
      </c>
      <c r="O350" t="s">
        <v>4530</v>
      </c>
      <c r="P350" t="s">
        <v>4531</v>
      </c>
    </row>
    <row r="351" spans="1:16" x14ac:dyDescent="0.25">
      <c r="A351" t="s">
        <v>758</v>
      </c>
      <c r="B351" t="s">
        <v>759</v>
      </c>
      <c r="C351" t="s">
        <v>4537</v>
      </c>
      <c r="E351" t="s">
        <v>4538</v>
      </c>
      <c r="G351" t="s">
        <v>3759</v>
      </c>
      <c r="H351" t="s">
        <v>3760</v>
      </c>
      <c r="I351" t="s">
        <v>3761</v>
      </c>
      <c r="J351" t="s">
        <v>3762</v>
      </c>
      <c r="K351" t="s">
        <v>3763</v>
      </c>
      <c r="L351" t="s">
        <v>3774</v>
      </c>
      <c r="M351" t="s">
        <v>3775</v>
      </c>
      <c r="N351" t="s">
        <v>3776</v>
      </c>
      <c r="O351" t="s">
        <v>3777</v>
      </c>
      <c r="P351" t="s">
        <v>4219</v>
      </c>
    </row>
    <row r="352" spans="1:16" x14ac:dyDescent="0.25">
      <c r="A352" t="s">
        <v>760</v>
      </c>
      <c r="B352" t="s">
        <v>761</v>
      </c>
      <c r="C352" t="s">
        <v>4537</v>
      </c>
      <c r="E352" t="s">
        <v>4539</v>
      </c>
      <c r="G352" t="s">
        <v>3759</v>
      </c>
      <c r="H352" t="s">
        <v>3760</v>
      </c>
      <c r="I352" t="s">
        <v>3761</v>
      </c>
      <c r="J352" t="s">
        <v>3762</v>
      </c>
      <c r="K352" t="s">
        <v>3763</v>
      </c>
      <c r="L352" t="s">
        <v>3774</v>
      </c>
      <c r="M352" t="s">
        <v>3775</v>
      </c>
      <c r="N352" t="s">
        <v>3776</v>
      </c>
      <c r="O352" t="s">
        <v>3777</v>
      </c>
      <c r="P352" t="s">
        <v>4219</v>
      </c>
    </row>
    <row r="353" spans="1:16" x14ac:dyDescent="0.25">
      <c r="A353" t="s">
        <v>762</v>
      </c>
      <c r="B353" t="s">
        <v>763</v>
      </c>
      <c r="C353" t="s">
        <v>4537</v>
      </c>
      <c r="E353" t="s">
        <v>4540</v>
      </c>
      <c r="G353" t="s">
        <v>3759</v>
      </c>
      <c r="H353" t="s">
        <v>3760</v>
      </c>
      <c r="I353" t="s">
        <v>3761</v>
      </c>
      <c r="J353" t="s">
        <v>3762</v>
      </c>
      <c r="K353" t="s">
        <v>3763</v>
      </c>
      <c r="L353" t="s">
        <v>3774</v>
      </c>
      <c r="M353" t="s">
        <v>3775</v>
      </c>
      <c r="N353" t="s">
        <v>3776</v>
      </c>
      <c r="O353" t="s">
        <v>3777</v>
      </c>
      <c r="P353" t="s">
        <v>4219</v>
      </c>
    </row>
    <row r="354" spans="1:16" x14ac:dyDescent="0.25">
      <c r="A354" t="s">
        <v>764</v>
      </c>
      <c r="B354" t="s">
        <v>765</v>
      </c>
      <c r="C354" t="s">
        <v>4541</v>
      </c>
      <c r="E354" t="s">
        <v>4542</v>
      </c>
      <c r="G354" t="s">
        <v>3781</v>
      </c>
      <c r="H354" t="s">
        <v>3805</v>
      </c>
      <c r="I354" t="s">
        <v>3806</v>
      </c>
      <c r="J354" t="s">
        <v>4543</v>
      </c>
      <c r="K354" t="s">
        <v>4544</v>
      </c>
      <c r="L354" t="s">
        <v>4545</v>
      </c>
    </row>
    <row r="355" spans="1:16" x14ac:dyDescent="0.25">
      <c r="A355" t="s">
        <v>766</v>
      </c>
      <c r="B355" t="s">
        <v>767</v>
      </c>
      <c r="C355" t="s">
        <v>4546</v>
      </c>
      <c r="E355" t="s">
        <v>4547</v>
      </c>
      <c r="G355" t="s">
        <v>3781</v>
      </c>
      <c r="H355" t="s">
        <v>3782</v>
      </c>
      <c r="I355" t="s">
        <v>3863</v>
      </c>
      <c r="J355" t="s">
        <v>3941</v>
      </c>
      <c r="K355" t="s">
        <v>4548</v>
      </c>
      <c r="L355" t="s">
        <v>4549</v>
      </c>
      <c r="M355" t="s">
        <v>4550</v>
      </c>
    </row>
    <row r="356" spans="1:16" x14ac:dyDescent="0.25">
      <c r="A356" t="s">
        <v>768</v>
      </c>
      <c r="B356" t="s">
        <v>769</v>
      </c>
      <c r="C356" t="s">
        <v>4551</v>
      </c>
      <c r="E356" t="s">
        <v>4552</v>
      </c>
      <c r="G356" t="s">
        <v>3781</v>
      </c>
      <c r="H356" t="s">
        <v>3790</v>
      </c>
      <c r="I356" t="s">
        <v>4048</v>
      </c>
      <c r="J356" t="s">
        <v>4049</v>
      </c>
      <c r="K356" t="s">
        <v>4050</v>
      </c>
    </row>
    <row r="357" spans="1:16" x14ac:dyDescent="0.25">
      <c r="A357" t="s">
        <v>770</v>
      </c>
      <c r="B357" t="s">
        <v>771</v>
      </c>
      <c r="C357" t="s">
        <v>4551</v>
      </c>
      <c r="E357" t="s">
        <v>4553</v>
      </c>
      <c r="G357" t="s">
        <v>3781</v>
      </c>
      <c r="H357" t="s">
        <v>3790</v>
      </c>
      <c r="I357" t="s">
        <v>4048</v>
      </c>
      <c r="J357" t="s">
        <v>4049</v>
      </c>
      <c r="K357" t="s">
        <v>4050</v>
      </c>
    </row>
    <row r="358" spans="1:16" x14ac:dyDescent="0.25">
      <c r="A358" t="s">
        <v>772</v>
      </c>
      <c r="B358" t="s">
        <v>773</v>
      </c>
      <c r="C358" t="s">
        <v>4551</v>
      </c>
      <c r="E358" t="s">
        <v>4554</v>
      </c>
      <c r="G358" t="s">
        <v>3781</v>
      </c>
      <c r="H358" t="s">
        <v>3790</v>
      </c>
      <c r="I358" t="s">
        <v>4048</v>
      </c>
      <c r="J358" t="s">
        <v>4049</v>
      </c>
      <c r="K358" t="s">
        <v>4050</v>
      </c>
    </row>
    <row r="359" spans="1:16" x14ac:dyDescent="0.25">
      <c r="A359" t="s">
        <v>774</v>
      </c>
      <c r="B359" t="s">
        <v>775</v>
      </c>
      <c r="C359" t="s">
        <v>4555</v>
      </c>
      <c r="E359" t="s">
        <v>4556</v>
      </c>
      <c r="G359" t="s">
        <v>3781</v>
      </c>
      <c r="H359" t="s">
        <v>3790</v>
      </c>
      <c r="I359" t="s">
        <v>3988</v>
      </c>
      <c r="J359" t="s">
        <v>4557</v>
      </c>
    </row>
    <row r="360" spans="1:16" x14ac:dyDescent="0.25">
      <c r="A360" t="s">
        <v>776</v>
      </c>
      <c r="B360" t="s">
        <v>777</v>
      </c>
      <c r="C360" t="s">
        <v>4558</v>
      </c>
      <c r="E360" t="s">
        <v>4559</v>
      </c>
      <c r="G360" t="s">
        <v>3781</v>
      </c>
      <c r="H360" t="s">
        <v>4560</v>
      </c>
    </row>
    <row r="361" spans="1:16" x14ac:dyDescent="0.25">
      <c r="A361" t="s">
        <v>778</v>
      </c>
      <c r="B361" t="s">
        <v>779</v>
      </c>
      <c r="C361" t="s">
        <v>4561</v>
      </c>
      <c r="E361" t="s">
        <v>4562</v>
      </c>
      <c r="G361" t="s">
        <v>3781</v>
      </c>
      <c r="H361" t="s">
        <v>3782</v>
      </c>
      <c r="I361" t="s">
        <v>3863</v>
      </c>
      <c r="J361" t="s">
        <v>3864</v>
      </c>
      <c r="K361" t="s">
        <v>3865</v>
      </c>
      <c r="L361" t="s">
        <v>3866</v>
      </c>
    </row>
    <row r="362" spans="1:16" x14ac:dyDescent="0.25">
      <c r="A362" t="s">
        <v>780</v>
      </c>
      <c r="B362" t="s">
        <v>781</v>
      </c>
      <c r="C362" t="s">
        <v>4563</v>
      </c>
      <c r="E362" t="s">
        <v>4564</v>
      </c>
      <c r="G362" t="s">
        <v>3781</v>
      </c>
      <c r="H362" t="s">
        <v>3782</v>
      </c>
      <c r="I362" t="s">
        <v>3863</v>
      </c>
      <c r="J362" t="s">
        <v>3864</v>
      </c>
      <c r="K362" t="s">
        <v>3865</v>
      </c>
      <c r="L362" t="s">
        <v>3866</v>
      </c>
    </row>
    <row r="363" spans="1:16" x14ac:dyDescent="0.25">
      <c r="A363" t="s">
        <v>782</v>
      </c>
      <c r="B363" t="s">
        <v>783</v>
      </c>
      <c r="C363" t="s">
        <v>4561</v>
      </c>
      <c r="E363" t="s">
        <v>4565</v>
      </c>
      <c r="G363" t="s">
        <v>3781</v>
      </c>
      <c r="H363" t="s">
        <v>3782</v>
      </c>
      <c r="I363" t="s">
        <v>3863</v>
      </c>
      <c r="J363" t="s">
        <v>3864</v>
      </c>
      <c r="K363" t="s">
        <v>3865</v>
      </c>
      <c r="L363" t="s">
        <v>3866</v>
      </c>
    </row>
    <row r="364" spans="1:16" x14ac:dyDescent="0.25">
      <c r="A364" t="s">
        <v>784</v>
      </c>
      <c r="B364" t="s">
        <v>785</v>
      </c>
      <c r="C364" t="s">
        <v>4566</v>
      </c>
      <c r="E364" t="s">
        <v>4567</v>
      </c>
      <c r="G364" t="s">
        <v>3781</v>
      </c>
      <c r="H364" t="s">
        <v>3805</v>
      </c>
      <c r="I364" t="s">
        <v>3806</v>
      </c>
      <c r="J364" t="s">
        <v>3807</v>
      </c>
      <c r="K364" t="s">
        <v>3808</v>
      </c>
      <c r="L364" t="s">
        <v>3852</v>
      </c>
    </row>
    <row r="365" spans="1:16" x14ac:dyDescent="0.25">
      <c r="A365" t="s">
        <v>786</v>
      </c>
      <c r="B365" t="s">
        <v>787</v>
      </c>
      <c r="C365" t="s">
        <v>4568</v>
      </c>
      <c r="E365" t="s">
        <v>4569</v>
      </c>
      <c r="G365" t="s">
        <v>3781</v>
      </c>
      <c r="H365" t="s">
        <v>3790</v>
      </c>
      <c r="I365" t="s">
        <v>4048</v>
      </c>
      <c r="J365" t="s">
        <v>4190</v>
      </c>
      <c r="K365" t="s">
        <v>4191</v>
      </c>
    </row>
    <row r="366" spans="1:16" x14ac:dyDescent="0.25">
      <c r="A366" t="s">
        <v>788</v>
      </c>
      <c r="B366" t="s">
        <v>789</v>
      </c>
      <c r="C366" t="s">
        <v>4568</v>
      </c>
      <c r="E366" t="s">
        <v>4570</v>
      </c>
      <c r="G366" t="s">
        <v>3781</v>
      </c>
      <c r="H366" t="s">
        <v>3790</v>
      </c>
      <c r="I366" t="s">
        <v>4048</v>
      </c>
      <c r="J366" t="s">
        <v>4190</v>
      </c>
      <c r="K366" t="s">
        <v>4191</v>
      </c>
    </row>
    <row r="367" spans="1:16" x14ac:dyDescent="0.25">
      <c r="A367" t="s">
        <v>790</v>
      </c>
      <c r="B367" t="s">
        <v>791</v>
      </c>
      <c r="C367" t="s">
        <v>4571</v>
      </c>
      <c r="E367" t="s">
        <v>4572</v>
      </c>
      <c r="G367" t="s">
        <v>3781</v>
      </c>
      <c r="H367" t="s">
        <v>3782</v>
      </c>
      <c r="I367" t="s">
        <v>4205</v>
      </c>
      <c r="J367" t="s">
        <v>4573</v>
      </c>
      <c r="K367" t="s">
        <v>4574</v>
      </c>
      <c r="L367" t="s">
        <v>4575</v>
      </c>
    </row>
    <row r="368" spans="1:16" x14ac:dyDescent="0.25">
      <c r="A368" t="s">
        <v>792</v>
      </c>
      <c r="B368" t="s">
        <v>793</v>
      </c>
      <c r="C368" t="s">
        <v>4571</v>
      </c>
      <c r="E368" t="s">
        <v>4576</v>
      </c>
      <c r="G368" t="s">
        <v>3781</v>
      </c>
      <c r="H368" t="s">
        <v>3782</v>
      </c>
      <c r="I368" t="s">
        <v>4205</v>
      </c>
      <c r="J368" t="s">
        <v>4573</v>
      </c>
      <c r="K368" t="s">
        <v>4574</v>
      </c>
      <c r="L368" t="s">
        <v>4575</v>
      </c>
    </row>
    <row r="369" spans="1:23" x14ac:dyDescent="0.25">
      <c r="A369" t="s">
        <v>794</v>
      </c>
      <c r="B369" t="s">
        <v>795</v>
      </c>
      <c r="C369" t="s">
        <v>4571</v>
      </c>
      <c r="E369" t="s">
        <v>4577</v>
      </c>
      <c r="G369" t="s">
        <v>3781</v>
      </c>
      <c r="H369" t="s">
        <v>3782</v>
      </c>
      <c r="I369" t="s">
        <v>4205</v>
      </c>
      <c r="J369" t="s">
        <v>4573</v>
      </c>
      <c r="K369" t="s">
        <v>4574</v>
      </c>
      <c r="L369" t="s">
        <v>4575</v>
      </c>
    </row>
    <row r="370" spans="1:23" x14ac:dyDescent="0.25">
      <c r="A370" t="s">
        <v>796</v>
      </c>
      <c r="B370" t="s">
        <v>797</v>
      </c>
      <c r="C370" t="s">
        <v>4578</v>
      </c>
      <c r="E370" t="s">
        <v>4579</v>
      </c>
      <c r="G370" t="s">
        <v>3759</v>
      </c>
      <c r="H370" t="s">
        <v>3813</v>
      </c>
      <c r="I370" t="s">
        <v>3814</v>
      </c>
      <c r="J370" t="s">
        <v>3815</v>
      </c>
      <c r="K370" t="s">
        <v>3816</v>
      </c>
      <c r="L370" t="s">
        <v>3817</v>
      </c>
      <c r="M370" t="s">
        <v>3818</v>
      </c>
      <c r="N370" t="s">
        <v>3819</v>
      </c>
      <c r="O370" t="s">
        <v>3820</v>
      </c>
      <c r="P370" t="s">
        <v>3821</v>
      </c>
      <c r="Q370" t="s">
        <v>3822</v>
      </c>
      <c r="R370" t="s">
        <v>3823</v>
      </c>
      <c r="S370" t="s">
        <v>3824</v>
      </c>
      <c r="T370" t="s">
        <v>3825</v>
      </c>
      <c r="U370" t="s">
        <v>4580</v>
      </c>
      <c r="V370" t="s">
        <v>4581</v>
      </c>
      <c r="W370" t="s">
        <v>4582</v>
      </c>
    </row>
    <row r="371" spans="1:23" x14ac:dyDescent="0.25">
      <c r="A371" t="s">
        <v>798</v>
      </c>
      <c r="B371" t="s">
        <v>799</v>
      </c>
      <c r="C371" t="s">
        <v>4578</v>
      </c>
      <c r="E371" t="s">
        <v>4583</v>
      </c>
      <c r="G371" t="s">
        <v>3759</v>
      </c>
      <c r="H371" t="s">
        <v>3813</v>
      </c>
      <c r="I371" t="s">
        <v>3814</v>
      </c>
      <c r="J371" t="s">
        <v>3815</v>
      </c>
      <c r="K371" t="s">
        <v>3816</v>
      </c>
      <c r="L371" t="s">
        <v>3817</v>
      </c>
      <c r="M371" t="s">
        <v>3818</v>
      </c>
      <c r="N371" t="s">
        <v>3819</v>
      </c>
      <c r="O371" t="s">
        <v>3820</v>
      </c>
      <c r="P371" t="s">
        <v>3821</v>
      </c>
      <c r="Q371" t="s">
        <v>3822</v>
      </c>
      <c r="R371" t="s">
        <v>3823</v>
      </c>
      <c r="S371" t="s">
        <v>3824</v>
      </c>
      <c r="T371" t="s">
        <v>3825</v>
      </c>
      <c r="U371" t="s">
        <v>4580</v>
      </c>
      <c r="V371" t="s">
        <v>4581</v>
      </c>
      <c r="W371" t="s">
        <v>4582</v>
      </c>
    </row>
    <row r="372" spans="1:23" x14ac:dyDescent="0.25">
      <c r="A372" t="s">
        <v>800</v>
      </c>
      <c r="B372" t="s">
        <v>801</v>
      </c>
      <c r="C372" t="s">
        <v>4578</v>
      </c>
      <c r="E372" t="s">
        <v>4584</v>
      </c>
      <c r="G372" t="s">
        <v>3759</v>
      </c>
      <c r="H372" t="s">
        <v>3813</v>
      </c>
      <c r="I372" t="s">
        <v>3814</v>
      </c>
      <c r="J372" t="s">
        <v>3815</v>
      </c>
      <c r="K372" t="s">
        <v>3816</v>
      </c>
      <c r="L372" t="s">
        <v>3817</v>
      </c>
      <c r="M372" t="s">
        <v>3818</v>
      </c>
      <c r="N372" t="s">
        <v>3819</v>
      </c>
      <c r="O372" t="s">
        <v>3820</v>
      </c>
      <c r="P372" t="s">
        <v>3821</v>
      </c>
      <c r="Q372" t="s">
        <v>3822</v>
      </c>
      <c r="R372" t="s">
        <v>3823</v>
      </c>
      <c r="S372" t="s">
        <v>3824</v>
      </c>
      <c r="T372" t="s">
        <v>3825</v>
      </c>
      <c r="U372" t="s">
        <v>4580</v>
      </c>
      <c r="V372" t="s">
        <v>4581</v>
      </c>
      <c r="W372" t="s">
        <v>4582</v>
      </c>
    </row>
    <row r="373" spans="1:23" x14ac:dyDescent="0.25">
      <c r="A373" t="s">
        <v>802</v>
      </c>
      <c r="B373" t="s">
        <v>803</v>
      </c>
      <c r="C373" t="s">
        <v>4578</v>
      </c>
      <c r="E373" t="s">
        <v>4585</v>
      </c>
      <c r="G373" t="s">
        <v>3759</v>
      </c>
      <c r="H373" t="s">
        <v>3813</v>
      </c>
      <c r="I373" t="s">
        <v>3814</v>
      </c>
      <c r="J373" t="s">
        <v>3815</v>
      </c>
      <c r="K373" t="s">
        <v>3816</v>
      </c>
      <c r="L373" t="s">
        <v>3817</v>
      </c>
      <c r="M373" t="s">
        <v>3818</v>
      </c>
      <c r="N373" t="s">
        <v>3819</v>
      </c>
      <c r="O373" t="s">
        <v>3820</v>
      </c>
      <c r="P373" t="s">
        <v>3821</v>
      </c>
      <c r="Q373" t="s">
        <v>3822</v>
      </c>
      <c r="R373" t="s">
        <v>3823</v>
      </c>
      <c r="S373" t="s">
        <v>3824</v>
      </c>
      <c r="T373" t="s">
        <v>3825</v>
      </c>
      <c r="U373" t="s">
        <v>4580</v>
      </c>
      <c r="V373" t="s">
        <v>4581</v>
      </c>
      <c r="W373" t="s">
        <v>4582</v>
      </c>
    </row>
    <row r="374" spans="1:23" x14ac:dyDescent="0.25">
      <c r="A374" t="s">
        <v>804</v>
      </c>
      <c r="B374" t="s">
        <v>805</v>
      </c>
      <c r="C374" t="s">
        <v>4586</v>
      </c>
      <c r="E374" t="s">
        <v>4587</v>
      </c>
      <c r="G374" t="s">
        <v>3781</v>
      </c>
      <c r="H374" t="s">
        <v>3790</v>
      </c>
      <c r="I374" t="s">
        <v>3791</v>
      </c>
      <c r="J374" t="s">
        <v>3792</v>
      </c>
      <c r="K374" t="s">
        <v>3793</v>
      </c>
    </row>
    <row r="375" spans="1:23" x14ac:dyDescent="0.25">
      <c r="A375" t="s">
        <v>806</v>
      </c>
      <c r="B375" t="s">
        <v>807</v>
      </c>
      <c r="C375" t="s">
        <v>4586</v>
      </c>
      <c r="E375" t="s">
        <v>4588</v>
      </c>
      <c r="G375" t="s">
        <v>3781</v>
      </c>
      <c r="H375" t="s">
        <v>3790</v>
      </c>
      <c r="I375" t="s">
        <v>3791</v>
      </c>
      <c r="J375" t="s">
        <v>3792</v>
      </c>
      <c r="K375" t="s">
        <v>3793</v>
      </c>
    </row>
    <row r="376" spans="1:23" x14ac:dyDescent="0.25">
      <c r="A376" t="s">
        <v>808</v>
      </c>
      <c r="B376" t="s">
        <v>809</v>
      </c>
      <c r="C376" t="s">
        <v>4586</v>
      </c>
      <c r="E376" t="s">
        <v>4589</v>
      </c>
      <c r="G376" t="s">
        <v>3781</v>
      </c>
      <c r="H376" t="s">
        <v>3790</v>
      </c>
      <c r="I376" t="s">
        <v>3791</v>
      </c>
      <c r="J376" t="s">
        <v>3792</v>
      </c>
      <c r="K376" t="s">
        <v>3793</v>
      </c>
    </row>
    <row r="377" spans="1:23" x14ac:dyDescent="0.25">
      <c r="A377" t="s">
        <v>810</v>
      </c>
      <c r="B377" t="s">
        <v>811</v>
      </c>
      <c r="C377" t="s">
        <v>4586</v>
      </c>
      <c r="E377" t="s">
        <v>4590</v>
      </c>
      <c r="G377" t="s">
        <v>3781</v>
      </c>
      <c r="H377" t="s">
        <v>3790</v>
      </c>
      <c r="I377" t="s">
        <v>3791</v>
      </c>
      <c r="J377" t="s">
        <v>3792</v>
      </c>
      <c r="K377" t="s">
        <v>3793</v>
      </c>
    </row>
    <row r="378" spans="1:23" x14ac:dyDescent="0.25">
      <c r="A378" t="s">
        <v>812</v>
      </c>
      <c r="B378" t="s">
        <v>813</v>
      </c>
      <c r="C378" t="s">
        <v>4591</v>
      </c>
      <c r="E378" t="s">
        <v>4592</v>
      </c>
      <c r="G378" t="s">
        <v>4593</v>
      </c>
    </row>
    <row r="379" spans="1:23" x14ac:dyDescent="0.25">
      <c r="A379" t="s">
        <v>814</v>
      </c>
      <c r="B379" t="s">
        <v>815</v>
      </c>
      <c r="C379" t="s">
        <v>4374</v>
      </c>
      <c r="E379" t="s">
        <v>4594</v>
      </c>
      <c r="G379" t="s">
        <v>3759</v>
      </c>
      <c r="H379" t="s">
        <v>3760</v>
      </c>
      <c r="I379" t="s">
        <v>3761</v>
      </c>
      <c r="J379" t="s">
        <v>3762</v>
      </c>
      <c r="K379" t="s">
        <v>3763</v>
      </c>
      <c r="L379" t="s">
        <v>3764</v>
      </c>
      <c r="M379" t="s">
        <v>3765</v>
      </c>
      <c r="N379" t="s">
        <v>4024</v>
      </c>
      <c r="O379" t="s">
        <v>4376</v>
      </c>
      <c r="P379" t="s">
        <v>4377</v>
      </c>
      <c r="Q379" t="s">
        <v>4378</v>
      </c>
    </row>
    <row r="380" spans="1:23" x14ac:dyDescent="0.25">
      <c r="A380" t="s">
        <v>816</v>
      </c>
      <c r="B380" t="s">
        <v>817</v>
      </c>
      <c r="C380" t="s">
        <v>4595</v>
      </c>
      <c r="E380" t="s">
        <v>4596</v>
      </c>
      <c r="G380" t="s">
        <v>3759</v>
      </c>
      <c r="H380" t="s">
        <v>3813</v>
      </c>
      <c r="I380" t="s">
        <v>3814</v>
      </c>
      <c r="J380" t="s">
        <v>4597</v>
      </c>
      <c r="K380" t="s">
        <v>4598</v>
      </c>
      <c r="L380" t="s">
        <v>4599</v>
      </c>
      <c r="M380" t="s">
        <v>4600</v>
      </c>
      <c r="N380" t="s">
        <v>4601</v>
      </c>
      <c r="O380" t="s">
        <v>4602</v>
      </c>
      <c r="P380" t="s">
        <v>4603</v>
      </c>
    </row>
    <row r="381" spans="1:23" x14ac:dyDescent="0.25">
      <c r="A381" t="s">
        <v>820</v>
      </c>
      <c r="B381" t="s">
        <v>821</v>
      </c>
      <c r="C381" t="s">
        <v>4604</v>
      </c>
      <c r="E381" t="s">
        <v>4605</v>
      </c>
      <c r="G381" t="s">
        <v>3759</v>
      </c>
      <c r="H381" t="s">
        <v>3760</v>
      </c>
      <c r="I381" t="s">
        <v>3761</v>
      </c>
      <c r="J381" t="s">
        <v>3855</v>
      </c>
      <c r="K381" t="s">
        <v>3870</v>
      </c>
      <c r="L381" t="s">
        <v>3871</v>
      </c>
      <c r="M381" t="s">
        <v>3872</v>
      </c>
      <c r="N381" t="s">
        <v>3873</v>
      </c>
      <c r="O381" t="s">
        <v>3874</v>
      </c>
    </row>
    <row r="382" spans="1:23" x14ac:dyDescent="0.25">
      <c r="A382" t="s">
        <v>822</v>
      </c>
      <c r="B382" t="s">
        <v>823</v>
      </c>
      <c r="C382" t="s">
        <v>4604</v>
      </c>
      <c r="E382" t="s">
        <v>4606</v>
      </c>
      <c r="G382" t="s">
        <v>3759</v>
      </c>
      <c r="H382" t="s">
        <v>3760</v>
      </c>
      <c r="I382" t="s">
        <v>3761</v>
      </c>
      <c r="J382" t="s">
        <v>3855</v>
      </c>
      <c r="K382" t="s">
        <v>3870</v>
      </c>
      <c r="L382" t="s">
        <v>3871</v>
      </c>
      <c r="M382" t="s">
        <v>3872</v>
      </c>
      <c r="N382" t="s">
        <v>3873</v>
      </c>
      <c r="O382" t="s">
        <v>3874</v>
      </c>
    </row>
    <row r="383" spans="1:23" x14ac:dyDescent="0.25">
      <c r="A383" t="s">
        <v>824</v>
      </c>
      <c r="B383" t="s">
        <v>825</v>
      </c>
      <c r="C383" t="s">
        <v>4604</v>
      </c>
      <c r="E383" t="s">
        <v>4607</v>
      </c>
      <c r="G383" t="s">
        <v>3759</v>
      </c>
      <c r="H383" t="s">
        <v>3760</v>
      </c>
      <c r="I383" t="s">
        <v>3761</v>
      </c>
      <c r="J383" t="s">
        <v>3855</v>
      </c>
      <c r="K383" t="s">
        <v>3870</v>
      </c>
      <c r="L383" t="s">
        <v>3871</v>
      </c>
      <c r="M383" t="s">
        <v>3872</v>
      </c>
      <c r="N383" t="s">
        <v>3873</v>
      </c>
      <c r="O383" t="s">
        <v>3874</v>
      </c>
    </row>
    <row r="384" spans="1:23" x14ac:dyDescent="0.25">
      <c r="A384" t="s">
        <v>826</v>
      </c>
      <c r="B384" t="s">
        <v>827</v>
      </c>
      <c r="C384" t="s">
        <v>4608</v>
      </c>
      <c r="E384" t="s">
        <v>4609</v>
      </c>
      <c r="G384" t="s">
        <v>3759</v>
      </c>
      <c r="H384" t="s">
        <v>3760</v>
      </c>
      <c r="I384" t="s">
        <v>3761</v>
      </c>
      <c r="J384" t="s">
        <v>3762</v>
      </c>
      <c r="K384" t="s">
        <v>3763</v>
      </c>
      <c r="L384" t="s">
        <v>3774</v>
      </c>
      <c r="M384" t="s">
        <v>3775</v>
      </c>
      <c r="N384" t="s">
        <v>3776</v>
      </c>
      <c r="O384" t="s">
        <v>3777</v>
      </c>
      <c r="P384" t="s">
        <v>3778</v>
      </c>
    </row>
    <row r="385" spans="1:22" x14ac:dyDescent="0.25">
      <c r="A385" t="s">
        <v>830</v>
      </c>
      <c r="B385" t="s">
        <v>831</v>
      </c>
      <c r="C385" t="s">
        <v>4608</v>
      </c>
      <c r="E385" t="s">
        <v>4610</v>
      </c>
      <c r="G385" t="s">
        <v>3759</v>
      </c>
      <c r="H385" t="s">
        <v>3760</v>
      </c>
      <c r="I385" t="s">
        <v>3761</v>
      </c>
      <c r="J385" t="s">
        <v>3762</v>
      </c>
      <c r="K385" t="s">
        <v>3763</v>
      </c>
      <c r="L385" t="s">
        <v>3774</v>
      </c>
      <c r="M385" t="s">
        <v>3775</v>
      </c>
      <c r="N385" t="s">
        <v>3776</v>
      </c>
      <c r="O385" t="s">
        <v>3777</v>
      </c>
      <c r="P385" t="s">
        <v>3778</v>
      </c>
    </row>
    <row r="386" spans="1:22" x14ac:dyDescent="0.25">
      <c r="A386" t="s">
        <v>832</v>
      </c>
      <c r="B386" t="s">
        <v>833</v>
      </c>
      <c r="C386" t="s">
        <v>4608</v>
      </c>
      <c r="E386" t="s">
        <v>4611</v>
      </c>
      <c r="G386" t="s">
        <v>3759</v>
      </c>
      <c r="H386" t="s">
        <v>3760</v>
      </c>
      <c r="I386" t="s">
        <v>3761</v>
      </c>
      <c r="J386" t="s">
        <v>3762</v>
      </c>
      <c r="K386" t="s">
        <v>3763</v>
      </c>
      <c r="L386" t="s">
        <v>3774</v>
      </c>
      <c r="M386" t="s">
        <v>3775</v>
      </c>
      <c r="N386" t="s">
        <v>3776</v>
      </c>
      <c r="O386" t="s">
        <v>3777</v>
      </c>
      <c r="P386" t="s">
        <v>3778</v>
      </c>
    </row>
    <row r="387" spans="1:22" x14ac:dyDescent="0.25">
      <c r="A387" t="s">
        <v>834</v>
      </c>
      <c r="B387" t="s">
        <v>835</v>
      </c>
      <c r="C387" t="s">
        <v>4612</v>
      </c>
      <c r="E387" t="s">
        <v>4613</v>
      </c>
      <c r="G387" t="s">
        <v>3781</v>
      </c>
      <c r="H387" t="s">
        <v>3790</v>
      </c>
      <c r="I387" t="s">
        <v>3791</v>
      </c>
      <c r="J387" t="s">
        <v>3792</v>
      </c>
      <c r="K387" t="s">
        <v>3793</v>
      </c>
    </row>
    <row r="388" spans="1:22" x14ac:dyDescent="0.25">
      <c r="A388" t="s">
        <v>836</v>
      </c>
      <c r="B388" t="s">
        <v>837</v>
      </c>
      <c r="C388" t="s">
        <v>4614</v>
      </c>
      <c r="E388" t="s">
        <v>4615</v>
      </c>
      <c r="G388" t="s">
        <v>3759</v>
      </c>
      <c r="H388" t="s">
        <v>3813</v>
      </c>
      <c r="I388" t="s">
        <v>3814</v>
      </c>
      <c r="J388" t="s">
        <v>3815</v>
      </c>
      <c r="K388" t="s">
        <v>3816</v>
      </c>
      <c r="L388" t="s">
        <v>3817</v>
      </c>
      <c r="M388" t="s">
        <v>3818</v>
      </c>
      <c r="N388" t="s">
        <v>3819</v>
      </c>
      <c r="O388" t="s">
        <v>3820</v>
      </c>
      <c r="P388" t="s">
        <v>4033</v>
      </c>
      <c r="Q388" t="s">
        <v>4264</v>
      </c>
      <c r="R388" t="s">
        <v>4265</v>
      </c>
      <c r="S388" t="s">
        <v>4616</v>
      </c>
      <c r="T388" t="s">
        <v>4617</v>
      </c>
      <c r="U388" t="s">
        <v>4618</v>
      </c>
      <c r="V388" t="s">
        <v>4619</v>
      </c>
    </row>
    <row r="389" spans="1:22" x14ac:dyDescent="0.25">
      <c r="A389" t="s">
        <v>838</v>
      </c>
      <c r="B389" t="s">
        <v>839</v>
      </c>
      <c r="C389" t="s">
        <v>4614</v>
      </c>
      <c r="E389" t="s">
        <v>4620</v>
      </c>
      <c r="G389" t="s">
        <v>3759</v>
      </c>
      <c r="H389" t="s">
        <v>3813</v>
      </c>
      <c r="I389" t="s">
        <v>3814</v>
      </c>
      <c r="J389" t="s">
        <v>3815</v>
      </c>
      <c r="K389" t="s">
        <v>3816</v>
      </c>
      <c r="L389" t="s">
        <v>3817</v>
      </c>
      <c r="M389" t="s">
        <v>3818</v>
      </c>
      <c r="N389" t="s">
        <v>3819</v>
      </c>
      <c r="O389" t="s">
        <v>3820</v>
      </c>
      <c r="P389" t="s">
        <v>4033</v>
      </c>
      <c r="Q389" t="s">
        <v>4264</v>
      </c>
      <c r="R389" t="s">
        <v>4265</v>
      </c>
      <c r="S389" t="s">
        <v>4616</v>
      </c>
      <c r="T389" t="s">
        <v>4617</v>
      </c>
      <c r="U389" t="s">
        <v>4618</v>
      </c>
      <c r="V389" t="s">
        <v>4619</v>
      </c>
    </row>
    <row r="390" spans="1:22" x14ac:dyDescent="0.25">
      <c r="A390" t="s">
        <v>840</v>
      </c>
      <c r="B390" t="s">
        <v>841</v>
      </c>
      <c r="C390" t="s">
        <v>4614</v>
      </c>
      <c r="E390" t="s">
        <v>4621</v>
      </c>
      <c r="G390" t="s">
        <v>3759</v>
      </c>
      <c r="H390" t="s">
        <v>3813</v>
      </c>
      <c r="I390" t="s">
        <v>3814</v>
      </c>
      <c r="J390" t="s">
        <v>3815</v>
      </c>
      <c r="K390" t="s">
        <v>3816</v>
      </c>
      <c r="L390" t="s">
        <v>3817</v>
      </c>
      <c r="M390" t="s">
        <v>3818</v>
      </c>
      <c r="N390" t="s">
        <v>3819</v>
      </c>
      <c r="O390" t="s">
        <v>3820</v>
      </c>
      <c r="P390" t="s">
        <v>4033</v>
      </c>
      <c r="Q390" t="s">
        <v>4264</v>
      </c>
      <c r="R390" t="s">
        <v>4265</v>
      </c>
      <c r="S390" t="s">
        <v>4616</v>
      </c>
      <c r="T390" t="s">
        <v>4617</v>
      </c>
      <c r="U390" t="s">
        <v>4618</v>
      </c>
      <c r="V390" t="s">
        <v>4619</v>
      </c>
    </row>
    <row r="391" spans="1:22" x14ac:dyDescent="0.25">
      <c r="A391" t="s">
        <v>842</v>
      </c>
      <c r="B391" t="s">
        <v>843</v>
      </c>
      <c r="C391" t="s">
        <v>4622</v>
      </c>
      <c r="E391" t="s">
        <v>4623</v>
      </c>
      <c r="G391" t="s">
        <v>3759</v>
      </c>
      <c r="H391" t="s">
        <v>4624</v>
      </c>
      <c r="I391" t="s">
        <v>4625</v>
      </c>
      <c r="J391" t="s">
        <v>4626</v>
      </c>
    </row>
    <row r="392" spans="1:22" x14ac:dyDescent="0.25">
      <c r="A392" t="s">
        <v>844</v>
      </c>
      <c r="B392" t="s">
        <v>845</v>
      </c>
      <c r="C392" t="s">
        <v>4622</v>
      </c>
      <c r="E392" t="s">
        <v>4627</v>
      </c>
      <c r="G392" t="s">
        <v>3759</v>
      </c>
      <c r="H392" t="s">
        <v>4624</v>
      </c>
      <c r="I392" t="s">
        <v>4625</v>
      </c>
      <c r="J392" t="s">
        <v>4626</v>
      </c>
    </row>
    <row r="393" spans="1:22" x14ac:dyDescent="0.25">
      <c r="A393" t="s">
        <v>846</v>
      </c>
      <c r="B393" t="s">
        <v>847</v>
      </c>
      <c r="C393" t="s">
        <v>4622</v>
      </c>
      <c r="E393" t="s">
        <v>4628</v>
      </c>
      <c r="G393" t="s">
        <v>3759</v>
      </c>
      <c r="H393" t="s">
        <v>4624</v>
      </c>
      <c r="I393" t="s">
        <v>4625</v>
      </c>
      <c r="J393" t="s">
        <v>4626</v>
      </c>
    </row>
    <row r="394" spans="1:22" x14ac:dyDescent="0.25">
      <c r="A394" t="s">
        <v>848</v>
      </c>
      <c r="B394" t="s">
        <v>849</v>
      </c>
      <c r="C394" t="s">
        <v>4622</v>
      </c>
      <c r="E394" t="s">
        <v>4629</v>
      </c>
      <c r="G394" t="s">
        <v>3759</v>
      </c>
      <c r="H394" t="s">
        <v>4624</v>
      </c>
      <c r="I394" t="s">
        <v>4625</v>
      </c>
      <c r="J394" t="s">
        <v>4626</v>
      </c>
    </row>
    <row r="395" spans="1:22" x14ac:dyDescent="0.25">
      <c r="A395" t="s">
        <v>850</v>
      </c>
      <c r="B395" t="s">
        <v>851</v>
      </c>
      <c r="C395" t="s">
        <v>4622</v>
      </c>
      <c r="E395" t="s">
        <v>4630</v>
      </c>
      <c r="G395" t="s">
        <v>3759</v>
      </c>
      <c r="H395" t="s">
        <v>4624</v>
      </c>
      <c r="I395" t="s">
        <v>4625</v>
      </c>
      <c r="J395" t="s">
        <v>4626</v>
      </c>
    </row>
    <row r="396" spans="1:22" x14ac:dyDescent="0.25">
      <c r="A396" t="s">
        <v>852</v>
      </c>
      <c r="B396" t="s">
        <v>853</v>
      </c>
      <c r="C396" t="s">
        <v>4622</v>
      </c>
      <c r="E396" t="s">
        <v>4631</v>
      </c>
      <c r="G396" t="s">
        <v>3759</v>
      </c>
      <c r="H396" t="s">
        <v>4624</v>
      </c>
      <c r="I396" t="s">
        <v>4625</v>
      </c>
      <c r="J396" t="s">
        <v>4626</v>
      </c>
    </row>
    <row r="397" spans="1:22" x14ac:dyDescent="0.25">
      <c r="A397" t="s">
        <v>854</v>
      </c>
      <c r="B397" t="s">
        <v>855</v>
      </c>
      <c r="C397" t="s">
        <v>4622</v>
      </c>
      <c r="E397" t="s">
        <v>4632</v>
      </c>
      <c r="G397" t="s">
        <v>3759</v>
      </c>
      <c r="H397" t="s">
        <v>4624</v>
      </c>
      <c r="I397" t="s">
        <v>4625</v>
      </c>
      <c r="J397" t="s">
        <v>4626</v>
      </c>
    </row>
    <row r="398" spans="1:22" x14ac:dyDescent="0.25">
      <c r="A398" t="s">
        <v>856</v>
      </c>
      <c r="B398" t="s">
        <v>857</v>
      </c>
      <c r="C398" t="s">
        <v>4622</v>
      </c>
      <c r="E398" t="s">
        <v>4633</v>
      </c>
      <c r="G398" t="s">
        <v>3759</v>
      </c>
      <c r="H398" t="s">
        <v>4624</v>
      </c>
      <c r="I398" t="s">
        <v>4625</v>
      </c>
      <c r="J398" t="s">
        <v>4626</v>
      </c>
    </row>
    <row r="399" spans="1:22" x14ac:dyDescent="0.25">
      <c r="A399" t="s">
        <v>858</v>
      </c>
      <c r="B399" t="s">
        <v>859</v>
      </c>
      <c r="C399" t="s">
        <v>4622</v>
      </c>
      <c r="E399" t="s">
        <v>4634</v>
      </c>
      <c r="G399" t="s">
        <v>3759</v>
      </c>
      <c r="H399" t="s">
        <v>4624</v>
      </c>
      <c r="I399" t="s">
        <v>4625</v>
      </c>
      <c r="J399" t="s">
        <v>4626</v>
      </c>
    </row>
    <row r="400" spans="1:22" x14ac:dyDescent="0.25">
      <c r="A400" t="s">
        <v>860</v>
      </c>
      <c r="B400" t="s">
        <v>861</v>
      </c>
      <c r="C400" t="s">
        <v>4622</v>
      </c>
      <c r="E400" t="s">
        <v>4635</v>
      </c>
      <c r="G400" t="s">
        <v>3759</v>
      </c>
      <c r="H400" t="s">
        <v>4624</v>
      </c>
      <c r="I400" t="s">
        <v>4625</v>
      </c>
      <c r="J400" t="s">
        <v>4626</v>
      </c>
    </row>
    <row r="401" spans="1:22" x14ac:dyDescent="0.25">
      <c r="A401" t="s">
        <v>862</v>
      </c>
      <c r="B401" t="s">
        <v>863</v>
      </c>
      <c r="C401" t="s">
        <v>4622</v>
      </c>
      <c r="E401" t="s">
        <v>4636</v>
      </c>
      <c r="G401" t="s">
        <v>3759</v>
      </c>
      <c r="H401" t="s">
        <v>4624</v>
      </c>
      <c r="I401" t="s">
        <v>4625</v>
      </c>
      <c r="J401" t="s">
        <v>4626</v>
      </c>
    </row>
    <row r="402" spans="1:22" x14ac:dyDescent="0.25">
      <c r="A402" t="s">
        <v>864</v>
      </c>
      <c r="B402" t="s">
        <v>865</v>
      </c>
      <c r="C402" t="s">
        <v>4622</v>
      </c>
      <c r="E402" t="s">
        <v>4637</v>
      </c>
      <c r="G402" t="s">
        <v>3759</v>
      </c>
      <c r="H402" t="s">
        <v>4624</v>
      </c>
      <c r="I402" t="s">
        <v>4625</v>
      </c>
      <c r="J402" t="s">
        <v>4626</v>
      </c>
    </row>
    <row r="403" spans="1:22" x14ac:dyDescent="0.25">
      <c r="A403" t="s">
        <v>866</v>
      </c>
      <c r="B403" t="s">
        <v>867</v>
      </c>
      <c r="C403" t="s">
        <v>4622</v>
      </c>
      <c r="E403" t="s">
        <v>4638</v>
      </c>
      <c r="G403" t="s">
        <v>3759</v>
      </c>
      <c r="H403" t="s">
        <v>4624</v>
      </c>
      <c r="I403" t="s">
        <v>4625</v>
      </c>
      <c r="J403" t="s">
        <v>4626</v>
      </c>
    </row>
    <row r="404" spans="1:22" x14ac:dyDescent="0.25">
      <c r="A404" t="s">
        <v>870</v>
      </c>
      <c r="B404" t="s">
        <v>871</v>
      </c>
      <c r="C404" t="s">
        <v>4639</v>
      </c>
      <c r="E404" t="s">
        <v>4640</v>
      </c>
      <c r="G404" t="s">
        <v>3759</v>
      </c>
      <c r="H404" t="s">
        <v>3760</v>
      </c>
      <c r="I404" t="s">
        <v>4641</v>
      </c>
      <c r="J404" t="s">
        <v>4642</v>
      </c>
      <c r="K404" t="s">
        <v>4643</v>
      </c>
      <c r="L404" t="s">
        <v>4644</v>
      </c>
      <c r="M404" t="s">
        <v>4645</v>
      </c>
    </row>
    <row r="405" spans="1:22" x14ac:dyDescent="0.25">
      <c r="A405" t="s">
        <v>872</v>
      </c>
      <c r="B405" t="s">
        <v>873</v>
      </c>
      <c r="C405" t="s">
        <v>4639</v>
      </c>
      <c r="E405" t="s">
        <v>4646</v>
      </c>
      <c r="G405" t="s">
        <v>3759</v>
      </c>
      <c r="H405" t="s">
        <v>3760</v>
      </c>
      <c r="I405" t="s">
        <v>4641</v>
      </c>
      <c r="J405" t="s">
        <v>4642</v>
      </c>
      <c r="K405" t="s">
        <v>4643</v>
      </c>
      <c r="L405" t="s">
        <v>4644</v>
      </c>
      <c r="M405" t="s">
        <v>4645</v>
      </c>
    </row>
    <row r="406" spans="1:22" x14ac:dyDescent="0.25">
      <c r="A406" t="s">
        <v>874</v>
      </c>
      <c r="B406" t="s">
        <v>875</v>
      </c>
      <c r="C406" t="s">
        <v>4639</v>
      </c>
      <c r="E406" t="s">
        <v>4647</v>
      </c>
      <c r="G406" t="s">
        <v>3759</v>
      </c>
      <c r="H406" t="s">
        <v>3760</v>
      </c>
      <c r="I406" t="s">
        <v>4641</v>
      </c>
      <c r="J406" t="s">
        <v>4642</v>
      </c>
      <c r="K406" t="s">
        <v>4643</v>
      </c>
      <c r="L406" t="s">
        <v>4644</v>
      </c>
      <c r="M406" t="s">
        <v>4645</v>
      </c>
    </row>
    <row r="407" spans="1:22" x14ac:dyDescent="0.25">
      <c r="A407" t="s">
        <v>876</v>
      </c>
      <c r="B407" t="s">
        <v>877</v>
      </c>
      <c r="C407" t="s">
        <v>4648</v>
      </c>
      <c r="E407" t="s">
        <v>4649</v>
      </c>
      <c r="G407" t="s">
        <v>3781</v>
      </c>
      <c r="H407" t="s">
        <v>3790</v>
      </c>
      <c r="I407" t="s">
        <v>3791</v>
      </c>
      <c r="J407" t="s">
        <v>3792</v>
      </c>
      <c r="K407" t="s">
        <v>3793</v>
      </c>
    </row>
    <row r="408" spans="1:22" x14ac:dyDescent="0.25">
      <c r="A408" t="s">
        <v>878</v>
      </c>
      <c r="B408" t="s">
        <v>879</v>
      </c>
      <c r="C408" t="s">
        <v>4648</v>
      </c>
      <c r="E408" t="s">
        <v>4650</v>
      </c>
      <c r="G408" t="s">
        <v>3781</v>
      </c>
      <c r="H408" t="s">
        <v>3790</v>
      </c>
      <c r="I408" t="s">
        <v>3791</v>
      </c>
      <c r="J408" t="s">
        <v>3792</v>
      </c>
      <c r="K408" t="s">
        <v>3793</v>
      </c>
    </row>
    <row r="409" spans="1:22" x14ac:dyDescent="0.25">
      <c r="A409" t="s">
        <v>880</v>
      </c>
      <c r="B409" t="s">
        <v>881</v>
      </c>
      <c r="C409" t="s">
        <v>4651</v>
      </c>
      <c r="E409" t="s">
        <v>4652</v>
      </c>
      <c r="G409" t="s">
        <v>3759</v>
      </c>
      <c r="H409" t="s">
        <v>3760</v>
      </c>
      <c r="I409" t="s">
        <v>3761</v>
      </c>
      <c r="J409" t="s">
        <v>3762</v>
      </c>
      <c r="K409" t="s">
        <v>3763</v>
      </c>
      <c r="L409" t="s">
        <v>3966</v>
      </c>
      <c r="M409" t="s">
        <v>4653</v>
      </c>
      <c r="N409" t="s">
        <v>4654</v>
      </c>
      <c r="O409" t="s">
        <v>4655</v>
      </c>
      <c r="P409" t="s">
        <v>4656</v>
      </c>
      <c r="Q409" t="s">
        <v>4657</v>
      </c>
    </row>
    <row r="410" spans="1:22" x14ac:dyDescent="0.25">
      <c r="A410" t="s">
        <v>882</v>
      </c>
      <c r="B410" t="s">
        <v>883</v>
      </c>
      <c r="C410" t="s">
        <v>4651</v>
      </c>
      <c r="E410" t="s">
        <v>4658</v>
      </c>
      <c r="G410" t="s">
        <v>3759</v>
      </c>
      <c r="H410" t="s">
        <v>3760</v>
      </c>
      <c r="I410" t="s">
        <v>3761</v>
      </c>
      <c r="J410" t="s">
        <v>3762</v>
      </c>
      <c r="K410" t="s">
        <v>3763</v>
      </c>
      <c r="L410" t="s">
        <v>3966</v>
      </c>
      <c r="M410" t="s">
        <v>4653</v>
      </c>
      <c r="N410" t="s">
        <v>4654</v>
      </c>
      <c r="O410" t="s">
        <v>4655</v>
      </c>
      <c r="P410" t="s">
        <v>4656</v>
      </c>
      <c r="Q410" t="s">
        <v>4657</v>
      </c>
    </row>
    <row r="411" spans="1:22" x14ac:dyDescent="0.25">
      <c r="A411" t="s">
        <v>884</v>
      </c>
      <c r="B411" t="s">
        <v>885</v>
      </c>
      <c r="C411" t="s">
        <v>4659</v>
      </c>
      <c r="E411" t="s">
        <v>4660</v>
      </c>
      <c r="G411" t="s">
        <v>3759</v>
      </c>
      <c r="H411" t="s">
        <v>3760</v>
      </c>
      <c r="I411" t="s">
        <v>3761</v>
      </c>
      <c r="J411" t="s">
        <v>3762</v>
      </c>
      <c r="K411" t="s">
        <v>3763</v>
      </c>
      <c r="L411" t="s">
        <v>3774</v>
      </c>
      <c r="M411" t="s">
        <v>3775</v>
      </c>
      <c r="N411" t="s">
        <v>3776</v>
      </c>
      <c r="O411" t="s">
        <v>3777</v>
      </c>
      <c r="P411" t="s">
        <v>3778</v>
      </c>
    </row>
    <row r="412" spans="1:22" x14ac:dyDescent="0.25">
      <c r="A412" t="s">
        <v>886</v>
      </c>
      <c r="B412" t="s">
        <v>887</v>
      </c>
      <c r="C412" t="s">
        <v>4659</v>
      </c>
      <c r="E412" t="s">
        <v>4661</v>
      </c>
      <c r="G412" t="s">
        <v>3759</v>
      </c>
      <c r="H412" t="s">
        <v>3760</v>
      </c>
      <c r="I412" t="s">
        <v>3761</v>
      </c>
      <c r="J412" t="s">
        <v>3762</v>
      </c>
      <c r="K412" t="s">
        <v>3763</v>
      </c>
      <c r="L412" t="s">
        <v>3774</v>
      </c>
      <c r="M412" t="s">
        <v>3775</v>
      </c>
      <c r="N412" t="s">
        <v>3776</v>
      </c>
      <c r="O412" t="s">
        <v>3777</v>
      </c>
      <c r="P412" t="s">
        <v>3778</v>
      </c>
    </row>
    <row r="413" spans="1:22" x14ac:dyDescent="0.25">
      <c r="A413" t="s">
        <v>888</v>
      </c>
      <c r="B413" t="s">
        <v>889</v>
      </c>
      <c r="C413" t="s">
        <v>4662</v>
      </c>
      <c r="E413" t="s">
        <v>4663</v>
      </c>
      <c r="G413" t="s">
        <v>3759</v>
      </c>
      <c r="H413" t="s">
        <v>3813</v>
      </c>
      <c r="I413" t="s">
        <v>3814</v>
      </c>
      <c r="J413" t="s">
        <v>3815</v>
      </c>
      <c r="K413" t="s">
        <v>3816</v>
      </c>
      <c r="L413" t="s">
        <v>3817</v>
      </c>
      <c r="M413" t="s">
        <v>3818</v>
      </c>
      <c r="N413" t="s">
        <v>3819</v>
      </c>
      <c r="O413" t="s">
        <v>3820</v>
      </c>
      <c r="P413" t="s">
        <v>4664</v>
      </c>
      <c r="Q413" t="s">
        <v>4665</v>
      </c>
      <c r="R413" t="s">
        <v>4666</v>
      </c>
      <c r="S413" t="s">
        <v>4667</v>
      </c>
      <c r="T413" t="s">
        <v>4668</v>
      </c>
      <c r="U413" t="s">
        <v>4669</v>
      </c>
      <c r="V413" t="s">
        <v>4670</v>
      </c>
    </row>
    <row r="414" spans="1:22" x14ac:dyDescent="0.25">
      <c r="A414" t="s">
        <v>890</v>
      </c>
      <c r="B414" t="s">
        <v>891</v>
      </c>
      <c r="C414" t="s">
        <v>4662</v>
      </c>
      <c r="E414" t="s">
        <v>4671</v>
      </c>
      <c r="G414" t="s">
        <v>3759</v>
      </c>
      <c r="H414" t="s">
        <v>3813</v>
      </c>
      <c r="I414" t="s">
        <v>3814</v>
      </c>
      <c r="J414" t="s">
        <v>3815</v>
      </c>
      <c r="K414" t="s">
        <v>3816</v>
      </c>
      <c r="L414" t="s">
        <v>3817</v>
      </c>
      <c r="M414" t="s">
        <v>3818</v>
      </c>
      <c r="N414" t="s">
        <v>3819</v>
      </c>
      <c r="O414" t="s">
        <v>3820</v>
      </c>
      <c r="P414" t="s">
        <v>4664</v>
      </c>
      <c r="Q414" t="s">
        <v>4665</v>
      </c>
      <c r="R414" t="s">
        <v>4666</v>
      </c>
      <c r="S414" t="s">
        <v>4667</v>
      </c>
      <c r="T414" t="s">
        <v>4668</v>
      </c>
      <c r="U414" t="s">
        <v>4669</v>
      </c>
      <c r="V414" t="s">
        <v>4670</v>
      </c>
    </row>
    <row r="415" spans="1:22" x14ac:dyDescent="0.25">
      <c r="A415" t="s">
        <v>892</v>
      </c>
      <c r="B415" t="s">
        <v>893</v>
      </c>
      <c r="C415" t="s">
        <v>4662</v>
      </c>
      <c r="E415" t="s">
        <v>4672</v>
      </c>
      <c r="G415" t="s">
        <v>3759</v>
      </c>
      <c r="H415" t="s">
        <v>3813</v>
      </c>
      <c r="I415" t="s">
        <v>3814</v>
      </c>
      <c r="J415" t="s">
        <v>3815</v>
      </c>
      <c r="K415" t="s">
        <v>3816</v>
      </c>
      <c r="L415" t="s">
        <v>3817</v>
      </c>
      <c r="M415" t="s">
        <v>3818</v>
      </c>
      <c r="N415" t="s">
        <v>3819</v>
      </c>
      <c r="O415" t="s">
        <v>3820</v>
      </c>
      <c r="P415" t="s">
        <v>4664</v>
      </c>
      <c r="Q415" t="s">
        <v>4665</v>
      </c>
      <c r="R415" t="s">
        <v>4666</v>
      </c>
      <c r="S415" t="s">
        <v>4667</v>
      </c>
      <c r="T415" t="s">
        <v>4668</v>
      </c>
      <c r="U415" t="s">
        <v>4669</v>
      </c>
      <c r="V415" t="s">
        <v>4670</v>
      </c>
    </row>
    <row r="416" spans="1:22" x14ac:dyDescent="0.25">
      <c r="A416" t="s">
        <v>894</v>
      </c>
      <c r="B416" t="s">
        <v>895</v>
      </c>
      <c r="C416" t="s">
        <v>4662</v>
      </c>
      <c r="E416" t="s">
        <v>4673</v>
      </c>
      <c r="G416" t="s">
        <v>3759</v>
      </c>
      <c r="H416" t="s">
        <v>3813</v>
      </c>
      <c r="I416" t="s">
        <v>3814</v>
      </c>
      <c r="J416" t="s">
        <v>3815</v>
      </c>
      <c r="K416" t="s">
        <v>3816</v>
      </c>
      <c r="L416" t="s">
        <v>3817</v>
      </c>
      <c r="M416" t="s">
        <v>3818</v>
      </c>
      <c r="N416" t="s">
        <v>3819</v>
      </c>
      <c r="O416" t="s">
        <v>3820</v>
      </c>
      <c r="P416" t="s">
        <v>4664</v>
      </c>
      <c r="Q416" t="s">
        <v>4665</v>
      </c>
      <c r="R416" t="s">
        <v>4666</v>
      </c>
      <c r="S416" t="s">
        <v>4667</v>
      </c>
      <c r="T416" t="s">
        <v>4668</v>
      </c>
      <c r="U416" t="s">
        <v>4669</v>
      </c>
      <c r="V416" t="s">
        <v>4670</v>
      </c>
    </row>
    <row r="417" spans="1:21" x14ac:dyDescent="0.25">
      <c r="A417" t="s">
        <v>896</v>
      </c>
      <c r="B417" t="s">
        <v>897</v>
      </c>
      <c r="C417" t="s">
        <v>4674</v>
      </c>
      <c r="E417" t="s">
        <v>4675</v>
      </c>
      <c r="G417" t="s">
        <v>3759</v>
      </c>
      <c r="H417" t="s">
        <v>3813</v>
      </c>
      <c r="I417" t="s">
        <v>3814</v>
      </c>
      <c r="J417" t="s">
        <v>3815</v>
      </c>
      <c r="K417" t="s">
        <v>3816</v>
      </c>
      <c r="L417" t="s">
        <v>3817</v>
      </c>
      <c r="M417" t="s">
        <v>3818</v>
      </c>
      <c r="N417" t="s">
        <v>3819</v>
      </c>
      <c r="O417" t="s">
        <v>3820</v>
      </c>
      <c r="P417" t="s">
        <v>3821</v>
      </c>
      <c r="Q417" t="s">
        <v>3822</v>
      </c>
      <c r="R417" t="s">
        <v>3823</v>
      </c>
      <c r="S417" t="s">
        <v>4076</v>
      </c>
      <c r="T417" t="s">
        <v>4077</v>
      </c>
      <c r="U417" t="s">
        <v>4676</v>
      </c>
    </row>
    <row r="418" spans="1:21" x14ac:dyDescent="0.25">
      <c r="A418" t="s">
        <v>898</v>
      </c>
      <c r="B418" t="s">
        <v>899</v>
      </c>
      <c r="C418" t="s">
        <v>4674</v>
      </c>
      <c r="E418" t="s">
        <v>4677</v>
      </c>
      <c r="G418" t="s">
        <v>3759</v>
      </c>
      <c r="H418" t="s">
        <v>3813</v>
      </c>
      <c r="I418" t="s">
        <v>3814</v>
      </c>
      <c r="J418" t="s">
        <v>3815</v>
      </c>
      <c r="K418" t="s">
        <v>3816</v>
      </c>
      <c r="L418" t="s">
        <v>3817</v>
      </c>
      <c r="M418" t="s">
        <v>3818</v>
      </c>
      <c r="N418" t="s">
        <v>3819</v>
      </c>
      <c r="O418" t="s">
        <v>3820</v>
      </c>
      <c r="P418" t="s">
        <v>3821</v>
      </c>
      <c r="Q418" t="s">
        <v>3822</v>
      </c>
      <c r="R418" t="s">
        <v>3823</v>
      </c>
      <c r="S418" t="s">
        <v>4076</v>
      </c>
      <c r="T418" t="s">
        <v>4077</v>
      </c>
      <c r="U418" t="s">
        <v>4676</v>
      </c>
    </row>
    <row r="419" spans="1:21" x14ac:dyDescent="0.25">
      <c r="A419" t="s">
        <v>900</v>
      </c>
      <c r="B419" t="s">
        <v>901</v>
      </c>
      <c r="C419" t="s">
        <v>4674</v>
      </c>
      <c r="E419" t="s">
        <v>4678</v>
      </c>
      <c r="G419" t="s">
        <v>3759</v>
      </c>
      <c r="H419" t="s">
        <v>3813</v>
      </c>
      <c r="I419" t="s">
        <v>3814</v>
      </c>
      <c r="J419" t="s">
        <v>3815</v>
      </c>
      <c r="K419" t="s">
        <v>3816</v>
      </c>
      <c r="L419" t="s">
        <v>3817</v>
      </c>
      <c r="M419" t="s">
        <v>3818</v>
      </c>
      <c r="N419" t="s">
        <v>3819</v>
      </c>
      <c r="O419" t="s">
        <v>3820</v>
      </c>
      <c r="P419" t="s">
        <v>3821</v>
      </c>
      <c r="Q419" t="s">
        <v>3822</v>
      </c>
      <c r="R419" t="s">
        <v>3823</v>
      </c>
      <c r="S419" t="s">
        <v>4076</v>
      </c>
      <c r="T419" t="s">
        <v>4077</v>
      </c>
      <c r="U419" t="s">
        <v>4676</v>
      </c>
    </row>
    <row r="420" spans="1:21" x14ac:dyDescent="0.25">
      <c r="A420" t="s">
        <v>902</v>
      </c>
      <c r="B420" t="s">
        <v>903</v>
      </c>
      <c r="C420" t="s">
        <v>4679</v>
      </c>
      <c r="E420" t="s">
        <v>4680</v>
      </c>
      <c r="G420" t="s">
        <v>3781</v>
      </c>
      <c r="H420" t="s">
        <v>3782</v>
      </c>
      <c r="I420" t="s">
        <v>3863</v>
      </c>
      <c r="J420" t="s">
        <v>3941</v>
      </c>
      <c r="K420" t="s">
        <v>4044</v>
      </c>
      <c r="L420" t="s">
        <v>4681</v>
      </c>
    </row>
    <row r="421" spans="1:21" x14ac:dyDescent="0.25">
      <c r="A421" t="s">
        <v>904</v>
      </c>
      <c r="B421" t="s">
        <v>905</v>
      </c>
      <c r="C421" t="s">
        <v>4682</v>
      </c>
      <c r="E421" t="s">
        <v>4683</v>
      </c>
      <c r="G421" t="s">
        <v>3759</v>
      </c>
      <c r="H421" t="s">
        <v>3813</v>
      </c>
      <c r="I421" t="s">
        <v>4684</v>
      </c>
      <c r="J421" t="s">
        <v>4685</v>
      </c>
      <c r="K421" t="s">
        <v>4686</v>
      </c>
      <c r="L421" t="s">
        <v>4687</v>
      </c>
      <c r="M421" t="s">
        <v>4688</v>
      </c>
      <c r="N421" t="s">
        <v>4689</v>
      </c>
      <c r="O421" t="s">
        <v>4690</v>
      </c>
      <c r="P421" t="s">
        <v>4691</v>
      </c>
      <c r="Q421" t="s">
        <v>4692</v>
      </c>
      <c r="R421" t="s">
        <v>4693</v>
      </c>
    </row>
    <row r="422" spans="1:21" x14ac:dyDescent="0.25">
      <c r="A422" t="s">
        <v>906</v>
      </c>
      <c r="B422" t="s">
        <v>907</v>
      </c>
      <c r="C422" t="s">
        <v>4682</v>
      </c>
      <c r="E422" t="s">
        <v>4694</v>
      </c>
      <c r="G422" t="s">
        <v>3759</v>
      </c>
      <c r="H422" t="s">
        <v>3813</v>
      </c>
      <c r="I422" t="s">
        <v>4684</v>
      </c>
      <c r="J422" t="s">
        <v>4685</v>
      </c>
      <c r="K422" t="s">
        <v>4686</v>
      </c>
      <c r="L422" t="s">
        <v>4687</v>
      </c>
      <c r="M422" t="s">
        <v>4688</v>
      </c>
      <c r="N422" t="s">
        <v>4689</v>
      </c>
      <c r="O422" t="s">
        <v>4690</v>
      </c>
      <c r="P422" t="s">
        <v>4691</v>
      </c>
      <c r="Q422" t="s">
        <v>4692</v>
      </c>
      <c r="R422" t="s">
        <v>4693</v>
      </c>
    </row>
    <row r="423" spans="1:21" x14ac:dyDescent="0.25">
      <c r="A423" t="s">
        <v>908</v>
      </c>
      <c r="B423" t="s">
        <v>909</v>
      </c>
      <c r="C423" t="s">
        <v>4682</v>
      </c>
      <c r="E423" t="s">
        <v>4695</v>
      </c>
      <c r="G423" t="s">
        <v>3759</v>
      </c>
      <c r="H423" t="s">
        <v>3813</v>
      </c>
      <c r="I423" t="s">
        <v>4684</v>
      </c>
      <c r="J423" t="s">
        <v>4685</v>
      </c>
      <c r="K423" t="s">
        <v>4686</v>
      </c>
      <c r="L423" t="s">
        <v>4687</v>
      </c>
      <c r="M423" t="s">
        <v>4688</v>
      </c>
      <c r="N423" t="s">
        <v>4689</v>
      </c>
      <c r="O423" t="s">
        <v>4690</v>
      </c>
      <c r="P423" t="s">
        <v>4691</v>
      </c>
      <c r="Q423" t="s">
        <v>4692</v>
      </c>
      <c r="R423" t="s">
        <v>4693</v>
      </c>
    </row>
    <row r="424" spans="1:21" x14ac:dyDescent="0.25">
      <c r="A424" t="s">
        <v>910</v>
      </c>
      <c r="B424" t="s">
        <v>911</v>
      </c>
      <c r="C424" t="s">
        <v>4682</v>
      </c>
      <c r="E424" t="s">
        <v>4696</v>
      </c>
      <c r="G424" t="s">
        <v>3759</v>
      </c>
      <c r="H424" t="s">
        <v>3813</v>
      </c>
      <c r="I424" t="s">
        <v>4684</v>
      </c>
      <c r="J424" t="s">
        <v>4685</v>
      </c>
      <c r="K424" t="s">
        <v>4686</v>
      </c>
      <c r="L424" t="s">
        <v>4687</v>
      </c>
      <c r="M424" t="s">
        <v>4688</v>
      </c>
      <c r="N424" t="s">
        <v>4689</v>
      </c>
      <c r="O424" t="s">
        <v>4690</v>
      </c>
      <c r="P424" t="s">
        <v>4691</v>
      </c>
      <c r="Q424" t="s">
        <v>4692</v>
      </c>
      <c r="R424" t="s">
        <v>4693</v>
      </c>
    </row>
    <row r="425" spans="1:21" x14ac:dyDescent="0.25">
      <c r="A425" t="s">
        <v>912</v>
      </c>
      <c r="B425" t="s">
        <v>913</v>
      </c>
      <c r="C425" t="s">
        <v>4682</v>
      </c>
      <c r="E425" t="s">
        <v>4697</v>
      </c>
      <c r="G425" t="s">
        <v>3759</v>
      </c>
      <c r="H425" t="s">
        <v>3813</v>
      </c>
      <c r="I425" t="s">
        <v>4684</v>
      </c>
      <c r="J425" t="s">
        <v>4685</v>
      </c>
      <c r="K425" t="s">
        <v>4686</v>
      </c>
      <c r="L425" t="s">
        <v>4687</v>
      </c>
      <c r="M425" t="s">
        <v>4688</v>
      </c>
      <c r="N425" t="s">
        <v>4689</v>
      </c>
      <c r="O425" t="s">
        <v>4690</v>
      </c>
      <c r="P425" t="s">
        <v>4691</v>
      </c>
      <c r="Q425" t="s">
        <v>4692</v>
      </c>
      <c r="R425" t="s">
        <v>4693</v>
      </c>
    </row>
    <row r="426" spans="1:21" x14ac:dyDescent="0.25">
      <c r="A426" t="s">
        <v>914</v>
      </c>
      <c r="B426" t="s">
        <v>915</v>
      </c>
      <c r="C426" t="s">
        <v>4682</v>
      </c>
      <c r="E426" t="s">
        <v>4698</v>
      </c>
      <c r="G426" t="s">
        <v>3759</v>
      </c>
      <c r="H426" t="s">
        <v>3813</v>
      </c>
      <c r="I426" t="s">
        <v>4684</v>
      </c>
      <c r="J426" t="s">
        <v>4685</v>
      </c>
      <c r="K426" t="s">
        <v>4686</v>
      </c>
      <c r="L426" t="s">
        <v>4687</v>
      </c>
      <c r="M426" t="s">
        <v>4688</v>
      </c>
      <c r="N426" t="s">
        <v>4689</v>
      </c>
      <c r="O426" t="s">
        <v>4690</v>
      </c>
      <c r="P426" t="s">
        <v>4691</v>
      </c>
      <c r="Q426" t="s">
        <v>4692</v>
      </c>
      <c r="R426" t="s">
        <v>4693</v>
      </c>
    </row>
    <row r="427" spans="1:21" x14ac:dyDescent="0.25">
      <c r="A427" t="s">
        <v>916</v>
      </c>
      <c r="B427" t="s">
        <v>917</v>
      </c>
      <c r="C427" t="s">
        <v>4682</v>
      </c>
      <c r="E427" t="s">
        <v>4699</v>
      </c>
      <c r="G427" t="s">
        <v>3759</v>
      </c>
      <c r="H427" t="s">
        <v>3813</v>
      </c>
      <c r="I427" t="s">
        <v>4684</v>
      </c>
      <c r="J427" t="s">
        <v>4685</v>
      </c>
      <c r="K427" t="s">
        <v>4686</v>
      </c>
      <c r="L427" t="s">
        <v>4687</v>
      </c>
      <c r="M427" t="s">
        <v>4688</v>
      </c>
      <c r="N427" t="s">
        <v>4689</v>
      </c>
      <c r="O427" t="s">
        <v>4690</v>
      </c>
      <c r="P427" t="s">
        <v>4691</v>
      </c>
      <c r="Q427" t="s">
        <v>4692</v>
      </c>
      <c r="R427" t="s">
        <v>4693</v>
      </c>
    </row>
    <row r="428" spans="1:21" x14ac:dyDescent="0.25">
      <c r="A428" t="s">
        <v>918</v>
      </c>
      <c r="B428" t="s">
        <v>919</v>
      </c>
      <c r="C428" t="s">
        <v>4682</v>
      </c>
      <c r="E428" t="s">
        <v>4700</v>
      </c>
      <c r="G428" t="s">
        <v>3759</v>
      </c>
      <c r="H428" t="s">
        <v>3813</v>
      </c>
      <c r="I428" t="s">
        <v>4684</v>
      </c>
      <c r="J428" t="s">
        <v>4685</v>
      </c>
      <c r="K428" t="s">
        <v>4686</v>
      </c>
      <c r="L428" t="s">
        <v>4687</v>
      </c>
      <c r="M428" t="s">
        <v>4688</v>
      </c>
      <c r="N428" t="s">
        <v>4689</v>
      </c>
      <c r="O428" t="s">
        <v>4690</v>
      </c>
      <c r="P428" t="s">
        <v>4691</v>
      </c>
      <c r="Q428" t="s">
        <v>4692</v>
      </c>
      <c r="R428" t="s">
        <v>4693</v>
      </c>
    </row>
    <row r="429" spans="1:21" x14ac:dyDescent="0.25">
      <c r="A429" t="s">
        <v>920</v>
      </c>
      <c r="B429" t="s">
        <v>921</v>
      </c>
      <c r="C429" t="s">
        <v>4682</v>
      </c>
      <c r="E429" t="s">
        <v>4701</v>
      </c>
      <c r="G429" t="s">
        <v>3759</v>
      </c>
      <c r="H429" t="s">
        <v>3813</v>
      </c>
      <c r="I429" t="s">
        <v>4684</v>
      </c>
      <c r="J429" t="s">
        <v>4685</v>
      </c>
      <c r="K429" t="s">
        <v>4686</v>
      </c>
      <c r="L429" t="s">
        <v>4687</v>
      </c>
      <c r="M429" t="s">
        <v>4688</v>
      </c>
      <c r="N429" t="s">
        <v>4689</v>
      </c>
      <c r="O429" t="s">
        <v>4690</v>
      </c>
      <c r="P429" t="s">
        <v>4691</v>
      </c>
      <c r="Q429" t="s">
        <v>4692</v>
      </c>
      <c r="R429" t="s">
        <v>4693</v>
      </c>
    </row>
    <row r="430" spans="1:21" x14ac:dyDescent="0.25">
      <c r="A430" t="s">
        <v>922</v>
      </c>
      <c r="B430" t="s">
        <v>923</v>
      </c>
      <c r="C430" t="s">
        <v>4702</v>
      </c>
      <c r="E430" t="s">
        <v>4703</v>
      </c>
      <c r="G430" t="s">
        <v>3781</v>
      </c>
      <c r="H430" t="s">
        <v>3790</v>
      </c>
      <c r="I430" t="s">
        <v>3791</v>
      </c>
      <c r="J430" t="s">
        <v>3792</v>
      </c>
      <c r="K430" t="s">
        <v>3793</v>
      </c>
    </row>
    <row r="431" spans="1:21" x14ac:dyDescent="0.25">
      <c r="A431" t="s">
        <v>924</v>
      </c>
      <c r="B431" t="s">
        <v>925</v>
      </c>
      <c r="C431" t="s">
        <v>4702</v>
      </c>
      <c r="E431" t="s">
        <v>4704</v>
      </c>
      <c r="G431" t="s">
        <v>3781</v>
      </c>
      <c r="H431" t="s">
        <v>3790</v>
      </c>
      <c r="I431" t="s">
        <v>3791</v>
      </c>
      <c r="J431" t="s">
        <v>3792</v>
      </c>
      <c r="K431" t="s">
        <v>3793</v>
      </c>
    </row>
    <row r="432" spans="1:21" x14ac:dyDescent="0.25">
      <c r="A432" t="s">
        <v>930</v>
      </c>
      <c r="B432" t="s">
        <v>931</v>
      </c>
      <c r="C432" t="s">
        <v>4705</v>
      </c>
      <c r="E432" t="s">
        <v>4706</v>
      </c>
      <c r="G432" t="s">
        <v>3781</v>
      </c>
      <c r="H432" t="s">
        <v>3782</v>
      </c>
      <c r="I432" t="s">
        <v>3863</v>
      </c>
      <c r="J432" t="s">
        <v>3864</v>
      </c>
      <c r="K432" t="s">
        <v>3865</v>
      </c>
      <c r="L432" t="s">
        <v>4101</v>
      </c>
    </row>
    <row r="433" spans="1:16" x14ac:dyDescent="0.25">
      <c r="A433" t="s">
        <v>932</v>
      </c>
      <c r="B433" t="s">
        <v>933</v>
      </c>
      <c r="C433" t="s">
        <v>4705</v>
      </c>
      <c r="E433" t="s">
        <v>4707</v>
      </c>
      <c r="G433" t="s">
        <v>3781</v>
      </c>
      <c r="H433" t="s">
        <v>3782</v>
      </c>
      <c r="I433" t="s">
        <v>3863</v>
      </c>
      <c r="J433" t="s">
        <v>3864</v>
      </c>
      <c r="K433" t="s">
        <v>3865</v>
      </c>
      <c r="L433" t="s">
        <v>4101</v>
      </c>
    </row>
    <row r="434" spans="1:16" x14ac:dyDescent="0.25">
      <c r="A434" t="s">
        <v>934</v>
      </c>
      <c r="B434" t="s">
        <v>935</v>
      </c>
      <c r="C434" t="s">
        <v>4705</v>
      </c>
      <c r="E434" t="s">
        <v>4708</v>
      </c>
      <c r="G434" t="s">
        <v>3781</v>
      </c>
      <c r="H434" t="s">
        <v>3782</v>
      </c>
      <c r="I434" t="s">
        <v>3863</v>
      </c>
      <c r="J434" t="s">
        <v>3864</v>
      </c>
      <c r="K434" t="s">
        <v>3865</v>
      </c>
      <c r="L434" t="s">
        <v>4101</v>
      </c>
    </row>
    <row r="435" spans="1:16" x14ac:dyDescent="0.25">
      <c r="A435" t="s">
        <v>944</v>
      </c>
      <c r="B435" t="s">
        <v>945</v>
      </c>
      <c r="C435" t="s">
        <v>4709</v>
      </c>
      <c r="E435" t="s">
        <v>4710</v>
      </c>
      <c r="G435" t="s">
        <v>3781</v>
      </c>
      <c r="H435" t="s">
        <v>3790</v>
      </c>
      <c r="I435" t="s">
        <v>4242</v>
      </c>
      <c r="J435" t="s">
        <v>4243</v>
      </c>
      <c r="K435" t="s">
        <v>4345</v>
      </c>
    </row>
    <row r="436" spans="1:16" x14ac:dyDescent="0.25">
      <c r="A436" t="s">
        <v>946</v>
      </c>
      <c r="B436" t="s">
        <v>947</v>
      </c>
      <c r="C436" t="s">
        <v>4709</v>
      </c>
      <c r="E436" t="s">
        <v>4711</v>
      </c>
      <c r="G436" t="s">
        <v>3781</v>
      </c>
      <c r="H436" t="s">
        <v>3790</v>
      </c>
      <c r="I436" t="s">
        <v>4242</v>
      </c>
      <c r="J436" t="s">
        <v>4243</v>
      </c>
      <c r="K436" t="s">
        <v>4345</v>
      </c>
    </row>
    <row r="437" spans="1:16" x14ac:dyDescent="0.25">
      <c r="A437" t="s">
        <v>948</v>
      </c>
      <c r="B437" t="s">
        <v>949</v>
      </c>
      <c r="C437" t="s">
        <v>4709</v>
      </c>
      <c r="E437" t="s">
        <v>4712</v>
      </c>
      <c r="G437" t="s">
        <v>3781</v>
      </c>
      <c r="H437" t="s">
        <v>3790</v>
      </c>
      <c r="I437" t="s">
        <v>4242</v>
      </c>
      <c r="J437" t="s">
        <v>4243</v>
      </c>
      <c r="K437" t="s">
        <v>4345</v>
      </c>
    </row>
    <row r="438" spans="1:16" x14ac:dyDescent="0.25">
      <c r="A438" t="s">
        <v>950</v>
      </c>
      <c r="B438" t="s">
        <v>951</v>
      </c>
      <c r="C438" t="s">
        <v>4709</v>
      </c>
      <c r="E438" t="s">
        <v>4713</v>
      </c>
      <c r="G438" t="s">
        <v>3781</v>
      </c>
      <c r="H438" t="s">
        <v>3790</v>
      </c>
      <c r="I438" t="s">
        <v>4242</v>
      </c>
      <c r="J438" t="s">
        <v>4243</v>
      </c>
      <c r="K438" t="s">
        <v>4345</v>
      </c>
    </row>
    <row r="439" spans="1:16" x14ac:dyDescent="0.25">
      <c r="A439" t="s">
        <v>952</v>
      </c>
      <c r="B439" t="s">
        <v>953</v>
      </c>
      <c r="C439" t="s">
        <v>4709</v>
      </c>
      <c r="E439" t="s">
        <v>4714</v>
      </c>
      <c r="G439" t="s">
        <v>3781</v>
      </c>
      <c r="H439" t="s">
        <v>3790</v>
      </c>
      <c r="I439" t="s">
        <v>4242</v>
      </c>
      <c r="J439" t="s">
        <v>4243</v>
      </c>
      <c r="K439" t="s">
        <v>4345</v>
      </c>
    </row>
    <row r="440" spans="1:16" x14ac:dyDescent="0.25">
      <c r="A440" t="s">
        <v>954</v>
      </c>
      <c r="B440" t="s">
        <v>955</v>
      </c>
      <c r="C440" t="s">
        <v>4715</v>
      </c>
      <c r="E440" t="s">
        <v>4716</v>
      </c>
      <c r="G440" t="s">
        <v>3781</v>
      </c>
      <c r="H440" t="s">
        <v>3805</v>
      </c>
      <c r="I440" t="s">
        <v>3806</v>
      </c>
      <c r="J440" t="s">
        <v>3807</v>
      </c>
      <c r="K440" t="s">
        <v>3948</v>
      </c>
      <c r="L440" t="s">
        <v>3949</v>
      </c>
    </row>
    <row r="441" spans="1:16" x14ac:dyDescent="0.25">
      <c r="A441" t="s">
        <v>956</v>
      </c>
      <c r="B441" t="s">
        <v>957</v>
      </c>
      <c r="C441" t="s">
        <v>4715</v>
      </c>
      <c r="E441" t="s">
        <v>4717</v>
      </c>
      <c r="G441" t="s">
        <v>3781</v>
      </c>
      <c r="H441" t="s">
        <v>3805</v>
      </c>
      <c r="I441" t="s">
        <v>3806</v>
      </c>
      <c r="J441" t="s">
        <v>3807</v>
      </c>
      <c r="K441" t="s">
        <v>3948</v>
      </c>
      <c r="L441" t="s">
        <v>3949</v>
      </c>
    </row>
    <row r="442" spans="1:16" x14ac:dyDescent="0.25">
      <c r="A442" t="s">
        <v>958</v>
      </c>
      <c r="B442" t="s">
        <v>959</v>
      </c>
      <c r="C442" t="s">
        <v>4715</v>
      </c>
      <c r="E442" t="s">
        <v>4718</v>
      </c>
      <c r="G442" t="s">
        <v>3781</v>
      </c>
      <c r="H442" t="s">
        <v>3805</v>
      </c>
      <c r="I442" t="s">
        <v>3806</v>
      </c>
      <c r="J442" t="s">
        <v>3807</v>
      </c>
      <c r="K442" t="s">
        <v>3948</v>
      </c>
      <c r="L442" t="s">
        <v>3949</v>
      </c>
    </row>
    <row r="443" spans="1:16" x14ac:dyDescent="0.25">
      <c r="A443" t="s">
        <v>966</v>
      </c>
      <c r="B443" t="s">
        <v>967</v>
      </c>
      <c r="C443" t="s">
        <v>4719</v>
      </c>
      <c r="E443" t="s">
        <v>4720</v>
      </c>
      <c r="G443" t="s">
        <v>3781</v>
      </c>
      <c r="H443" t="s">
        <v>3782</v>
      </c>
      <c r="I443" t="s">
        <v>3993</v>
      </c>
      <c r="J443" t="s">
        <v>4721</v>
      </c>
      <c r="K443" t="s">
        <v>4722</v>
      </c>
      <c r="L443" t="s">
        <v>4723</v>
      </c>
      <c r="M443" t="s">
        <v>4724</v>
      </c>
    </row>
    <row r="444" spans="1:16" x14ac:dyDescent="0.25">
      <c r="A444" t="s">
        <v>968</v>
      </c>
      <c r="B444" t="s">
        <v>969</v>
      </c>
      <c r="C444" t="s">
        <v>4725</v>
      </c>
      <c r="E444" t="s">
        <v>4726</v>
      </c>
      <c r="G444" t="s">
        <v>3781</v>
      </c>
      <c r="H444" t="s">
        <v>4727</v>
      </c>
      <c r="I444" t="s">
        <v>4728</v>
      </c>
      <c r="J444" t="s">
        <v>4729</v>
      </c>
      <c r="K444" t="s">
        <v>4730</v>
      </c>
      <c r="L444" t="s">
        <v>4731</v>
      </c>
    </row>
    <row r="445" spans="1:16" x14ac:dyDescent="0.25">
      <c r="A445" t="s">
        <v>970</v>
      </c>
      <c r="B445" t="s">
        <v>971</v>
      </c>
      <c r="C445" t="s">
        <v>4732</v>
      </c>
      <c r="E445" t="s">
        <v>4733</v>
      </c>
      <c r="G445" t="s">
        <v>3759</v>
      </c>
      <c r="H445" t="s">
        <v>3760</v>
      </c>
      <c r="I445" t="s">
        <v>3761</v>
      </c>
      <c r="J445" t="s">
        <v>3762</v>
      </c>
      <c r="K445" t="s">
        <v>3763</v>
      </c>
      <c r="L445" t="s">
        <v>3774</v>
      </c>
      <c r="M445" t="s">
        <v>3775</v>
      </c>
      <c r="N445" t="s">
        <v>3776</v>
      </c>
      <c r="O445" t="s">
        <v>3777</v>
      </c>
      <c r="P445" t="s">
        <v>4219</v>
      </c>
    </row>
    <row r="446" spans="1:16" x14ac:dyDescent="0.25">
      <c r="A446" t="s">
        <v>972</v>
      </c>
      <c r="B446" t="s">
        <v>973</v>
      </c>
      <c r="C446" t="s">
        <v>4732</v>
      </c>
      <c r="E446" t="s">
        <v>4734</v>
      </c>
      <c r="G446" t="s">
        <v>3759</v>
      </c>
      <c r="H446" t="s">
        <v>3760</v>
      </c>
      <c r="I446" t="s">
        <v>3761</v>
      </c>
      <c r="J446" t="s">
        <v>3762</v>
      </c>
      <c r="K446" t="s">
        <v>3763</v>
      </c>
      <c r="L446" t="s">
        <v>3774</v>
      </c>
      <c r="M446" t="s">
        <v>3775</v>
      </c>
      <c r="N446" t="s">
        <v>3776</v>
      </c>
      <c r="O446" t="s">
        <v>3777</v>
      </c>
      <c r="P446" t="s">
        <v>4219</v>
      </c>
    </row>
    <row r="447" spans="1:16" x14ac:dyDescent="0.25">
      <c r="A447" t="s">
        <v>974</v>
      </c>
      <c r="B447" t="s">
        <v>975</v>
      </c>
      <c r="C447" t="s">
        <v>4735</v>
      </c>
      <c r="E447" t="s">
        <v>4736</v>
      </c>
      <c r="G447" t="s">
        <v>3781</v>
      </c>
      <c r="H447" t="s">
        <v>3790</v>
      </c>
      <c r="I447" t="s">
        <v>3791</v>
      </c>
      <c r="J447" t="s">
        <v>3792</v>
      </c>
      <c r="K447" t="s">
        <v>3793</v>
      </c>
    </row>
    <row r="448" spans="1:16" x14ac:dyDescent="0.25">
      <c r="A448" t="s">
        <v>976</v>
      </c>
      <c r="B448" t="s">
        <v>977</v>
      </c>
      <c r="C448" t="s">
        <v>4735</v>
      </c>
      <c r="E448" t="s">
        <v>4737</v>
      </c>
      <c r="G448" t="s">
        <v>3781</v>
      </c>
      <c r="H448" t="s">
        <v>3790</v>
      </c>
      <c r="I448" t="s">
        <v>3791</v>
      </c>
      <c r="J448" t="s">
        <v>3792</v>
      </c>
      <c r="K448" t="s">
        <v>3793</v>
      </c>
    </row>
    <row r="449" spans="1:11" x14ac:dyDescent="0.25">
      <c r="A449" t="s">
        <v>978</v>
      </c>
      <c r="B449" t="s">
        <v>979</v>
      </c>
      <c r="C449" t="s">
        <v>4735</v>
      </c>
      <c r="E449" t="s">
        <v>4738</v>
      </c>
      <c r="G449" t="s">
        <v>3781</v>
      </c>
      <c r="H449" t="s">
        <v>3790</v>
      </c>
      <c r="I449" t="s">
        <v>3791</v>
      </c>
      <c r="J449" t="s">
        <v>3792</v>
      </c>
      <c r="K449" t="s">
        <v>3793</v>
      </c>
    </row>
    <row r="450" spans="1:11" x14ac:dyDescent="0.25">
      <c r="A450" t="s">
        <v>980</v>
      </c>
      <c r="B450" t="s">
        <v>981</v>
      </c>
      <c r="C450" t="s">
        <v>4735</v>
      </c>
      <c r="E450" t="s">
        <v>4739</v>
      </c>
      <c r="G450" t="s">
        <v>3781</v>
      </c>
      <c r="H450" t="s">
        <v>3790</v>
      </c>
      <c r="I450" t="s">
        <v>3791</v>
      </c>
      <c r="J450" t="s">
        <v>3792</v>
      </c>
      <c r="K450" t="s">
        <v>3793</v>
      </c>
    </row>
    <row r="451" spans="1:11" x14ac:dyDescent="0.25">
      <c r="A451" t="s">
        <v>982</v>
      </c>
      <c r="B451" t="s">
        <v>983</v>
      </c>
      <c r="C451" t="s">
        <v>4735</v>
      </c>
      <c r="E451" t="s">
        <v>4740</v>
      </c>
      <c r="G451" t="s">
        <v>3781</v>
      </c>
      <c r="H451" t="s">
        <v>3790</v>
      </c>
      <c r="I451" t="s">
        <v>3791</v>
      </c>
      <c r="J451" t="s">
        <v>3792</v>
      </c>
      <c r="K451" t="s">
        <v>3793</v>
      </c>
    </row>
    <row r="452" spans="1:11" x14ac:dyDescent="0.25">
      <c r="A452" t="s">
        <v>984</v>
      </c>
      <c r="B452" t="s">
        <v>985</v>
      </c>
      <c r="C452" t="s">
        <v>4741</v>
      </c>
      <c r="E452" t="s">
        <v>4742</v>
      </c>
      <c r="G452" t="s">
        <v>3781</v>
      </c>
      <c r="H452" t="s">
        <v>3790</v>
      </c>
      <c r="I452" t="s">
        <v>3791</v>
      </c>
      <c r="J452" t="s">
        <v>3792</v>
      </c>
      <c r="K452" t="s">
        <v>3793</v>
      </c>
    </row>
    <row r="453" spans="1:11" x14ac:dyDescent="0.25">
      <c r="A453" t="s">
        <v>986</v>
      </c>
      <c r="B453" t="s">
        <v>987</v>
      </c>
      <c r="C453" t="s">
        <v>4743</v>
      </c>
      <c r="E453" t="s">
        <v>4744</v>
      </c>
      <c r="G453" t="s">
        <v>3781</v>
      </c>
      <c r="H453" t="s">
        <v>3790</v>
      </c>
      <c r="I453" t="s">
        <v>3791</v>
      </c>
      <c r="J453" t="s">
        <v>3792</v>
      </c>
      <c r="K453" t="s">
        <v>3793</v>
      </c>
    </row>
    <row r="454" spans="1:11" x14ac:dyDescent="0.25">
      <c r="A454" t="s">
        <v>988</v>
      </c>
      <c r="B454" t="s">
        <v>989</v>
      </c>
      <c r="C454" t="s">
        <v>4741</v>
      </c>
      <c r="E454" t="s">
        <v>4745</v>
      </c>
      <c r="G454" t="s">
        <v>3781</v>
      </c>
      <c r="H454" t="s">
        <v>3790</v>
      </c>
      <c r="I454" t="s">
        <v>3791</v>
      </c>
      <c r="J454" t="s">
        <v>3792</v>
      </c>
      <c r="K454" t="s">
        <v>3793</v>
      </c>
    </row>
    <row r="455" spans="1:11" x14ac:dyDescent="0.25">
      <c r="A455" t="s">
        <v>990</v>
      </c>
      <c r="B455" t="s">
        <v>991</v>
      </c>
      <c r="C455" t="s">
        <v>4746</v>
      </c>
      <c r="E455" t="s">
        <v>4747</v>
      </c>
      <c r="G455" t="s">
        <v>3781</v>
      </c>
      <c r="H455" t="s">
        <v>3790</v>
      </c>
      <c r="I455" t="s">
        <v>3791</v>
      </c>
      <c r="J455" t="s">
        <v>3792</v>
      </c>
      <c r="K455" t="s">
        <v>3793</v>
      </c>
    </row>
    <row r="456" spans="1:11" x14ac:dyDescent="0.25">
      <c r="A456" t="s">
        <v>992</v>
      </c>
      <c r="B456" t="s">
        <v>993</v>
      </c>
      <c r="C456" t="s">
        <v>4746</v>
      </c>
      <c r="E456" t="s">
        <v>4748</v>
      </c>
      <c r="G456" t="s">
        <v>3781</v>
      </c>
      <c r="H456" t="s">
        <v>3790</v>
      </c>
      <c r="I456" t="s">
        <v>3791</v>
      </c>
      <c r="J456" t="s">
        <v>3792</v>
      </c>
      <c r="K456" t="s">
        <v>3793</v>
      </c>
    </row>
    <row r="457" spans="1:11" x14ac:dyDescent="0.25">
      <c r="A457" t="s">
        <v>994</v>
      </c>
      <c r="B457" t="s">
        <v>995</v>
      </c>
      <c r="C457" t="s">
        <v>4746</v>
      </c>
      <c r="E457" t="s">
        <v>4749</v>
      </c>
      <c r="G457" t="s">
        <v>3781</v>
      </c>
      <c r="H457" t="s">
        <v>3790</v>
      </c>
      <c r="I457" t="s">
        <v>3791</v>
      </c>
      <c r="J457" t="s">
        <v>3792</v>
      </c>
      <c r="K457" t="s">
        <v>3793</v>
      </c>
    </row>
    <row r="458" spans="1:11" x14ac:dyDescent="0.25">
      <c r="A458" t="s">
        <v>996</v>
      </c>
      <c r="B458" t="s">
        <v>997</v>
      </c>
      <c r="C458" t="s">
        <v>4750</v>
      </c>
      <c r="E458" t="s">
        <v>4751</v>
      </c>
      <c r="G458" t="s">
        <v>3781</v>
      </c>
      <c r="H458" t="s">
        <v>3790</v>
      </c>
      <c r="I458" t="s">
        <v>3791</v>
      </c>
      <c r="J458" t="s">
        <v>3792</v>
      </c>
      <c r="K458" t="s">
        <v>3793</v>
      </c>
    </row>
    <row r="459" spans="1:11" x14ac:dyDescent="0.25">
      <c r="A459" t="s">
        <v>998</v>
      </c>
      <c r="B459" t="s">
        <v>999</v>
      </c>
      <c r="C459" t="s">
        <v>4752</v>
      </c>
      <c r="E459" t="s">
        <v>4753</v>
      </c>
      <c r="G459" t="s">
        <v>3781</v>
      </c>
      <c r="H459" t="s">
        <v>3790</v>
      </c>
      <c r="I459" t="s">
        <v>4281</v>
      </c>
      <c r="J459" t="s">
        <v>4282</v>
      </c>
      <c r="K459" t="s">
        <v>4283</v>
      </c>
    </row>
    <row r="460" spans="1:11" x14ac:dyDescent="0.25">
      <c r="A460" t="s">
        <v>1000</v>
      </c>
      <c r="B460" t="s">
        <v>1001</v>
      </c>
      <c r="C460" t="s">
        <v>4754</v>
      </c>
      <c r="E460" t="s">
        <v>4755</v>
      </c>
      <c r="G460" t="s">
        <v>3781</v>
      </c>
      <c r="H460" t="s">
        <v>3790</v>
      </c>
      <c r="I460" t="s">
        <v>3791</v>
      </c>
      <c r="J460" t="s">
        <v>3792</v>
      </c>
      <c r="K460" t="s">
        <v>3793</v>
      </c>
    </row>
    <row r="461" spans="1:11" x14ac:dyDescent="0.25">
      <c r="A461" t="s">
        <v>1002</v>
      </c>
      <c r="B461" t="s">
        <v>1003</v>
      </c>
      <c r="C461" t="s">
        <v>4752</v>
      </c>
      <c r="E461" t="s">
        <v>4756</v>
      </c>
      <c r="G461" t="s">
        <v>3781</v>
      </c>
      <c r="H461" t="s">
        <v>3790</v>
      </c>
      <c r="I461" t="s">
        <v>4281</v>
      </c>
      <c r="J461" t="s">
        <v>4282</v>
      </c>
      <c r="K461" t="s">
        <v>4283</v>
      </c>
    </row>
    <row r="462" spans="1:11" x14ac:dyDescent="0.25">
      <c r="A462" t="s">
        <v>1004</v>
      </c>
      <c r="B462" t="s">
        <v>1005</v>
      </c>
      <c r="C462" t="s">
        <v>4752</v>
      </c>
      <c r="E462" t="s">
        <v>4757</v>
      </c>
      <c r="G462" t="s">
        <v>3781</v>
      </c>
      <c r="H462" t="s">
        <v>3790</v>
      </c>
      <c r="I462" t="s">
        <v>4281</v>
      </c>
      <c r="J462" t="s">
        <v>4282</v>
      </c>
      <c r="K462" t="s">
        <v>4283</v>
      </c>
    </row>
    <row r="463" spans="1:11" x14ac:dyDescent="0.25">
      <c r="A463" t="s">
        <v>1006</v>
      </c>
      <c r="B463" t="s">
        <v>1007</v>
      </c>
      <c r="C463" t="s">
        <v>4752</v>
      </c>
      <c r="E463" t="s">
        <v>4758</v>
      </c>
      <c r="G463" t="s">
        <v>3781</v>
      </c>
      <c r="H463" t="s">
        <v>3790</v>
      </c>
      <c r="I463" t="s">
        <v>4281</v>
      </c>
      <c r="J463" t="s">
        <v>4282</v>
      </c>
      <c r="K463" t="s">
        <v>4283</v>
      </c>
    </row>
    <row r="464" spans="1:11" x14ac:dyDescent="0.25">
      <c r="A464" t="s">
        <v>1008</v>
      </c>
      <c r="B464" t="s">
        <v>1009</v>
      </c>
      <c r="C464" t="s">
        <v>4759</v>
      </c>
      <c r="E464" t="s">
        <v>4760</v>
      </c>
      <c r="G464" t="s">
        <v>3781</v>
      </c>
      <c r="H464" t="s">
        <v>3790</v>
      </c>
      <c r="I464" t="s">
        <v>3791</v>
      </c>
      <c r="J464" t="s">
        <v>3792</v>
      </c>
      <c r="K464" t="s">
        <v>3793</v>
      </c>
    </row>
    <row r="465" spans="1:21" x14ac:dyDescent="0.25">
      <c r="A465" t="s">
        <v>1010</v>
      </c>
      <c r="B465" t="s">
        <v>1011</v>
      </c>
      <c r="C465" t="s">
        <v>4759</v>
      </c>
      <c r="E465" t="s">
        <v>4761</v>
      </c>
      <c r="G465" t="s">
        <v>3781</v>
      </c>
      <c r="H465" t="s">
        <v>3790</v>
      </c>
      <c r="I465" t="s">
        <v>3791</v>
      </c>
      <c r="J465" t="s">
        <v>3792</v>
      </c>
      <c r="K465" t="s">
        <v>3793</v>
      </c>
    </row>
    <row r="466" spans="1:21" x14ac:dyDescent="0.25">
      <c r="A466" t="s">
        <v>1012</v>
      </c>
      <c r="B466" t="s">
        <v>1013</v>
      </c>
      <c r="C466" t="s">
        <v>4759</v>
      </c>
      <c r="E466" t="s">
        <v>4762</v>
      </c>
      <c r="G466" t="s">
        <v>3781</v>
      </c>
      <c r="H466" t="s">
        <v>3790</v>
      </c>
      <c r="I466" t="s">
        <v>3791</v>
      </c>
      <c r="J466" t="s">
        <v>3792</v>
      </c>
      <c r="K466" t="s">
        <v>3793</v>
      </c>
    </row>
    <row r="467" spans="1:21" x14ac:dyDescent="0.25">
      <c r="A467" t="s">
        <v>1014</v>
      </c>
      <c r="B467" t="s">
        <v>1015</v>
      </c>
      <c r="C467" t="s">
        <v>4763</v>
      </c>
      <c r="E467" t="s">
        <v>4764</v>
      </c>
      <c r="G467" t="s">
        <v>3781</v>
      </c>
      <c r="H467" t="s">
        <v>3790</v>
      </c>
      <c r="I467" t="s">
        <v>3988</v>
      </c>
      <c r="J467" t="s">
        <v>3989</v>
      </c>
      <c r="K467" t="s">
        <v>4423</v>
      </c>
    </row>
    <row r="468" spans="1:21" x14ac:dyDescent="0.25">
      <c r="A468" t="s">
        <v>1016</v>
      </c>
      <c r="B468" t="s">
        <v>1017</v>
      </c>
      <c r="C468" t="s">
        <v>4763</v>
      </c>
      <c r="E468" t="s">
        <v>4765</v>
      </c>
      <c r="G468" t="s">
        <v>3781</v>
      </c>
      <c r="H468" t="s">
        <v>3790</v>
      </c>
      <c r="I468" t="s">
        <v>3988</v>
      </c>
      <c r="J468" t="s">
        <v>3989</v>
      </c>
      <c r="K468" t="s">
        <v>4423</v>
      </c>
    </row>
    <row r="469" spans="1:21" x14ac:dyDescent="0.25">
      <c r="A469" t="s">
        <v>1018</v>
      </c>
      <c r="B469" t="s">
        <v>1019</v>
      </c>
      <c r="C469" t="s">
        <v>4763</v>
      </c>
      <c r="E469" t="s">
        <v>4766</v>
      </c>
      <c r="G469" t="s">
        <v>3781</v>
      </c>
      <c r="H469" t="s">
        <v>3790</v>
      </c>
      <c r="I469" t="s">
        <v>3988</v>
      </c>
      <c r="J469" t="s">
        <v>3989</v>
      </c>
      <c r="K469" t="s">
        <v>4423</v>
      </c>
    </row>
    <row r="470" spans="1:21" x14ac:dyDescent="0.25">
      <c r="A470" t="s">
        <v>1020</v>
      </c>
      <c r="B470" t="s">
        <v>1021</v>
      </c>
      <c r="C470" t="s">
        <v>4763</v>
      </c>
      <c r="E470" t="s">
        <v>4767</v>
      </c>
      <c r="G470" t="s">
        <v>3781</v>
      </c>
      <c r="H470" t="s">
        <v>3790</v>
      </c>
      <c r="I470" t="s">
        <v>3988</v>
      </c>
      <c r="J470" t="s">
        <v>3989</v>
      </c>
      <c r="K470" t="s">
        <v>4423</v>
      </c>
    </row>
    <row r="471" spans="1:21" x14ac:dyDescent="0.25">
      <c r="A471" t="s">
        <v>1022</v>
      </c>
      <c r="B471" t="s">
        <v>1023</v>
      </c>
      <c r="C471" t="s">
        <v>4763</v>
      </c>
      <c r="E471" t="s">
        <v>4768</v>
      </c>
      <c r="G471" t="s">
        <v>3781</v>
      </c>
      <c r="H471" t="s">
        <v>3790</v>
      </c>
      <c r="I471" t="s">
        <v>3988</v>
      </c>
      <c r="J471" t="s">
        <v>3989</v>
      </c>
      <c r="K471" t="s">
        <v>4423</v>
      </c>
    </row>
    <row r="472" spans="1:21" x14ac:dyDescent="0.25">
      <c r="A472" t="s">
        <v>1024</v>
      </c>
      <c r="B472" t="s">
        <v>1025</v>
      </c>
      <c r="C472" t="s">
        <v>4763</v>
      </c>
      <c r="E472" t="s">
        <v>4769</v>
      </c>
      <c r="G472" t="s">
        <v>3781</v>
      </c>
      <c r="H472" t="s">
        <v>3790</v>
      </c>
      <c r="I472" t="s">
        <v>3988</v>
      </c>
      <c r="J472" t="s">
        <v>3989</v>
      </c>
      <c r="K472" t="s">
        <v>4423</v>
      </c>
    </row>
    <row r="473" spans="1:21" x14ac:dyDescent="0.25">
      <c r="A473" t="s">
        <v>1026</v>
      </c>
      <c r="B473" t="s">
        <v>1027</v>
      </c>
      <c r="C473" t="s">
        <v>4763</v>
      </c>
      <c r="E473" t="s">
        <v>4770</v>
      </c>
      <c r="G473" t="s">
        <v>3781</v>
      </c>
      <c r="H473" t="s">
        <v>3790</v>
      </c>
      <c r="I473" t="s">
        <v>3988</v>
      </c>
      <c r="J473" t="s">
        <v>3989</v>
      </c>
      <c r="K473" t="s">
        <v>4423</v>
      </c>
    </row>
    <row r="474" spans="1:21" x14ac:dyDescent="0.25">
      <c r="A474" t="s">
        <v>1028</v>
      </c>
      <c r="B474" t="s">
        <v>1029</v>
      </c>
      <c r="C474" t="s">
        <v>4771</v>
      </c>
      <c r="E474" t="s">
        <v>4772</v>
      </c>
      <c r="G474" t="s">
        <v>3781</v>
      </c>
      <c r="H474" t="s">
        <v>3790</v>
      </c>
      <c r="I474" t="s">
        <v>3791</v>
      </c>
      <c r="J474" t="s">
        <v>3792</v>
      </c>
      <c r="K474" t="s">
        <v>3793</v>
      </c>
    </row>
    <row r="475" spans="1:21" x14ac:dyDescent="0.25">
      <c r="A475" t="s">
        <v>1030</v>
      </c>
      <c r="B475" t="s">
        <v>1031</v>
      </c>
      <c r="C475" t="s">
        <v>4771</v>
      </c>
      <c r="E475" t="s">
        <v>4773</v>
      </c>
      <c r="G475" t="s">
        <v>3781</v>
      </c>
      <c r="H475" t="s">
        <v>3790</v>
      </c>
      <c r="I475" t="s">
        <v>3791</v>
      </c>
      <c r="J475" t="s">
        <v>3792</v>
      </c>
      <c r="K475" t="s">
        <v>3793</v>
      </c>
    </row>
    <row r="476" spans="1:21" x14ac:dyDescent="0.25">
      <c r="A476" t="s">
        <v>1032</v>
      </c>
      <c r="B476" t="s">
        <v>1033</v>
      </c>
      <c r="C476" t="s">
        <v>4774</v>
      </c>
      <c r="E476" t="s">
        <v>4775</v>
      </c>
      <c r="G476" t="s">
        <v>3759</v>
      </c>
      <c r="H476" t="s">
        <v>3813</v>
      </c>
      <c r="I476" t="s">
        <v>3814</v>
      </c>
      <c r="J476" t="s">
        <v>3815</v>
      </c>
      <c r="K476" t="s">
        <v>3816</v>
      </c>
      <c r="L476" t="s">
        <v>3817</v>
      </c>
      <c r="M476" t="s">
        <v>3818</v>
      </c>
      <c r="N476" t="s">
        <v>3819</v>
      </c>
      <c r="O476" t="s">
        <v>3820</v>
      </c>
      <c r="P476" t="s">
        <v>3821</v>
      </c>
      <c r="Q476" t="s">
        <v>3822</v>
      </c>
      <c r="R476" t="s">
        <v>3823</v>
      </c>
      <c r="S476" t="s">
        <v>4076</v>
      </c>
      <c r="T476" t="s">
        <v>4077</v>
      </c>
      <c r="U476" t="s">
        <v>4776</v>
      </c>
    </row>
    <row r="477" spans="1:21" x14ac:dyDescent="0.25">
      <c r="A477" t="s">
        <v>1034</v>
      </c>
      <c r="B477" t="s">
        <v>1035</v>
      </c>
      <c r="C477" t="s">
        <v>4774</v>
      </c>
      <c r="E477" t="s">
        <v>4777</v>
      </c>
      <c r="G477" t="s">
        <v>3759</v>
      </c>
      <c r="H477" t="s">
        <v>3813</v>
      </c>
      <c r="I477" t="s">
        <v>3814</v>
      </c>
      <c r="J477" t="s">
        <v>3815</v>
      </c>
      <c r="K477" t="s">
        <v>3816</v>
      </c>
      <c r="L477" t="s">
        <v>3817</v>
      </c>
      <c r="M477" t="s">
        <v>3818</v>
      </c>
      <c r="N477" t="s">
        <v>3819</v>
      </c>
      <c r="O477" t="s">
        <v>3820</v>
      </c>
      <c r="P477" t="s">
        <v>3821</v>
      </c>
      <c r="Q477" t="s">
        <v>3822</v>
      </c>
      <c r="R477" t="s">
        <v>3823</v>
      </c>
      <c r="S477" t="s">
        <v>4076</v>
      </c>
      <c r="T477" t="s">
        <v>4077</v>
      </c>
      <c r="U477" t="s">
        <v>4776</v>
      </c>
    </row>
    <row r="478" spans="1:21" x14ac:dyDescent="0.25">
      <c r="A478" t="s">
        <v>1036</v>
      </c>
      <c r="B478" t="s">
        <v>1037</v>
      </c>
      <c r="C478" t="s">
        <v>4774</v>
      </c>
      <c r="E478" t="s">
        <v>4778</v>
      </c>
      <c r="G478" t="s">
        <v>3759</v>
      </c>
      <c r="H478" t="s">
        <v>3813</v>
      </c>
      <c r="I478" t="s">
        <v>3814</v>
      </c>
      <c r="J478" t="s">
        <v>3815</v>
      </c>
      <c r="K478" t="s">
        <v>3816</v>
      </c>
      <c r="L478" t="s">
        <v>3817</v>
      </c>
      <c r="M478" t="s">
        <v>3818</v>
      </c>
      <c r="N478" t="s">
        <v>3819</v>
      </c>
      <c r="O478" t="s">
        <v>3820</v>
      </c>
      <c r="P478" t="s">
        <v>3821</v>
      </c>
      <c r="Q478" t="s">
        <v>3822</v>
      </c>
      <c r="R478" t="s">
        <v>3823</v>
      </c>
      <c r="S478" t="s">
        <v>4076</v>
      </c>
      <c r="T478" t="s">
        <v>4077</v>
      </c>
      <c r="U478" t="s">
        <v>4776</v>
      </c>
    </row>
    <row r="479" spans="1:21" x14ac:dyDescent="0.25">
      <c r="A479" t="s">
        <v>1040</v>
      </c>
      <c r="B479" t="s">
        <v>1041</v>
      </c>
      <c r="C479" t="s">
        <v>4774</v>
      </c>
      <c r="E479" t="s">
        <v>4779</v>
      </c>
      <c r="G479" t="s">
        <v>3759</v>
      </c>
      <c r="H479" t="s">
        <v>3813</v>
      </c>
      <c r="I479" t="s">
        <v>3814</v>
      </c>
      <c r="J479" t="s">
        <v>3815</v>
      </c>
      <c r="K479" t="s">
        <v>3816</v>
      </c>
      <c r="L479" t="s">
        <v>3817</v>
      </c>
      <c r="M479" t="s">
        <v>3818</v>
      </c>
      <c r="N479" t="s">
        <v>3819</v>
      </c>
      <c r="O479" t="s">
        <v>3820</v>
      </c>
      <c r="P479" t="s">
        <v>3821</v>
      </c>
      <c r="Q479" t="s">
        <v>3822</v>
      </c>
      <c r="R479" t="s">
        <v>3823</v>
      </c>
      <c r="S479" t="s">
        <v>4076</v>
      </c>
      <c r="T479" t="s">
        <v>4077</v>
      </c>
      <c r="U479" t="s">
        <v>4776</v>
      </c>
    </row>
    <row r="480" spans="1:21" x14ac:dyDescent="0.25">
      <c r="A480" t="s">
        <v>4780</v>
      </c>
      <c r="B480" t="s">
        <v>1043</v>
      </c>
      <c r="C480" t="s">
        <v>4781</v>
      </c>
      <c r="E480" t="s">
        <v>4782</v>
      </c>
      <c r="G480" t="s">
        <v>3759</v>
      </c>
      <c r="H480" t="s">
        <v>3760</v>
      </c>
      <c r="I480" t="s">
        <v>3761</v>
      </c>
      <c r="J480" t="s">
        <v>3762</v>
      </c>
      <c r="K480" t="s">
        <v>3763</v>
      </c>
      <c r="L480" t="s">
        <v>3764</v>
      </c>
      <c r="M480" t="s">
        <v>3765</v>
      </c>
      <c r="N480" t="s">
        <v>4024</v>
      </c>
      <c r="O480" t="s">
        <v>4376</v>
      </c>
      <c r="P480" t="s">
        <v>4783</v>
      </c>
    </row>
    <row r="481" spans="1:21" x14ac:dyDescent="0.25">
      <c r="A481" t="s">
        <v>1044</v>
      </c>
      <c r="B481" t="s">
        <v>1045</v>
      </c>
      <c r="C481" t="s">
        <v>4784</v>
      </c>
      <c r="E481" t="s">
        <v>4785</v>
      </c>
      <c r="G481" t="s">
        <v>3781</v>
      </c>
      <c r="H481" t="s">
        <v>3782</v>
      </c>
      <c r="I481" t="s">
        <v>3863</v>
      </c>
      <c r="J481" t="s">
        <v>4211</v>
      </c>
      <c r="K481" t="s">
        <v>4212</v>
      </c>
      <c r="L481" t="s">
        <v>4213</v>
      </c>
    </row>
    <row r="482" spans="1:21" x14ac:dyDescent="0.25">
      <c r="A482" t="s">
        <v>1046</v>
      </c>
      <c r="B482" t="s">
        <v>1047</v>
      </c>
      <c r="C482" t="s">
        <v>4732</v>
      </c>
      <c r="E482" t="s">
        <v>4786</v>
      </c>
      <c r="G482" t="s">
        <v>3759</v>
      </c>
      <c r="H482" t="s">
        <v>3760</v>
      </c>
      <c r="I482" t="s">
        <v>3761</v>
      </c>
      <c r="J482" t="s">
        <v>3762</v>
      </c>
      <c r="K482" t="s">
        <v>3763</v>
      </c>
      <c r="L482" t="s">
        <v>3774</v>
      </c>
      <c r="M482" t="s">
        <v>3775</v>
      </c>
      <c r="N482" t="s">
        <v>3776</v>
      </c>
      <c r="O482" t="s">
        <v>3777</v>
      </c>
      <c r="P482" t="s">
        <v>4219</v>
      </c>
    </row>
    <row r="483" spans="1:21" x14ac:dyDescent="0.25">
      <c r="A483" t="s">
        <v>1048</v>
      </c>
      <c r="B483" t="s">
        <v>1049</v>
      </c>
      <c r="C483" t="s">
        <v>4735</v>
      </c>
      <c r="E483" t="s">
        <v>4787</v>
      </c>
      <c r="G483" t="s">
        <v>3781</v>
      </c>
      <c r="H483" t="s">
        <v>3790</v>
      </c>
      <c r="I483" t="s">
        <v>3791</v>
      </c>
      <c r="J483" t="s">
        <v>3792</v>
      </c>
      <c r="K483" t="s">
        <v>3793</v>
      </c>
    </row>
    <row r="484" spans="1:21" x14ac:dyDescent="0.25">
      <c r="A484" t="s">
        <v>1050</v>
      </c>
      <c r="B484" t="s">
        <v>1051</v>
      </c>
      <c r="C484" t="s">
        <v>4741</v>
      </c>
      <c r="E484" t="s">
        <v>4788</v>
      </c>
      <c r="G484" t="s">
        <v>3781</v>
      </c>
      <c r="H484" t="s">
        <v>3790</v>
      </c>
      <c r="I484" t="s">
        <v>3791</v>
      </c>
      <c r="J484" t="s">
        <v>3792</v>
      </c>
      <c r="K484" t="s">
        <v>3793</v>
      </c>
    </row>
    <row r="485" spans="1:21" x14ac:dyDescent="0.25">
      <c r="A485" t="s">
        <v>1052</v>
      </c>
      <c r="B485" t="s">
        <v>1053</v>
      </c>
      <c r="C485" t="s">
        <v>4746</v>
      </c>
      <c r="E485" t="s">
        <v>4789</v>
      </c>
      <c r="G485" t="s">
        <v>3781</v>
      </c>
      <c r="H485" t="s">
        <v>3790</v>
      </c>
      <c r="I485" t="s">
        <v>3791</v>
      </c>
      <c r="J485" t="s">
        <v>3792</v>
      </c>
      <c r="K485" t="s">
        <v>3793</v>
      </c>
    </row>
    <row r="486" spans="1:21" x14ac:dyDescent="0.25">
      <c r="A486" t="s">
        <v>1054</v>
      </c>
      <c r="B486" t="s">
        <v>1055</v>
      </c>
      <c r="C486" t="s">
        <v>4746</v>
      </c>
      <c r="E486" t="s">
        <v>4790</v>
      </c>
      <c r="G486" t="s">
        <v>3781</v>
      </c>
      <c r="H486" t="s">
        <v>3790</v>
      </c>
      <c r="I486" t="s">
        <v>3791</v>
      </c>
      <c r="J486" t="s">
        <v>3792</v>
      </c>
      <c r="K486" t="s">
        <v>3793</v>
      </c>
    </row>
    <row r="487" spans="1:21" x14ac:dyDescent="0.25">
      <c r="A487" t="s">
        <v>1056</v>
      </c>
      <c r="B487" t="s">
        <v>1057</v>
      </c>
      <c r="C487" t="s">
        <v>4743</v>
      </c>
      <c r="E487" t="s">
        <v>4791</v>
      </c>
      <c r="G487" t="s">
        <v>3781</v>
      </c>
      <c r="H487" t="s">
        <v>3790</v>
      </c>
      <c r="I487" t="s">
        <v>3791</v>
      </c>
      <c r="J487" t="s">
        <v>3792</v>
      </c>
      <c r="K487" t="s">
        <v>3793</v>
      </c>
    </row>
    <row r="488" spans="1:21" x14ac:dyDescent="0.25">
      <c r="A488" t="s">
        <v>1058</v>
      </c>
      <c r="B488" t="s">
        <v>1059</v>
      </c>
      <c r="C488" t="s">
        <v>4792</v>
      </c>
      <c r="E488" t="s">
        <v>4793</v>
      </c>
      <c r="G488" t="s">
        <v>3781</v>
      </c>
      <c r="H488" t="s">
        <v>3790</v>
      </c>
      <c r="I488" t="s">
        <v>3791</v>
      </c>
      <c r="J488" t="s">
        <v>3792</v>
      </c>
      <c r="K488" t="s">
        <v>3793</v>
      </c>
    </row>
    <row r="489" spans="1:21" x14ac:dyDescent="0.25">
      <c r="A489" t="s">
        <v>1060</v>
      </c>
      <c r="B489" t="s">
        <v>1061</v>
      </c>
      <c r="C489" t="s">
        <v>4754</v>
      </c>
      <c r="E489" t="s">
        <v>4794</v>
      </c>
      <c r="G489" t="s">
        <v>3781</v>
      </c>
      <c r="H489" t="s">
        <v>3790</v>
      </c>
      <c r="I489" t="s">
        <v>3791</v>
      </c>
      <c r="J489" t="s">
        <v>3792</v>
      </c>
      <c r="K489" t="s">
        <v>3793</v>
      </c>
    </row>
    <row r="490" spans="1:21" x14ac:dyDescent="0.25">
      <c r="A490" t="s">
        <v>1062</v>
      </c>
      <c r="B490" t="s">
        <v>1063</v>
      </c>
      <c r="C490" t="s">
        <v>4752</v>
      </c>
      <c r="E490" t="s">
        <v>4795</v>
      </c>
      <c r="G490" t="s">
        <v>3781</v>
      </c>
      <c r="H490" t="s">
        <v>3790</v>
      </c>
      <c r="I490" t="s">
        <v>4281</v>
      </c>
      <c r="J490" t="s">
        <v>4282</v>
      </c>
      <c r="K490" t="s">
        <v>4283</v>
      </c>
    </row>
    <row r="491" spans="1:21" x14ac:dyDescent="0.25">
      <c r="A491" t="s">
        <v>1064</v>
      </c>
      <c r="B491" t="s">
        <v>1065</v>
      </c>
      <c r="C491" t="s">
        <v>4752</v>
      </c>
      <c r="E491" t="s">
        <v>4796</v>
      </c>
      <c r="G491" t="s">
        <v>3781</v>
      </c>
      <c r="H491" t="s">
        <v>3790</v>
      </c>
      <c r="I491" t="s">
        <v>4281</v>
      </c>
      <c r="J491" t="s">
        <v>4282</v>
      </c>
      <c r="K491" t="s">
        <v>4283</v>
      </c>
    </row>
    <row r="492" spans="1:21" x14ac:dyDescent="0.25">
      <c r="A492" t="s">
        <v>1066</v>
      </c>
      <c r="B492" t="s">
        <v>1067</v>
      </c>
      <c r="C492" t="s">
        <v>4763</v>
      </c>
      <c r="E492" t="s">
        <v>4797</v>
      </c>
      <c r="G492" t="s">
        <v>3781</v>
      </c>
      <c r="H492" t="s">
        <v>3790</v>
      </c>
      <c r="I492" t="s">
        <v>3988</v>
      </c>
      <c r="J492" t="s">
        <v>3989</v>
      </c>
      <c r="K492" t="s">
        <v>4423</v>
      </c>
    </row>
    <row r="493" spans="1:21" x14ac:dyDescent="0.25">
      <c r="A493" t="s">
        <v>1068</v>
      </c>
      <c r="B493" t="s">
        <v>1069</v>
      </c>
      <c r="C493" t="s">
        <v>4798</v>
      </c>
      <c r="E493" t="s">
        <v>4799</v>
      </c>
      <c r="G493" t="s">
        <v>3781</v>
      </c>
      <c r="H493" t="s">
        <v>3790</v>
      </c>
      <c r="I493" t="s">
        <v>4304</v>
      </c>
      <c r="J493" t="s">
        <v>4305</v>
      </c>
      <c r="K493" t="s">
        <v>4800</v>
      </c>
    </row>
    <row r="494" spans="1:21" x14ac:dyDescent="0.25">
      <c r="A494" t="s">
        <v>1070</v>
      </c>
      <c r="B494" t="s">
        <v>1071</v>
      </c>
      <c r="C494" t="s">
        <v>4763</v>
      </c>
      <c r="E494" t="s">
        <v>4801</v>
      </c>
      <c r="G494" t="s">
        <v>3781</v>
      </c>
      <c r="H494" t="s">
        <v>3790</v>
      </c>
      <c r="I494" t="s">
        <v>3988</v>
      </c>
      <c r="J494" t="s">
        <v>3989</v>
      </c>
      <c r="K494" t="s">
        <v>4423</v>
      </c>
    </row>
    <row r="495" spans="1:21" x14ac:dyDescent="0.25">
      <c r="A495" t="s">
        <v>1072</v>
      </c>
      <c r="B495" t="s">
        <v>1073</v>
      </c>
      <c r="C495" t="s">
        <v>4771</v>
      </c>
      <c r="E495" t="s">
        <v>4802</v>
      </c>
      <c r="G495" t="s">
        <v>3781</v>
      </c>
      <c r="H495" t="s">
        <v>3790</v>
      </c>
      <c r="I495" t="s">
        <v>3791</v>
      </c>
      <c r="J495" t="s">
        <v>3792</v>
      </c>
      <c r="K495" t="s">
        <v>3793</v>
      </c>
    </row>
    <row r="496" spans="1:21" x14ac:dyDescent="0.25">
      <c r="A496" t="s">
        <v>1074</v>
      </c>
      <c r="B496" t="s">
        <v>1075</v>
      </c>
      <c r="C496" t="s">
        <v>4774</v>
      </c>
      <c r="E496" t="s">
        <v>4803</v>
      </c>
      <c r="G496" t="s">
        <v>3759</v>
      </c>
      <c r="H496" t="s">
        <v>3813</v>
      </c>
      <c r="I496" t="s">
        <v>3814</v>
      </c>
      <c r="J496" t="s">
        <v>3815</v>
      </c>
      <c r="K496" t="s">
        <v>3816</v>
      </c>
      <c r="L496" t="s">
        <v>3817</v>
      </c>
      <c r="M496" t="s">
        <v>3818</v>
      </c>
      <c r="N496" t="s">
        <v>3819</v>
      </c>
      <c r="O496" t="s">
        <v>3820</v>
      </c>
      <c r="P496" t="s">
        <v>3821</v>
      </c>
      <c r="Q496" t="s">
        <v>3822</v>
      </c>
      <c r="R496" t="s">
        <v>3823</v>
      </c>
      <c r="S496" t="s">
        <v>4076</v>
      </c>
      <c r="T496" t="s">
        <v>4077</v>
      </c>
      <c r="U496" t="s">
        <v>4776</v>
      </c>
    </row>
    <row r="497" spans="1:12" x14ac:dyDescent="0.25">
      <c r="A497" t="s">
        <v>1076</v>
      </c>
      <c r="B497" t="s">
        <v>1077</v>
      </c>
      <c r="C497" t="s">
        <v>4804</v>
      </c>
      <c r="E497" t="s">
        <v>4805</v>
      </c>
      <c r="G497" t="s">
        <v>3781</v>
      </c>
      <c r="H497" t="s">
        <v>3782</v>
      </c>
      <c r="I497" t="s">
        <v>4205</v>
      </c>
      <c r="J497" t="s">
        <v>4573</v>
      </c>
      <c r="K497" t="s">
        <v>4806</v>
      </c>
      <c r="L497" t="s">
        <v>4807</v>
      </c>
    </row>
    <row r="498" spans="1:12" x14ac:dyDescent="0.25">
      <c r="A498" t="s">
        <v>1078</v>
      </c>
      <c r="B498" t="s">
        <v>1079</v>
      </c>
      <c r="C498" t="s">
        <v>4808</v>
      </c>
      <c r="E498" t="s">
        <v>4809</v>
      </c>
      <c r="G498" t="s">
        <v>3781</v>
      </c>
      <c r="H498" t="s">
        <v>3790</v>
      </c>
      <c r="I498" t="s">
        <v>3791</v>
      </c>
      <c r="J498" t="s">
        <v>3792</v>
      </c>
      <c r="K498" t="s">
        <v>3793</v>
      </c>
    </row>
    <row r="499" spans="1:12" x14ac:dyDescent="0.25">
      <c r="A499" t="s">
        <v>1080</v>
      </c>
      <c r="B499" t="s">
        <v>1081</v>
      </c>
      <c r="C499" t="s">
        <v>4810</v>
      </c>
      <c r="E499" t="s">
        <v>4811</v>
      </c>
      <c r="G499" t="s">
        <v>3781</v>
      </c>
      <c r="H499" t="s">
        <v>4560</v>
      </c>
    </row>
    <row r="500" spans="1:12" x14ac:dyDescent="0.25">
      <c r="A500" t="s">
        <v>1082</v>
      </c>
      <c r="B500" t="s">
        <v>1083</v>
      </c>
      <c r="C500" t="s">
        <v>4812</v>
      </c>
      <c r="E500" t="s">
        <v>4813</v>
      </c>
      <c r="G500" t="s">
        <v>3781</v>
      </c>
      <c r="H500" t="s">
        <v>4560</v>
      </c>
    </row>
    <row r="501" spans="1:12" x14ac:dyDescent="0.25">
      <c r="A501" t="s">
        <v>1084</v>
      </c>
      <c r="B501" t="s">
        <v>1085</v>
      </c>
      <c r="C501" t="s">
        <v>4810</v>
      </c>
      <c r="E501" t="s">
        <v>4814</v>
      </c>
      <c r="G501" t="s">
        <v>3781</v>
      </c>
      <c r="H501" t="s">
        <v>4560</v>
      </c>
    </row>
    <row r="502" spans="1:12" x14ac:dyDescent="0.25">
      <c r="A502" t="s">
        <v>1086</v>
      </c>
      <c r="B502" t="s">
        <v>1087</v>
      </c>
      <c r="C502" t="s">
        <v>4815</v>
      </c>
      <c r="E502" t="s">
        <v>4816</v>
      </c>
      <c r="G502" t="s">
        <v>3781</v>
      </c>
      <c r="H502" t="s">
        <v>4560</v>
      </c>
    </row>
    <row r="503" spans="1:12" x14ac:dyDescent="0.25">
      <c r="A503" t="s">
        <v>1088</v>
      </c>
      <c r="B503" t="s">
        <v>1089</v>
      </c>
      <c r="C503" t="s">
        <v>4750</v>
      </c>
      <c r="E503" t="s">
        <v>4817</v>
      </c>
      <c r="G503" t="s">
        <v>3781</v>
      </c>
      <c r="H503" t="s">
        <v>3790</v>
      </c>
      <c r="I503" t="s">
        <v>3791</v>
      </c>
      <c r="J503" t="s">
        <v>3792</v>
      </c>
      <c r="K503" t="s">
        <v>3793</v>
      </c>
    </row>
    <row r="504" spans="1:12" x14ac:dyDescent="0.25">
      <c r="A504" t="s">
        <v>1090</v>
      </c>
      <c r="B504" t="s">
        <v>1091</v>
      </c>
      <c r="C504" t="s">
        <v>4754</v>
      </c>
      <c r="E504" t="s">
        <v>4818</v>
      </c>
      <c r="G504" t="s">
        <v>3781</v>
      </c>
      <c r="H504" t="s">
        <v>3790</v>
      </c>
      <c r="I504" t="s">
        <v>3791</v>
      </c>
      <c r="J504" t="s">
        <v>3792</v>
      </c>
      <c r="K504" t="s">
        <v>3793</v>
      </c>
    </row>
    <row r="505" spans="1:12" x14ac:dyDescent="0.25">
      <c r="A505" t="s">
        <v>1092</v>
      </c>
      <c r="B505" t="s">
        <v>1093</v>
      </c>
      <c r="C505" t="s">
        <v>4752</v>
      </c>
      <c r="E505" t="s">
        <v>4819</v>
      </c>
      <c r="G505" t="s">
        <v>3781</v>
      </c>
      <c r="H505" t="s">
        <v>3790</v>
      </c>
      <c r="I505" t="s">
        <v>4281</v>
      </c>
      <c r="J505" t="s">
        <v>4282</v>
      </c>
      <c r="K505" t="s">
        <v>4283</v>
      </c>
    </row>
    <row r="506" spans="1:12" x14ac:dyDescent="0.25">
      <c r="A506" t="s">
        <v>1094</v>
      </c>
      <c r="B506" t="s">
        <v>1095</v>
      </c>
      <c r="C506" t="s">
        <v>4759</v>
      </c>
      <c r="E506" t="s">
        <v>4820</v>
      </c>
      <c r="G506" t="s">
        <v>3781</v>
      </c>
      <c r="H506" t="s">
        <v>3790</v>
      </c>
      <c r="I506" t="s">
        <v>3791</v>
      </c>
      <c r="J506" t="s">
        <v>3792</v>
      </c>
      <c r="K506" t="s">
        <v>3793</v>
      </c>
    </row>
    <row r="507" spans="1:12" x14ac:dyDescent="0.25">
      <c r="A507" t="s">
        <v>1096</v>
      </c>
      <c r="B507" t="s">
        <v>1097</v>
      </c>
      <c r="C507" t="s">
        <v>4798</v>
      </c>
      <c r="E507" t="s">
        <v>4821</v>
      </c>
      <c r="G507" t="s">
        <v>3781</v>
      </c>
      <c r="H507" t="s">
        <v>3790</v>
      </c>
      <c r="I507" t="s">
        <v>4304</v>
      </c>
      <c r="J507" t="s">
        <v>4305</v>
      </c>
      <c r="K507" t="s">
        <v>4800</v>
      </c>
    </row>
    <row r="508" spans="1:12" x14ac:dyDescent="0.25">
      <c r="A508" t="s">
        <v>1098</v>
      </c>
      <c r="B508" t="s">
        <v>1099</v>
      </c>
      <c r="C508" t="s">
        <v>4798</v>
      </c>
      <c r="E508" t="s">
        <v>4822</v>
      </c>
      <c r="G508" t="s">
        <v>3781</v>
      </c>
      <c r="H508" t="s">
        <v>3790</v>
      </c>
      <c r="I508" t="s">
        <v>4304</v>
      </c>
      <c r="J508" t="s">
        <v>4305</v>
      </c>
      <c r="K508" t="s">
        <v>4800</v>
      </c>
    </row>
    <row r="509" spans="1:12" x14ac:dyDescent="0.25">
      <c r="A509" t="s">
        <v>1100</v>
      </c>
      <c r="B509" t="s">
        <v>1101</v>
      </c>
      <c r="C509" t="s">
        <v>4808</v>
      </c>
      <c r="E509" t="s">
        <v>4823</v>
      </c>
      <c r="G509" t="s">
        <v>3781</v>
      </c>
      <c r="H509" t="s">
        <v>3790</v>
      </c>
      <c r="I509" t="s">
        <v>3791</v>
      </c>
      <c r="J509" t="s">
        <v>3792</v>
      </c>
      <c r="K509" t="s">
        <v>3793</v>
      </c>
    </row>
    <row r="510" spans="1:12" x14ac:dyDescent="0.25">
      <c r="A510" t="s">
        <v>1102</v>
      </c>
      <c r="B510" t="s">
        <v>1103</v>
      </c>
      <c r="C510" t="s">
        <v>4808</v>
      </c>
      <c r="E510" t="s">
        <v>4824</v>
      </c>
      <c r="G510" t="s">
        <v>3781</v>
      </c>
      <c r="H510" t="s">
        <v>3790</v>
      </c>
      <c r="I510" t="s">
        <v>3791</v>
      </c>
      <c r="J510" t="s">
        <v>3792</v>
      </c>
      <c r="K510" t="s">
        <v>3793</v>
      </c>
    </row>
    <row r="511" spans="1:12" x14ac:dyDescent="0.25">
      <c r="A511" t="s">
        <v>1104</v>
      </c>
      <c r="B511" t="s">
        <v>1105</v>
      </c>
      <c r="C511" t="s">
        <v>4808</v>
      </c>
      <c r="E511" t="s">
        <v>4825</v>
      </c>
      <c r="G511" t="s">
        <v>3781</v>
      </c>
      <c r="H511" t="s">
        <v>3790</v>
      </c>
      <c r="I511" t="s">
        <v>3791</v>
      </c>
      <c r="J511" t="s">
        <v>3792</v>
      </c>
      <c r="K511" t="s">
        <v>3793</v>
      </c>
    </row>
    <row r="512" spans="1:12" x14ac:dyDescent="0.25">
      <c r="A512" t="s">
        <v>1106</v>
      </c>
      <c r="B512" t="s">
        <v>1107</v>
      </c>
      <c r="C512" t="s">
        <v>4826</v>
      </c>
      <c r="E512" t="s">
        <v>4827</v>
      </c>
      <c r="G512" t="s">
        <v>3781</v>
      </c>
      <c r="H512" t="s">
        <v>3782</v>
      </c>
      <c r="I512" t="s">
        <v>3863</v>
      </c>
      <c r="J512" t="s">
        <v>3941</v>
      </c>
      <c r="K512" t="s">
        <v>3942</v>
      </c>
      <c r="L512" t="s">
        <v>4828</v>
      </c>
    </row>
    <row r="513" spans="1:22" x14ac:dyDescent="0.25">
      <c r="A513" t="s">
        <v>1108</v>
      </c>
      <c r="B513" t="s">
        <v>1109</v>
      </c>
      <c r="C513" t="s">
        <v>4829</v>
      </c>
      <c r="E513" t="s">
        <v>4830</v>
      </c>
      <c r="G513" t="s">
        <v>3781</v>
      </c>
      <c r="H513" t="s">
        <v>3782</v>
      </c>
      <c r="I513" t="s">
        <v>3863</v>
      </c>
      <c r="J513" t="s">
        <v>4096</v>
      </c>
      <c r="K513" t="s">
        <v>4251</v>
      </c>
      <c r="L513" t="s">
        <v>4252</v>
      </c>
    </row>
    <row r="514" spans="1:22" x14ac:dyDescent="0.25">
      <c r="A514" t="s">
        <v>1110</v>
      </c>
      <c r="B514" t="s">
        <v>1111</v>
      </c>
      <c r="C514" t="s">
        <v>4829</v>
      </c>
      <c r="E514" t="s">
        <v>4831</v>
      </c>
      <c r="G514" t="s">
        <v>3781</v>
      </c>
      <c r="H514" t="s">
        <v>3782</v>
      </c>
      <c r="I514" t="s">
        <v>3863</v>
      </c>
      <c r="J514" t="s">
        <v>4096</v>
      </c>
      <c r="K514" t="s">
        <v>4251</v>
      </c>
      <c r="L514" t="s">
        <v>4252</v>
      </c>
    </row>
    <row r="515" spans="1:22" x14ac:dyDescent="0.25">
      <c r="A515" t="s">
        <v>1112</v>
      </c>
      <c r="B515" t="s">
        <v>1113</v>
      </c>
      <c r="C515" t="s">
        <v>4810</v>
      </c>
      <c r="E515" t="s">
        <v>4832</v>
      </c>
      <c r="G515" t="s">
        <v>3781</v>
      </c>
      <c r="H515" t="s">
        <v>4560</v>
      </c>
    </row>
    <row r="516" spans="1:22" x14ac:dyDescent="0.25">
      <c r="A516" t="s">
        <v>1114</v>
      </c>
      <c r="B516" t="s">
        <v>1115</v>
      </c>
      <c r="C516" t="s">
        <v>4833</v>
      </c>
      <c r="E516" t="s">
        <v>4834</v>
      </c>
      <c r="G516" t="s">
        <v>3781</v>
      </c>
      <c r="H516" t="s">
        <v>4560</v>
      </c>
    </row>
    <row r="517" spans="1:22" x14ac:dyDescent="0.25">
      <c r="A517" t="s">
        <v>1116</v>
      </c>
      <c r="B517" t="s">
        <v>1117</v>
      </c>
      <c r="C517" t="s">
        <v>4833</v>
      </c>
      <c r="E517" t="s">
        <v>4835</v>
      </c>
      <c r="G517" t="s">
        <v>3781</v>
      </c>
      <c r="H517" t="s">
        <v>4560</v>
      </c>
    </row>
    <row r="518" spans="1:22" x14ac:dyDescent="0.25">
      <c r="A518" t="s">
        <v>1118</v>
      </c>
      <c r="B518" t="s">
        <v>1119</v>
      </c>
      <c r="C518" t="s">
        <v>4815</v>
      </c>
      <c r="E518" t="s">
        <v>4836</v>
      </c>
      <c r="G518" t="s">
        <v>3781</v>
      </c>
      <c r="H518" t="s">
        <v>4560</v>
      </c>
    </row>
    <row r="519" spans="1:22" x14ac:dyDescent="0.25">
      <c r="A519" t="s">
        <v>1120</v>
      </c>
      <c r="B519" t="s">
        <v>1121</v>
      </c>
      <c r="C519" t="s">
        <v>4837</v>
      </c>
      <c r="E519" t="s">
        <v>4838</v>
      </c>
      <c r="G519" t="s">
        <v>3759</v>
      </c>
      <c r="H519" t="s">
        <v>3813</v>
      </c>
      <c r="I519" t="s">
        <v>3814</v>
      </c>
      <c r="J519" t="s">
        <v>3815</v>
      </c>
      <c r="K519" t="s">
        <v>3816</v>
      </c>
      <c r="L519" t="s">
        <v>3817</v>
      </c>
      <c r="M519" t="s">
        <v>3818</v>
      </c>
      <c r="N519" t="s">
        <v>3819</v>
      </c>
      <c r="O519" t="s">
        <v>3820</v>
      </c>
      <c r="P519" t="s">
        <v>4664</v>
      </c>
      <c r="Q519" t="s">
        <v>4665</v>
      </c>
      <c r="R519" t="s">
        <v>4666</v>
      </c>
      <c r="S519" t="s">
        <v>4839</v>
      </c>
      <c r="T519" t="s">
        <v>4840</v>
      </c>
      <c r="U519" t="s">
        <v>4841</v>
      </c>
      <c r="V519" t="s">
        <v>4842</v>
      </c>
    </row>
    <row r="520" spans="1:22" x14ac:dyDescent="0.25">
      <c r="A520" t="s">
        <v>1122</v>
      </c>
      <c r="B520" t="s">
        <v>1123</v>
      </c>
      <c r="C520" t="s">
        <v>4837</v>
      </c>
      <c r="E520" t="s">
        <v>4843</v>
      </c>
      <c r="G520" t="s">
        <v>3759</v>
      </c>
      <c r="H520" t="s">
        <v>3813</v>
      </c>
      <c r="I520" t="s">
        <v>3814</v>
      </c>
      <c r="J520" t="s">
        <v>3815</v>
      </c>
      <c r="K520" t="s">
        <v>3816</v>
      </c>
      <c r="L520" t="s">
        <v>3817</v>
      </c>
      <c r="M520" t="s">
        <v>3818</v>
      </c>
      <c r="N520" t="s">
        <v>3819</v>
      </c>
      <c r="O520" t="s">
        <v>3820</v>
      </c>
      <c r="P520" t="s">
        <v>4664</v>
      </c>
      <c r="Q520" t="s">
        <v>4665</v>
      </c>
      <c r="R520" t="s">
        <v>4666</v>
      </c>
      <c r="S520" t="s">
        <v>4839</v>
      </c>
      <c r="T520" t="s">
        <v>4840</v>
      </c>
      <c r="U520" t="s">
        <v>4841</v>
      </c>
      <c r="V520" t="s">
        <v>4842</v>
      </c>
    </row>
    <row r="521" spans="1:22" x14ac:dyDescent="0.25">
      <c r="A521" t="s">
        <v>1124</v>
      </c>
      <c r="B521" t="s">
        <v>1125</v>
      </c>
      <c r="C521" t="s">
        <v>4808</v>
      </c>
      <c r="E521" t="s">
        <v>4844</v>
      </c>
      <c r="G521" t="s">
        <v>3781</v>
      </c>
      <c r="H521" t="s">
        <v>3790</v>
      </c>
      <c r="I521" t="s">
        <v>3791</v>
      </c>
      <c r="J521" t="s">
        <v>3792</v>
      </c>
      <c r="K521" t="s">
        <v>3793</v>
      </c>
    </row>
    <row r="522" spans="1:22" x14ac:dyDescent="0.25">
      <c r="A522" t="s">
        <v>1126</v>
      </c>
      <c r="B522" t="s">
        <v>1127</v>
      </c>
      <c r="C522" t="s">
        <v>4810</v>
      </c>
      <c r="E522" t="s">
        <v>4845</v>
      </c>
      <c r="G522" t="s">
        <v>3781</v>
      </c>
      <c r="H522" t="s">
        <v>4560</v>
      </c>
    </row>
    <row r="523" spans="1:22" x14ac:dyDescent="0.25">
      <c r="A523" t="s">
        <v>1128</v>
      </c>
      <c r="B523" t="s">
        <v>1129</v>
      </c>
      <c r="C523" t="s">
        <v>4815</v>
      </c>
      <c r="E523" t="s">
        <v>4846</v>
      </c>
      <c r="G523" t="s">
        <v>3781</v>
      </c>
      <c r="H523" t="s">
        <v>4560</v>
      </c>
    </row>
    <row r="524" spans="1:22" x14ac:dyDescent="0.25">
      <c r="A524" t="s">
        <v>1130</v>
      </c>
      <c r="B524" t="s">
        <v>1131</v>
      </c>
      <c r="C524" t="s">
        <v>4815</v>
      </c>
      <c r="E524" t="s">
        <v>4847</v>
      </c>
      <c r="G524" t="s">
        <v>3781</v>
      </c>
      <c r="H524" t="s">
        <v>4560</v>
      </c>
    </row>
    <row r="525" spans="1:22" x14ac:dyDescent="0.25">
      <c r="A525" t="s">
        <v>1132</v>
      </c>
      <c r="B525" t="s">
        <v>1133</v>
      </c>
      <c r="C525" t="s">
        <v>4815</v>
      </c>
      <c r="E525" t="s">
        <v>4848</v>
      </c>
      <c r="G525" t="s">
        <v>3781</v>
      </c>
      <c r="H525" t="s">
        <v>4560</v>
      </c>
    </row>
    <row r="526" spans="1:22" x14ac:dyDescent="0.25">
      <c r="A526" t="s">
        <v>1134</v>
      </c>
      <c r="B526" t="s">
        <v>1135</v>
      </c>
      <c r="C526" t="s">
        <v>4812</v>
      </c>
      <c r="E526" t="s">
        <v>4849</v>
      </c>
      <c r="G526" t="s">
        <v>3781</v>
      </c>
      <c r="H526" t="s">
        <v>4560</v>
      </c>
    </row>
    <row r="527" spans="1:22" x14ac:dyDescent="0.25">
      <c r="A527" t="s">
        <v>1136</v>
      </c>
      <c r="B527" t="s">
        <v>1137</v>
      </c>
      <c r="C527" t="s">
        <v>4850</v>
      </c>
      <c r="E527" t="s">
        <v>4851</v>
      </c>
      <c r="G527" t="s">
        <v>3781</v>
      </c>
      <c r="H527" t="s">
        <v>3790</v>
      </c>
      <c r="I527" t="s">
        <v>3988</v>
      </c>
      <c r="J527" t="s">
        <v>3989</v>
      </c>
      <c r="K527" t="s">
        <v>4852</v>
      </c>
    </row>
    <row r="528" spans="1:22" x14ac:dyDescent="0.25">
      <c r="A528" t="s">
        <v>1138</v>
      </c>
      <c r="B528" t="s">
        <v>1139</v>
      </c>
      <c r="C528" t="s">
        <v>4853</v>
      </c>
      <c r="E528" t="s">
        <v>4854</v>
      </c>
      <c r="G528" t="s">
        <v>3781</v>
      </c>
      <c r="H528" t="s">
        <v>3782</v>
      </c>
      <c r="I528" t="s">
        <v>3863</v>
      </c>
      <c r="J528" t="s">
        <v>4211</v>
      </c>
      <c r="K528" t="s">
        <v>4855</v>
      </c>
      <c r="L528" t="s">
        <v>4856</v>
      </c>
    </row>
    <row r="529" spans="1:22" x14ac:dyDescent="0.25">
      <c r="A529" t="s">
        <v>1140</v>
      </c>
      <c r="B529" t="s">
        <v>1141</v>
      </c>
      <c r="C529" t="s">
        <v>4857</v>
      </c>
      <c r="E529" t="s">
        <v>4858</v>
      </c>
      <c r="G529" t="s">
        <v>3759</v>
      </c>
      <c r="H529" t="s">
        <v>3813</v>
      </c>
      <c r="I529" t="s">
        <v>3814</v>
      </c>
      <c r="J529" t="s">
        <v>3815</v>
      </c>
      <c r="K529" t="s">
        <v>3816</v>
      </c>
      <c r="L529" t="s">
        <v>3817</v>
      </c>
      <c r="M529" t="s">
        <v>3818</v>
      </c>
      <c r="N529" t="s">
        <v>3819</v>
      </c>
      <c r="O529" t="s">
        <v>3820</v>
      </c>
      <c r="P529" t="s">
        <v>4033</v>
      </c>
      <c r="Q529" t="s">
        <v>4264</v>
      </c>
      <c r="R529" t="s">
        <v>4265</v>
      </c>
      <c r="S529" t="s">
        <v>4266</v>
      </c>
      <c r="T529" t="s">
        <v>4267</v>
      </c>
      <c r="U529" t="s">
        <v>4268</v>
      </c>
      <c r="V529" t="s">
        <v>4269</v>
      </c>
    </row>
    <row r="530" spans="1:22" x14ac:dyDescent="0.25">
      <c r="A530" t="s">
        <v>1142</v>
      </c>
      <c r="B530" t="s">
        <v>1143</v>
      </c>
      <c r="C530" t="s">
        <v>4850</v>
      </c>
      <c r="E530" t="s">
        <v>4859</v>
      </c>
      <c r="G530" t="s">
        <v>3781</v>
      </c>
      <c r="H530" t="s">
        <v>3790</v>
      </c>
      <c r="I530" t="s">
        <v>3988</v>
      </c>
      <c r="J530" t="s">
        <v>3989</v>
      </c>
      <c r="K530" t="s">
        <v>4852</v>
      </c>
    </row>
    <row r="531" spans="1:22" x14ac:dyDescent="0.25">
      <c r="A531" t="s">
        <v>1144</v>
      </c>
      <c r="B531" t="s">
        <v>1145</v>
      </c>
      <c r="C531" t="s">
        <v>4850</v>
      </c>
      <c r="E531" t="s">
        <v>4860</v>
      </c>
      <c r="G531" t="s">
        <v>3781</v>
      </c>
      <c r="H531" t="s">
        <v>3790</v>
      </c>
      <c r="I531" t="s">
        <v>3988</v>
      </c>
      <c r="J531" t="s">
        <v>3989</v>
      </c>
      <c r="K531" t="s">
        <v>4852</v>
      </c>
    </row>
    <row r="532" spans="1:22" x14ac:dyDescent="0.25">
      <c r="A532" t="s">
        <v>1146</v>
      </c>
      <c r="B532" t="s">
        <v>1147</v>
      </c>
      <c r="C532" t="s">
        <v>4850</v>
      </c>
      <c r="E532" t="s">
        <v>4861</v>
      </c>
      <c r="G532" t="s">
        <v>3781</v>
      </c>
      <c r="H532" t="s">
        <v>3790</v>
      </c>
      <c r="I532" t="s">
        <v>3988</v>
      </c>
      <c r="J532" t="s">
        <v>3989</v>
      </c>
      <c r="K532" t="s">
        <v>4852</v>
      </c>
    </row>
    <row r="533" spans="1:22" x14ac:dyDescent="0.25">
      <c r="A533" t="s">
        <v>1148</v>
      </c>
      <c r="B533" t="s">
        <v>1149</v>
      </c>
      <c r="C533" t="s">
        <v>4853</v>
      </c>
      <c r="E533" t="s">
        <v>4862</v>
      </c>
      <c r="G533" t="s">
        <v>3781</v>
      </c>
      <c r="H533" t="s">
        <v>3782</v>
      </c>
      <c r="I533" t="s">
        <v>3863</v>
      </c>
      <c r="J533" t="s">
        <v>4211</v>
      </c>
      <c r="K533" t="s">
        <v>4855</v>
      </c>
      <c r="L533" t="s">
        <v>4856</v>
      </c>
    </row>
    <row r="534" spans="1:22" x14ac:dyDescent="0.25">
      <c r="A534" t="s">
        <v>1150</v>
      </c>
      <c r="B534" t="s">
        <v>1151</v>
      </c>
      <c r="C534" t="s">
        <v>4863</v>
      </c>
      <c r="E534" t="s">
        <v>4864</v>
      </c>
      <c r="G534" t="s">
        <v>3759</v>
      </c>
      <c r="H534" t="s">
        <v>3888</v>
      </c>
      <c r="I534" t="s">
        <v>3889</v>
      </c>
      <c r="J534" t="s">
        <v>4865</v>
      </c>
      <c r="K534" t="s">
        <v>4866</v>
      </c>
      <c r="L534" t="s">
        <v>4867</v>
      </c>
    </row>
    <row r="535" spans="1:22" x14ac:dyDescent="0.25">
      <c r="A535" t="s">
        <v>1152</v>
      </c>
      <c r="B535" t="s">
        <v>1153</v>
      </c>
      <c r="C535" t="s">
        <v>4863</v>
      </c>
      <c r="E535" t="s">
        <v>4868</v>
      </c>
      <c r="G535" t="s">
        <v>3759</v>
      </c>
      <c r="H535" t="s">
        <v>3888</v>
      </c>
      <c r="I535" t="s">
        <v>3889</v>
      </c>
      <c r="J535" t="s">
        <v>4865</v>
      </c>
      <c r="K535" t="s">
        <v>4866</v>
      </c>
      <c r="L535" t="s">
        <v>4867</v>
      </c>
    </row>
    <row r="536" spans="1:22" x14ac:dyDescent="0.25">
      <c r="A536" t="s">
        <v>1156</v>
      </c>
      <c r="B536" t="s">
        <v>1157</v>
      </c>
      <c r="C536" t="s">
        <v>4869</v>
      </c>
      <c r="E536" t="s">
        <v>4870</v>
      </c>
      <c r="G536" t="s">
        <v>3759</v>
      </c>
      <c r="H536" t="s">
        <v>3813</v>
      </c>
      <c r="I536" t="s">
        <v>3814</v>
      </c>
      <c r="J536" t="s">
        <v>3815</v>
      </c>
      <c r="K536" t="s">
        <v>4871</v>
      </c>
      <c r="L536" t="s">
        <v>4872</v>
      </c>
      <c r="M536" t="s">
        <v>4873</v>
      </c>
      <c r="N536" t="s">
        <v>4874</v>
      </c>
      <c r="O536" t="s">
        <v>4875</v>
      </c>
      <c r="P536" t="s">
        <v>4876</v>
      </c>
      <c r="Q536" t="s">
        <v>4877</v>
      </c>
    </row>
    <row r="537" spans="1:22" x14ac:dyDescent="0.25">
      <c r="A537" t="s">
        <v>1158</v>
      </c>
      <c r="B537" t="s">
        <v>1159</v>
      </c>
      <c r="C537" t="s">
        <v>4869</v>
      </c>
      <c r="E537" t="s">
        <v>4878</v>
      </c>
      <c r="G537" t="s">
        <v>3759</v>
      </c>
      <c r="H537" t="s">
        <v>3813</v>
      </c>
      <c r="I537" t="s">
        <v>3814</v>
      </c>
      <c r="J537" t="s">
        <v>3815</v>
      </c>
      <c r="K537" t="s">
        <v>4871</v>
      </c>
      <c r="L537" t="s">
        <v>4872</v>
      </c>
      <c r="M537" t="s">
        <v>4873</v>
      </c>
      <c r="N537" t="s">
        <v>4874</v>
      </c>
      <c r="O537" t="s">
        <v>4875</v>
      </c>
      <c r="P537" t="s">
        <v>4876</v>
      </c>
      <c r="Q537" t="s">
        <v>4877</v>
      </c>
    </row>
    <row r="538" spans="1:22" x14ac:dyDescent="0.25">
      <c r="A538" t="s">
        <v>1160</v>
      </c>
      <c r="B538" t="s">
        <v>1161</v>
      </c>
      <c r="C538" t="s">
        <v>4879</v>
      </c>
      <c r="E538" t="s">
        <v>4880</v>
      </c>
      <c r="G538" t="s">
        <v>3759</v>
      </c>
      <c r="H538" t="s">
        <v>3760</v>
      </c>
      <c r="I538" t="s">
        <v>3761</v>
      </c>
      <c r="J538" t="s">
        <v>3762</v>
      </c>
      <c r="K538" t="s">
        <v>3763</v>
      </c>
      <c r="L538" t="s">
        <v>3764</v>
      </c>
      <c r="M538" t="s">
        <v>3765</v>
      </c>
      <c r="N538" t="s">
        <v>4024</v>
      </c>
      <c r="O538" t="s">
        <v>4376</v>
      </c>
      <c r="P538" t="s">
        <v>4881</v>
      </c>
    </row>
    <row r="539" spans="1:22" x14ac:dyDescent="0.25">
      <c r="A539" t="s">
        <v>1162</v>
      </c>
      <c r="B539" t="s">
        <v>1163</v>
      </c>
      <c r="C539" t="s">
        <v>4879</v>
      </c>
      <c r="E539" t="s">
        <v>4882</v>
      </c>
      <c r="G539" t="s">
        <v>3759</v>
      </c>
      <c r="H539" t="s">
        <v>3760</v>
      </c>
      <c r="I539" t="s">
        <v>3761</v>
      </c>
      <c r="J539" t="s">
        <v>3762</v>
      </c>
      <c r="K539" t="s">
        <v>3763</v>
      </c>
      <c r="L539" t="s">
        <v>3764</v>
      </c>
      <c r="M539" t="s">
        <v>3765</v>
      </c>
      <c r="N539" t="s">
        <v>4024</v>
      </c>
      <c r="O539" t="s">
        <v>4376</v>
      </c>
      <c r="P539" t="s">
        <v>4881</v>
      </c>
    </row>
    <row r="540" spans="1:22" x14ac:dyDescent="0.25">
      <c r="A540" t="s">
        <v>1164</v>
      </c>
      <c r="B540" t="s">
        <v>1165</v>
      </c>
      <c r="C540" t="s">
        <v>4857</v>
      </c>
      <c r="E540" t="s">
        <v>4883</v>
      </c>
      <c r="G540" t="s">
        <v>3759</v>
      </c>
      <c r="H540" t="s">
        <v>3813</v>
      </c>
      <c r="I540" t="s">
        <v>3814</v>
      </c>
      <c r="J540" t="s">
        <v>3815</v>
      </c>
      <c r="K540" t="s">
        <v>3816</v>
      </c>
      <c r="L540" t="s">
        <v>3817</v>
      </c>
      <c r="M540" t="s">
        <v>3818</v>
      </c>
      <c r="N540" t="s">
        <v>3819</v>
      </c>
      <c r="O540" t="s">
        <v>3820</v>
      </c>
      <c r="P540" t="s">
        <v>4033</v>
      </c>
      <c r="Q540" t="s">
        <v>4264</v>
      </c>
      <c r="R540" t="s">
        <v>4265</v>
      </c>
      <c r="S540" t="s">
        <v>4266</v>
      </c>
      <c r="T540" t="s">
        <v>4267</v>
      </c>
      <c r="U540" t="s">
        <v>4268</v>
      </c>
      <c r="V540" t="s">
        <v>4269</v>
      </c>
    </row>
    <row r="541" spans="1:22" x14ac:dyDescent="0.25">
      <c r="A541" t="s">
        <v>1166</v>
      </c>
      <c r="B541" t="s">
        <v>1167</v>
      </c>
      <c r="C541" t="s">
        <v>4884</v>
      </c>
      <c r="E541" t="s">
        <v>4885</v>
      </c>
      <c r="G541" t="s">
        <v>3781</v>
      </c>
      <c r="H541" t="s">
        <v>3782</v>
      </c>
      <c r="I541" t="s">
        <v>3863</v>
      </c>
      <c r="J541" t="s">
        <v>4096</v>
      </c>
      <c r="K541" t="s">
        <v>4886</v>
      </c>
      <c r="L541" t="s">
        <v>4887</v>
      </c>
    </row>
    <row r="542" spans="1:22" x14ac:dyDescent="0.25">
      <c r="A542" t="s">
        <v>1168</v>
      </c>
      <c r="B542" t="s">
        <v>1169</v>
      </c>
      <c r="C542" t="s">
        <v>4888</v>
      </c>
      <c r="E542" t="s">
        <v>4889</v>
      </c>
      <c r="G542" t="s">
        <v>3781</v>
      </c>
      <c r="H542" t="s">
        <v>3790</v>
      </c>
      <c r="I542" t="s">
        <v>4048</v>
      </c>
      <c r="J542" t="s">
        <v>4890</v>
      </c>
      <c r="K542" t="s">
        <v>4891</v>
      </c>
    </row>
    <row r="543" spans="1:22" x14ac:dyDescent="0.25">
      <c r="A543" t="s">
        <v>1170</v>
      </c>
      <c r="B543" t="s">
        <v>1171</v>
      </c>
      <c r="C543" t="s">
        <v>4892</v>
      </c>
      <c r="E543" t="s">
        <v>4893</v>
      </c>
      <c r="G543" t="s">
        <v>3781</v>
      </c>
      <c r="H543" t="s">
        <v>3782</v>
      </c>
      <c r="I543" t="s">
        <v>3863</v>
      </c>
      <c r="J543" t="s">
        <v>3941</v>
      </c>
      <c r="K543" t="s">
        <v>4044</v>
      </c>
      <c r="L543" t="s">
        <v>4681</v>
      </c>
    </row>
    <row r="544" spans="1:22" x14ac:dyDescent="0.25">
      <c r="A544" t="s">
        <v>1172</v>
      </c>
      <c r="B544" t="s">
        <v>1173</v>
      </c>
      <c r="C544" t="s">
        <v>4894</v>
      </c>
      <c r="E544" t="s">
        <v>4895</v>
      </c>
      <c r="G544" t="s">
        <v>3781</v>
      </c>
      <c r="H544" t="s">
        <v>3790</v>
      </c>
      <c r="I544" t="s">
        <v>3791</v>
      </c>
      <c r="J544" t="s">
        <v>3792</v>
      </c>
      <c r="K544" t="s">
        <v>3881</v>
      </c>
    </row>
    <row r="545" spans="1:21" x14ac:dyDescent="0.25">
      <c r="A545" t="s">
        <v>1174</v>
      </c>
      <c r="B545" t="s">
        <v>1175</v>
      </c>
      <c r="C545" t="s">
        <v>4894</v>
      </c>
      <c r="E545" t="s">
        <v>4896</v>
      </c>
      <c r="G545" t="s">
        <v>3781</v>
      </c>
      <c r="H545" t="s">
        <v>3790</v>
      </c>
      <c r="I545" t="s">
        <v>3791</v>
      </c>
      <c r="J545" t="s">
        <v>3792</v>
      </c>
      <c r="K545" t="s">
        <v>3881</v>
      </c>
    </row>
    <row r="546" spans="1:21" x14ac:dyDescent="0.25">
      <c r="A546" t="s">
        <v>1176</v>
      </c>
      <c r="B546" t="s">
        <v>1177</v>
      </c>
      <c r="C546" t="s">
        <v>4897</v>
      </c>
      <c r="E546" t="s">
        <v>4898</v>
      </c>
      <c r="G546" t="s">
        <v>3781</v>
      </c>
      <c r="H546" t="s">
        <v>3790</v>
      </c>
      <c r="I546" t="s">
        <v>4048</v>
      </c>
      <c r="J546" t="s">
        <v>4190</v>
      </c>
      <c r="K546" t="s">
        <v>4191</v>
      </c>
    </row>
    <row r="547" spans="1:21" x14ac:dyDescent="0.25">
      <c r="A547" t="s">
        <v>1178</v>
      </c>
      <c r="B547" t="s">
        <v>1179</v>
      </c>
      <c r="C547" t="s">
        <v>4899</v>
      </c>
      <c r="E547" t="s">
        <v>4900</v>
      </c>
      <c r="G547" t="s">
        <v>3781</v>
      </c>
      <c r="H547" t="s">
        <v>3790</v>
      </c>
      <c r="I547" t="s">
        <v>4048</v>
      </c>
      <c r="J547" t="s">
        <v>4190</v>
      </c>
      <c r="K547" t="s">
        <v>4901</v>
      </c>
    </row>
    <row r="548" spans="1:21" x14ac:dyDescent="0.25">
      <c r="A548" t="s">
        <v>1180</v>
      </c>
      <c r="B548" t="s">
        <v>1181</v>
      </c>
      <c r="C548" t="s">
        <v>4899</v>
      </c>
      <c r="E548" t="s">
        <v>4902</v>
      </c>
      <c r="G548" t="s">
        <v>3781</v>
      </c>
      <c r="H548" t="s">
        <v>3790</v>
      </c>
      <c r="I548" t="s">
        <v>4048</v>
      </c>
      <c r="J548" t="s">
        <v>4190</v>
      </c>
      <c r="K548" t="s">
        <v>4901</v>
      </c>
    </row>
    <row r="549" spans="1:21" x14ac:dyDescent="0.25">
      <c r="A549" t="s">
        <v>1182</v>
      </c>
      <c r="B549" t="s">
        <v>1183</v>
      </c>
      <c r="C549" t="s">
        <v>4903</v>
      </c>
      <c r="E549" t="s">
        <v>4904</v>
      </c>
      <c r="G549" t="s">
        <v>3781</v>
      </c>
      <c r="H549" t="s">
        <v>3782</v>
      </c>
      <c r="I549" t="s">
        <v>3863</v>
      </c>
      <c r="J549" t="s">
        <v>4905</v>
      </c>
      <c r="K549" t="s">
        <v>4906</v>
      </c>
      <c r="L549" t="s">
        <v>4907</v>
      </c>
    </row>
    <row r="550" spans="1:21" x14ac:dyDescent="0.25">
      <c r="A550" t="s">
        <v>1184</v>
      </c>
      <c r="B550" t="s">
        <v>1185</v>
      </c>
      <c r="C550" t="s">
        <v>4908</v>
      </c>
      <c r="E550" t="s">
        <v>4909</v>
      </c>
      <c r="G550" t="s">
        <v>3759</v>
      </c>
      <c r="H550" t="s">
        <v>3813</v>
      </c>
      <c r="I550" t="s">
        <v>3814</v>
      </c>
      <c r="J550" t="s">
        <v>3815</v>
      </c>
      <c r="K550" t="s">
        <v>3816</v>
      </c>
      <c r="L550" t="s">
        <v>3817</v>
      </c>
      <c r="M550" t="s">
        <v>3818</v>
      </c>
      <c r="N550" t="s">
        <v>3819</v>
      </c>
      <c r="O550" t="s">
        <v>3820</v>
      </c>
      <c r="P550" t="s">
        <v>4033</v>
      </c>
      <c r="Q550" t="s">
        <v>4264</v>
      </c>
      <c r="R550" t="s">
        <v>4265</v>
      </c>
      <c r="S550" t="s">
        <v>4266</v>
      </c>
      <c r="T550" t="s">
        <v>4267</v>
      </c>
      <c r="U550" t="s">
        <v>4910</v>
      </c>
    </row>
    <row r="551" spans="1:21" x14ac:dyDescent="0.25">
      <c r="A551" t="s">
        <v>1186</v>
      </c>
      <c r="B551" t="s">
        <v>1187</v>
      </c>
      <c r="C551" t="s">
        <v>4911</v>
      </c>
      <c r="E551" t="s">
        <v>4912</v>
      </c>
      <c r="G551" t="s">
        <v>3759</v>
      </c>
      <c r="H551" t="s">
        <v>3813</v>
      </c>
      <c r="I551" t="s">
        <v>3814</v>
      </c>
      <c r="J551" t="s">
        <v>3815</v>
      </c>
      <c r="K551" t="s">
        <v>3816</v>
      </c>
      <c r="L551" t="s">
        <v>3817</v>
      </c>
      <c r="M551" t="s">
        <v>3818</v>
      </c>
      <c r="N551" t="s">
        <v>3819</v>
      </c>
      <c r="O551" t="s">
        <v>3820</v>
      </c>
      <c r="P551" t="s">
        <v>4033</v>
      </c>
      <c r="Q551" t="s">
        <v>4264</v>
      </c>
      <c r="R551" t="s">
        <v>4265</v>
      </c>
      <c r="S551" t="s">
        <v>4266</v>
      </c>
      <c r="T551" t="s">
        <v>4267</v>
      </c>
      <c r="U551" t="s">
        <v>4910</v>
      </c>
    </row>
    <row r="552" spans="1:21" x14ac:dyDescent="0.25">
      <c r="A552" t="s">
        <v>1188</v>
      </c>
      <c r="B552" t="s">
        <v>1189</v>
      </c>
      <c r="C552" t="s">
        <v>4911</v>
      </c>
      <c r="E552" t="s">
        <v>4913</v>
      </c>
      <c r="G552" t="s">
        <v>3759</v>
      </c>
      <c r="H552" t="s">
        <v>3813</v>
      </c>
      <c r="I552" t="s">
        <v>3814</v>
      </c>
      <c r="J552" t="s">
        <v>3815</v>
      </c>
      <c r="K552" t="s">
        <v>3816</v>
      </c>
      <c r="L552" t="s">
        <v>3817</v>
      </c>
      <c r="M552" t="s">
        <v>3818</v>
      </c>
      <c r="N552" t="s">
        <v>3819</v>
      </c>
      <c r="O552" t="s">
        <v>3820</v>
      </c>
      <c r="P552" t="s">
        <v>4033</v>
      </c>
      <c r="Q552" t="s">
        <v>4264</v>
      </c>
      <c r="R552" t="s">
        <v>4265</v>
      </c>
      <c r="S552" t="s">
        <v>4266</v>
      </c>
      <c r="T552" t="s">
        <v>4267</v>
      </c>
      <c r="U552" t="s">
        <v>4910</v>
      </c>
    </row>
    <row r="553" spans="1:21" x14ac:dyDescent="0.25">
      <c r="A553" t="s">
        <v>1190</v>
      </c>
      <c r="B553" t="s">
        <v>1191</v>
      </c>
      <c r="C553" t="s">
        <v>4911</v>
      </c>
      <c r="E553" t="s">
        <v>4914</v>
      </c>
      <c r="G553" t="s">
        <v>3759</v>
      </c>
      <c r="H553" t="s">
        <v>3813</v>
      </c>
      <c r="I553" t="s">
        <v>3814</v>
      </c>
      <c r="J553" t="s">
        <v>3815</v>
      </c>
      <c r="K553" t="s">
        <v>3816</v>
      </c>
      <c r="L553" t="s">
        <v>3817</v>
      </c>
      <c r="M553" t="s">
        <v>3818</v>
      </c>
      <c r="N553" t="s">
        <v>3819</v>
      </c>
      <c r="O553" t="s">
        <v>3820</v>
      </c>
      <c r="P553" t="s">
        <v>4033</v>
      </c>
      <c r="Q553" t="s">
        <v>4264</v>
      </c>
      <c r="R553" t="s">
        <v>4265</v>
      </c>
      <c r="S553" t="s">
        <v>4266</v>
      </c>
      <c r="T553" t="s">
        <v>4267</v>
      </c>
      <c r="U553" t="s">
        <v>4910</v>
      </c>
    </row>
    <row r="554" spans="1:21" x14ac:dyDescent="0.25">
      <c r="A554" t="s">
        <v>1192</v>
      </c>
      <c r="B554" t="s">
        <v>1193</v>
      </c>
      <c r="C554" t="s">
        <v>4915</v>
      </c>
      <c r="E554" t="s">
        <v>4916</v>
      </c>
      <c r="G554" t="s">
        <v>3781</v>
      </c>
      <c r="H554" t="s">
        <v>3805</v>
      </c>
      <c r="I554" t="s">
        <v>3806</v>
      </c>
      <c r="J554" t="s">
        <v>3807</v>
      </c>
      <c r="K554" t="s">
        <v>3808</v>
      </c>
      <c r="L554" t="s">
        <v>3809</v>
      </c>
    </row>
    <row r="555" spans="1:21" x14ac:dyDescent="0.25">
      <c r="A555" t="s">
        <v>1194</v>
      </c>
      <c r="B555" t="s">
        <v>1195</v>
      </c>
      <c r="C555" t="s">
        <v>4917</v>
      </c>
      <c r="E555" t="s">
        <v>4918</v>
      </c>
      <c r="G555" t="s">
        <v>3781</v>
      </c>
      <c r="H555" t="s">
        <v>3805</v>
      </c>
      <c r="I555" t="s">
        <v>3806</v>
      </c>
      <c r="J555" t="s">
        <v>3807</v>
      </c>
      <c r="K555" t="s">
        <v>3808</v>
      </c>
      <c r="L555" t="s">
        <v>3852</v>
      </c>
    </row>
    <row r="556" spans="1:21" x14ac:dyDescent="0.25">
      <c r="A556" t="s">
        <v>1196</v>
      </c>
      <c r="B556" t="s">
        <v>1197</v>
      </c>
      <c r="C556" t="s">
        <v>4919</v>
      </c>
      <c r="E556" t="s">
        <v>4920</v>
      </c>
      <c r="G556" t="s">
        <v>3781</v>
      </c>
      <c r="H556" t="s">
        <v>3782</v>
      </c>
      <c r="I556" t="s">
        <v>3863</v>
      </c>
      <c r="J556" t="s">
        <v>4905</v>
      </c>
      <c r="K556" t="s">
        <v>4906</v>
      </c>
      <c r="L556" t="s">
        <v>4921</v>
      </c>
    </row>
    <row r="557" spans="1:21" x14ac:dyDescent="0.25">
      <c r="A557" t="s">
        <v>1198</v>
      </c>
      <c r="B557" t="s">
        <v>1199</v>
      </c>
      <c r="C557" t="s">
        <v>4922</v>
      </c>
      <c r="E557" t="s">
        <v>4923</v>
      </c>
      <c r="G557" t="s">
        <v>3781</v>
      </c>
      <c r="H557" t="s">
        <v>3805</v>
      </c>
      <c r="I557" t="s">
        <v>3806</v>
      </c>
      <c r="J557" t="s">
        <v>4543</v>
      </c>
      <c r="K557" t="s">
        <v>4924</v>
      </c>
      <c r="L557" t="s">
        <v>4925</v>
      </c>
    </row>
    <row r="558" spans="1:21" x14ac:dyDescent="0.25">
      <c r="A558" t="s">
        <v>1200</v>
      </c>
      <c r="B558" t="s">
        <v>1201</v>
      </c>
      <c r="C558" t="s">
        <v>4922</v>
      </c>
      <c r="E558" t="s">
        <v>4926</v>
      </c>
      <c r="G558" t="s">
        <v>3781</v>
      </c>
      <c r="H558" t="s">
        <v>3805</v>
      </c>
      <c r="I558" t="s">
        <v>3806</v>
      </c>
      <c r="J558" t="s">
        <v>4543</v>
      </c>
      <c r="K558" t="s">
        <v>4924</v>
      </c>
      <c r="L558" t="s">
        <v>4925</v>
      </c>
    </row>
    <row r="559" spans="1:21" x14ac:dyDescent="0.25">
      <c r="A559" t="s">
        <v>1202</v>
      </c>
      <c r="B559" t="s">
        <v>1203</v>
      </c>
      <c r="C559" t="s">
        <v>4922</v>
      </c>
      <c r="E559" t="s">
        <v>4927</v>
      </c>
      <c r="G559" t="s">
        <v>3781</v>
      </c>
      <c r="H559" t="s">
        <v>3805</v>
      </c>
      <c r="I559" t="s">
        <v>3806</v>
      </c>
      <c r="J559" t="s">
        <v>4543</v>
      </c>
      <c r="K559" t="s">
        <v>4924</v>
      </c>
      <c r="L559" t="s">
        <v>4925</v>
      </c>
    </row>
    <row r="560" spans="1:21" x14ac:dyDescent="0.25">
      <c r="A560" t="s">
        <v>1204</v>
      </c>
      <c r="B560" t="s">
        <v>1205</v>
      </c>
      <c r="C560" t="s">
        <v>4922</v>
      </c>
      <c r="E560" t="s">
        <v>4928</v>
      </c>
      <c r="G560" t="s">
        <v>3781</v>
      </c>
      <c r="H560" t="s">
        <v>3805</v>
      </c>
      <c r="I560" t="s">
        <v>3806</v>
      </c>
      <c r="J560" t="s">
        <v>4543</v>
      </c>
      <c r="K560" t="s">
        <v>4924</v>
      </c>
      <c r="L560" t="s">
        <v>4925</v>
      </c>
    </row>
    <row r="561" spans="1:22" x14ac:dyDescent="0.25">
      <c r="A561" t="s">
        <v>1206</v>
      </c>
      <c r="B561" t="s">
        <v>1207</v>
      </c>
      <c r="C561" t="s">
        <v>4929</v>
      </c>
      <c r="E561" t="s">
        <v>4930</v>
      </c>
      <c r="G561" t="s">
        <v>3759</v>
      </c>
      <c r="H561" t="s">
        <v>3813</v>
      </c>
      <c r="I561" t="s">
        <v>3814</v>
      </c>
      <c r="J561" t="s">
        <v>3815</v>
      </c>
      <c r="K561" t="s">
        <v>3816</v>
      </c>
      <c r="L561" t="s">
        <v>3817</v>
      </c>
      <c r="M561" t="s">
        <v>3818</v>
      </c>
      <c r="N561" t="s">
        <v>3819</v>
      </c>
      <c r="O561" t="s">
        <v>3820</v>
      </c>
      <c r="P561" t="s">
        <v>4033</v>
      </c>
      <c r="Q561" t="s">
        <v>4264</v>
      </c>
      <c r="R561" t="s">
        <v>4265</v>
      </c>
      <c r="S561" t="s">
        <v>4266</v>
      </c>
      <c r="T561" t="s">
        <v>4267</v>
      </c>
      <c r="U561" t="s">
        <v>4268</v>
      </c>
      <c r="V561" t="s">
        <v>4269</v>
      </c>
    </row>
    <row r="562" spans="1:22" x14ac:dyDescent="0.25">
      <c r="A562" t="s">
        <v>1208</v>
      </c>
      <c r="B562" t="s">
        <v>1209</v>
      </c>
      <c r="C562" t="s">
        <v>4931</v>
      </c>
      <c r="E562" t="s">
        <v>4932</v>
      </c>
      <c r="G562" t="s">
        <v>3781</v>
      </c>
      <c r="H562" t="s">
        <v>3782</v>
      </c>
      <c r="I562" t="s">
        <v>3863</v>
      </c>
      <c r="J562" t="s">
        <v>4905</v>
      </c>
      <c r="K562" t="s">
        <v>4906</v>
      </c>
      <c r="L562" t="s">
        <v>4907</v>
      </c>
    </row>
    <row r="563" spans="1:22" x14ac:dyDescent="0.25">
      <c r="A563" t="s">
        <v>1210</v>
      </c>
      <c r="B563" t="s">
        <v>1211</v>
      </c>
      <c r="C563" t="s">
        <v>4931</v>
      </c>
      <c r="E563" t="s">
        <v>4933</v>
      </c>
      <c r="G563" t="s">
        <v>3781</v>
      </c>
      <c r="H563" t="s">
        <v>3782</v>
      </c>
      <c r="I563" t="s">
        <v>3863</v>
      </c>
      <c r="J563" t="s">
        <v>4905</v>
      </c>
      <c r="K563" t="s">
        <v>4906</v>
      </c>
      <c r="L563" t="s">
        <v>4907</v>
      </c>
    </row>
    <row r="564" spans="1:22" x14ac:dyDescent="0.25">
      <c r="A564" t="s">
        <v>1212</v>
      </c>
      <c r="B564" t="s">
        <v>1213</v>
      </c>
      <c r="C564" t="s">
        <v>4934</v>
      </c>
      <c r="E564" t="s">
        <v>4935</v>
      </c>
      <c r="G564" t="s">
        <v>3781</v>
      </c>
      <c r="H564" t="s">
        <v>3782</v>
      </c>
      <c r="I564" t="s">
        <v>3863</v>
      </c>
      <c r="J564" t="s">
        <v>4905</v>
      </c>
      <c r="K564" t="s">
        <v>4906</v>
      </c>
      <c r="L564" t="s">
        <v>4907</v>
      </c>
    </row>
    <row r="565" spans="1:22" x14ac:dyDescent="0.25">
      <c r="A565" t="s">
        <v>1214</v>
      </c>
      <c r="B565" t="s">
        <v>1215</v>
      </c>
      <c r="C565" t="s">
        <v>4936</v>
      </c>
      <c r="E565" t="s">
        <v>4937</v>
      </c>
      <c r="G565" t="s">
        <v>3781</v>
      </c>
      <c r="H565" t="s">
        <v>3782</v>
      </c>
      <c r="I565" t="s">
        <v>3863</v>
      </c>
      <c r="J565" t="s">
        <v>4096</v>
      </c>
      <c r="K565" t="s">
        <v>4406</v>
      </c>
      <c r="L565" t="s">
        <v>4938</v>
      </c>
    </row>
    <row r="566" spans="1:22" x14ac:dyDescent="0.25">
      <c r="A566" t="s">
        <v>1216</v>
      </c>
      <c r="B566" t="s">
        <v>1217</v>
      </c>
      <c r="C566" t="s">
        <v>4939</v>
      </c>
      <c r="E566" t="s">
        <v>4940</v>
      </c>
      <c r="G566" t="s">
        <v>3781</v>
      </c>
      <c r="H566" t="s">
        <v>3782</v>
      </c>
      <c r="I566" t="s">
        <v>3863</v>
      </c>
      <c r="J566" t="s">
        <v>4096</v>
      </c>
      <c r="K566" t="s">
        <v>4251</v>
      </c>
      <c r="L566" t="s">
        <v>4252</v>
      </c>
    </row>
    <row r="567" spans="1:22" x14ac:dyDescent="0.25">
      <c r="A567" t="s">
        <v>1218</v>
      </c>
      <c r="B567" t="s">
        <v>1219</v>
      </c>
      <c r="C567" t="s">
        <v>4939</v>
      </c>
      <c r="E567" t="s">
        <v>4941</v>
      </c>
      <c r="G567" t="s">
        <v>3781</v>
      </c>
      <c r="H567" t="s">
        <v>3782</v>
      </c>
      <c r="I567" t="s">
        <v>3863</v>
      </c>
      <c r="J567" t="s">
        <v>4096</v>
      </c>
      <c r="K567" t="s">
        <v>4251</v>
      </c>
      <c r="L567" t="s">
        <v>4252</v>
      </c>
    </row>
    <row r="568" spans="1:22" x14ac:dyDescent="0.25">
      <c r="A568" t="s">
        <v>1220</v>
      </c>
      <c r="B568" t="s">
        <v>1221</v>
      </c>
      <c r="C568" t="s">
        <v>4942</v>
      </c>
      <c r="E568" t="s">
        <v>4943</v>
      </c>
      <c r="G568" t="s">
        <v>3781</v>
      </c>
      <c r="H568" t="s">
        <v>3798</v>
      </c>
      <c r="I568" t="s">
        <v>3799</v>
      </c>
      <c r="J568" t="s">
        <v>3800</v>
      </c>
      <c r="K568" t="s">
        <v>3801</v>
      </c>
      <c r="L568" t="s">
        <v>4944</v>
      </c>
    </row>
    <row r="569" spans="1:22" x14ac:dyDescent="0.25">
      <c r="A569" t="s">
        <v>1222</v>
      </c>
      <c r="B569" t="s">
        <v>1223</v>
      </c>
      <c r="C569" t="s">
        <v>4945</v>
      </c>
      <c r="E569" t="s">
        <v>4946</v>
      </c>
      <c r="G569" t="s">
        <v>3781</v>
      </c>
      <c r="H569" t="s">
        <v>3782</v>
      </c>
      <c r="I569" t="s">
        <v>4205</v>
      </c>
      <c r="J569" t="s">
        <v>4206</v>
      </c>
      <c r="K569" t="s">
        <v>4207</v>
      </c>
      <c r="L569" t="s">
        <v>4947</v>
      </c>
    </row>
    <row r="570" spans="1:22" x14ac:dyDescent="0.25">
      <c r="A570" t="s">
        <v>1224</v>
      </c>
      <c r="B570" t="s">
        <v>1225</v>
      </c>
      <c r="C570" t="s">
        <v>4948</v>
      </c>
      <c r="E570" t="s">
        <v>4949</v>
      </c>
      <c r="G570" t="s">
        <v>3759</v>
      </c>
      <c r="H570" t="s">
        <v>4950</v>
      </c>
    </row>
    <row r="571" spans="1:22" x14ac:dyDescent="0.25">
      <c r="A571" t="s">
        <v>1226</v>
      </c>
      <c r="B571" t="s">
        <v>1227</v>
      </c>
      <c r="C571" t="s">
        <v>4951</v>
      </c>
      <c r="E571" t="s">
        <v>4952</v>
      </c>
      <c r="G571" t="s">
        <v>3759</v>
      </c>
      <c r="H571" t="s">
        <v>3760</v>
      </c>
      <c r="I571" t="s">
        <v>3761</v>
      </c>
      <c r="J571" t="s">
        <v>3762</v>
      </c>
      <c r="K571" t="s">
        <v>3763</v>
      </c>
      <c r="L571" t="s">
        <v>3774</v>
      </c>
      <c r="M571" t="s">
        <v>3775</v>
      </c>
      <c r="N571" t="s">
        <v>3776</v>
      </c>
      <c r="O571" t="s">
        <v>3777</v>
      </c>
      <c r="P571" t="s">
        <v>3778</v>
      </c>
    </row>
    <row r="572" spans="1:22" x14ac:dyDescent="0.25">
      <c r="A572" t="s">
        <v>1228</v>
      </c>
      <c r="B572" t="s">
        <v>1229</v>
      </c>
      <c r="C572" t="s">
        <v>4951</v>
      </c>
      <c r="E572" t="s">
        <v>4953</v>
      </c>
      <c r="G572" t="s">
        <v>3759</v>
      </c>
      <c r="H572" t="s">
        <v>3760</v>
      </c>
      <c r="I572" t="s">
        <v>3761</v>
      </c>
      <c r="J572" t="s">
        <v>3762</v>
      </c>
      <c r="K572" t="s">
        <v>3763</v>
      </c>
      <c r="L572" t="s">
        <v>3774</v>
      </c>
      <c r="M572" t="s">
        <v>3775</v>
      </c>
      <c r="N572" t="s">
        <v>3776</v>
      </c>
      <c r="O572" t="s">
        <v>3777</v>
      </c>
      <c r="P572" t="s">
        <v>3778</v>
      </c>
    </row>
    <row r="573" spans="1:22" x14ac:dyDescent="0.25">
      <c r="A573" t="s">
        <v>1230</v>
      </c>
      <c r="B573" t="s">
        <v>1231</v>
      </c>
      <c r="C573" t="s">
        <v>4951</v>
      </c>
      <c r="E573" t="s">
        <v>4954</v>
      </c>
      <c r="G573" t="s">
        <v>3759</v>
      </c>
      <c r="H573" t="s">
        <v>3760</v>
      </c>
      <c r="I573" t="s">
        <v>3761</v>
      </c>
      <c r="J573" t="s">
        <v>3762</v>
      </c>
      <c r="K573" t="s">
        <v>3763</v>
      </c>
      <c r="L573" t="s">
        <v>3774</v>
      </c>
      <c r="M573" t="s">
        <v>3775</v>
      </c>
      <c r="N573" t="s">
        <v>3776</v>
      </c>
      <c r="O573" t="s">
        <v>3777</v>
      </c>
      <c r="P573" t="s">
        <v>3778</v>
      </c>
    </row>
    <row r="574" spans="1:22" x14ac:dyDescent="0.25">
      <c r="A574" t="s">
        <v>1232</v>
      </c>
      <c r="B574" t="s">
        <v>1233</v>
      </c>
      <c r="C574" t="s">
        <v>4951</v>
      </c>
      <c r="E574" t="s">
        <v>4955</v>
      </c>
      <c r="G574" t="s">
        <v>3759</v>
      </c>
      <c r="H574" t="s">
        <v>3760</v>
      </c>
      <c r="I574" t="s">
        <v>3761</v>
      </c>
      <c r="J574" t="s">
        <v>3762</v>
      </c>
      <c r="K574" t="s">
        <v>3763</v>
      </c>
      <c r="L574" t="s">
        <v>3774</v>
      </c>
      <c r="M574" t="s">
        <v>3775</v>
      </c>
      <c r="N574" t="s">
        <v>3776</v>
      </c>
      <c r="O574" t="s">
        <v>3777</v>
      </c>
      <c r="P574" t="s">
        <v>3778</v>
      </c>
    </row>
    <row r="575" spans="1:22" x14ac:dyDescent="0.25">
      <c r="A575" t="s">
        <v>1234</v>
      </c>
      <c r="B575" t="s">
        <v>1235</v>
      </c>
      <c r="C575" t="s">
        <v>4956</v>
      </c>
      <c r="E575" t="s">
        <v>4957</v>
      </c>
      <c r="G575" t="s">
        <v>3781</v>
      </c>
      <c r="H575" t="s">
        <v>3782</v>
      </c>
      <c r="I575" t="s">
        <v>4958</v>
      </c>
    </row>
    <row r="576" spans="1:22" x14ac:dyDescent="0.25">
      <c r="A576" t="s">
        <v>1236</v>
      </c>
      <c r="B576" t="s">
        <v>1237</v>
      </c>
      <c r="C576" t="s">
        <v>4959</v>
      </c>
      <c r="E576" t="s">
        <v>4960</v>
      </c>
      <c r="G576" t="s">
        <v>3759</v>
      </c>
      <c r="H576" t="s">
        <v>3813</v>
      </c>
      <c r="I576" t="s">
        <v>3814</v>
      </c>
      <c r="J576" t="s">
        <v>3815</v>
      </c>
      <c r="K576" t="s">
        <v>3816</v>
      </c>
      <c r="L576" t="s">
        <v>3817</v>
      </c>
      <c r="M576" t="s">
        <v>3818</v>
      </c>
      <c r="N576" t="s">
        <v>3819</v>
      </c>
      <c r="O576" t="s">
        <v>3820</v>
      </c>
      <c r="P576" t="s">
        <v>4961</v>
      </c>
      <c r="Q576" t="s">
        <v>4962</v>
      </c>
      <c r="R576" t="s">
        <v>4963</v>
      </c>
      <c r="S576" t="s">
        <v>4964</v>
      </c>
      <c r="T576" t="s">
        <v>4965</v>
      </c>
      <c r="U576" t="s">
        <v>4966</v>
      </c>
    </row>
    <row r="577" spans="1:21" x14ac:dyDescent="0.25">
      <c r="A577" t="s">
        <v>1238</v>
      </c>
      <c r="B577" t="s">
        <v>1239</v>
      </c>
      <c r="C577" t="s">
        <v>4959</v>
      </c>
      <c r="E577" t="s">
        <v>4967</v>
      </c>
      <c r="G577" t="s">
        <v>3759</v>
      </c>
      <c r="H577" t="s">
        <v>3813</v>
      </c>
      <c r="I577" t="s">
        <v>3814</v>
      </c>
      <c r="J577" t="s">
        <v>3815</v>
      </c>
      <c r="K577" t="s">
        <v>3816</v>
      </c>
      <c r="L577" t="s">
        <v>3817</v>
      </c>
      <c r="M577" t="s">
        <v>3818</v>
      </c>
      <c r="N577" t="s">
        <v>3819</v>
      </c>
      <c r="O577" t="s">
        <v>3820</v>
      </c>
      <c r="P577" t="s">
        <v>4961</v>
      </c>
      <c r="Q577" t="s">
        <v>4962</v>
      </c>
      <c r="R577" t="s">
        <v>4963</v>
      </c>
      <c r="S577" t="s">
        <v>4964</v>
      </c>
      <c r="T577" t="s">
        <v>4965</v>
      </c>
      <c r="U577" t="s">
        <v>4966</v>
      </c>
    </row>
    <row r="578" spans="1:21" x14ac:dyDescent="0.25">
      <c r="A578" t="s">
        <v>1240</v>
      </c>
      <c r="B578" t="s">
        <v>1241</v>
      </c>
      <c r="C578" t="s">
        <v>4968</v>
      </c>
      <c r="E578" t="s">
        <v>4969</v>
      </c>
      <c r="G578" t="s">
        <v>3781</v>
      </c>
      <c r="H578" t="s">
        <v>3790</v>
      </c>
      <c r="I578" t="s">
        <v>3791</v>
      </c>
      <c r="J578" t="s">
        <v>3792</v>
      </c>
      <c r="K578" t="s">
        <v>3793</v>
      </c>
    </row>
    <row r="579" spans="1:21" x14ac:dyDescent="0.25">
      <c r="A579" t="s">
        <v>1242</v>
      </c>
      <c r="B579" t="s">
        <v>1243</v>
      </c>
      <c r="C579" t="s">
        <v>4970</v>
      </c>
      <c r="E579" t="s">
        <v>4971</v>
      </c>
      <c r="G579" t="s">
        <v>3781</v>
      </c>
      <c r="H579" t="s">
        <v>3782</v>
      </c>
      <c r="I579" t="s">
        <v>3863</v>
      </c>
      <c r="J579" t="s">
        <v>4211</v>
      </c>
      <c r="K579" t="s">
        <v>4212</v>
      </c>
      <c r="L579" t="s">
        <v>4213</v>
      </c>
    </row>
    <row r="580" spans="1:21" x14ac:dyDescent="0.25">
      <c r="A580" t="s">
        <v>1244</v>
      </c>
      <c r="B580" t="s">
        <v>1245</v>
      </c>
      <c r="C580" t="s">
        <v>4972</v>
      </c>
      <c r="E580" t="s">
        <v>4973</v>
      </c>
      <c r="G580" t="s">
        <v>3781</v>
      </c>
      <c r="H580" t="s">
        <v>3782</v>
      </c>
      <c r="I580" t="s">
        <v>3863</v>
      </c>
      <c r="J580" t="s">
        <v>3941</v>
      </c>
      <c r="K580" t="s">
        <v>4974</v>
      </c>
      <c r="L580" t="s">
        <v>4975</v>
      </c>
    </row>
    <row r="581" spans="1:21" x14ac:dyDescent="0.25">
      <c r="A581" t="s">
        <v>1246</v>
      </c>
      <c r="B581" t="s">
        <v>1247</v>
      </c>
      <c r="C581" t="s">
        <v>4976</v>
      </c>
      <c r="E581" t="s">
        <v>4977</v>
      </c>
      <c r="G581" t="s">
        <v>3781</v>
      </c>
      <c r="H581" t="s">
        <v>3790</v>
      </c>
      <c r="I581" t="s">
        <v>4281</v>
      </c>
      <c r="J581" t="s">
        <v>4978</v>
      </c>
      <c r="K581" t="s">
        <v>4979</v>
      </c>
    </row>
    <row r="582" spans="1:21" x14ac:dyDescent="0.25">
      <c r="A582" t="s">
        <v>4980</v>
      </c>
      <c r="B582" t="s">
        <v>1249</v>
      </c>
      <c r="C582" t="s">
        <v>4981</v>
      </c>
      <c r="E582" t="s">
        <v>4982</v>
      </c>
      <c r="G582" t="s">
        <v>3759</v>
      </c>
      <c r="H582" t="s">
        <v>3760</v>
      </c>
      <c r="I582" t="s">
        <v>3761</v>
      </c>
      <c r="J582" t="s">
        <v>3762</v>
      </c>
      <c r="K582" t="s">
        <v>3763</v>
      </c>
      <c r="L582" t="s">
        <v>3774</v>
      </c>
      <c r="M582" t="s">
        <v>3775</v>
      </c>
      <c r="N582" t="s">
        <v>3776</v>
      </c>
      <c r="O582" t="s">
        <v>4277</v>
      </c>
      <c r="P582" t="s">
        <v>4278</v>
      </c>
    </row>
    <row r="583" spans="1:21" x14ac:dyDescent="0.25">
      <c r="A583" t="s">
        <v>1250</v>
      </c>
      <c r="B583" t="s">
        <v>1251</v>
      </c>
      <c r="C583" t="s">
        <v>4983</v>
      </c>
      <c r="E583" t="s">
        <v>4984</v>
      </c>
      <c r="G583" t="s">
        <v>3781</v>
      </c>
      <c r="H583" t="s">
        <v>3782</v>
      </c>
      <c r="I583" t="s">
        <v>4205</v>
      </c>
      <c r="J583" t="s">
        <v>4206</v>
      </c>
      <c r="K583" t="s">
        <v>4985</v>
      </c>
    </row>
    <row r="584" spans="1:21" x14ac:dyDescent="0.25">
      <c r="A584" t="s">
        <v>1252</v>
      </c>
      <c r="B584" t="s">
        <v>1253</v>
      </c>
      <c r="C584" t="s">
        <v>4986</v>
      </c>
      <c r="E584" t="s">
        <v>4987</v>
      </c>
      <c r="G584" t="s">
        <v>3781</v>
      </c>
      <c r="H584" t="s">
        <v>3790</v>
      </c>
      <c r="I584" t="s">
        <v>3791</v>
      </c>
      <c r="J584" t="s">
        <v>3792</v>
      </c>
      <c r="K584" t="s">
        <v>3793</v>
      </c>
    </row>
    <row r="585" spans="1:21" x14ac:dyDescent="0.25">
      <c r="A585" t="s">
        <v>1254</v>
      </c>
      <c r="B585" t="s">
        <v>1255</v>
      </c>
      <c r="C585" t="s">
        <v>4986</v>
      </c>
      <c r="E585" t="s">
        <v>4988</v>
      </c>
      <c r="G585" t="s">
        <v>3781</v>
      </c>
      <c r="H585" t="s">
        <v>3790</v>
      </c>
      <c r="I585" t="s">
        <v>3791</v>
      </c>
      <c r="J585" t="s">
        <v>3792</v>
      </c>
      <c r="K585" t="s">
        <v>3793</v>
      </c>
    </row>
    <row r="586" spans="1:21" x14ac:dyDescent="0.25">
      <c r="A586" t="s">
        <v>1256</v>
      </c>
      <c r="B586" t="s">
        <v>1257</v>
      </c>
      <c r="C586" t="s">
        <v>4986</v>
      </c>
      <c r="E586" t="s">
        <v>4989</v>
      </c>
      <c r="G586" t="s">
        <v>3781</v>
      </c>
      <c r="H586" t="s">
        <v>3790</v>
      </c>
      <c r="I586" t="s">
        <v>3791</v>
      </c>
      <c r="J586" t="s">
        <v>3792</v>
      </c>
      <c r="K586" t="s">
        <v>3793</v>
      </c>
    </row>
    <row r="587" spans="1:21" x14ac:dyDescent="0.25">
      <c r="A587" t="s">
        <v>1258</v>
      </c>
      <c r="B587" t="s">
        <v>1259</v>
      </c>
      <c r="C587" t="s">
        <v>4986</v>
      </c>
      <c r="E587" t="s">
        <v>4990</v>
      </c>
      <c r="G587" t="s">
        <v>3781</v>
      </c>
      <c r="H587" t="s">
        <v>3790</v>
      </c>
      <c r="I587" t="s">
        <v>3791</v>
      </c>
      <c r="J587" t="s">
        <v>3792</v>
      </c>
      <c r="K587" t="s">
        <v>3793</v>
      </c>
    </row>
    <row r="588" spans="1:21" x14ac:dyDescent="0.25">
      <c r="A588" t="s">
        <v>1260</v>
      </c>
      <c r="B588" t="s">
        <v>1261</v>
      </c>
      <c r="C588" t="s">
        <v>4986</v>
      </c>
      <c r="E588" t="s">
        <v>4991</v>
      </c>
      <c r="G588" t="s">
        <v>3781</v>
      </c>
      <c r="H588" t="s">
        <v>3790</v>
      </c>
      <c r="I588" t="s">
        <v>3791</v>
      </c>
      <c r="J588" t="s">
        <v>3792</v>
      </c>
      <c r="K588" t="s">
        <v>3793</v>
      </c>
    </row>
    <row r="589" spans="1:21" x14ac:dyDescent="0.25">
      <c r="A589" t="s">
        <v>1262</v>
      </c>
      <c r="B589" t="s">
        <v>1263</v>
      </c>
      <c r="C589" t="s">
        <v>4992</v>
      </c>
      <c r="E589" t="s">
        <v>4993</v>
      </c>
      <c r="G589" t="s">
        <v>3781</v>
      </c>
      <c r="H589" t="s">
        <v>3782</v>
      </c>
      <c r="I589" t="s">
        <v>3863</v>
      </c>
      <c r="J589" t="s">
        <v>4994</v>
      </c>
      <c r="K589" t="s">
        <v>4995</v>
      </c>
      <c r="L589" t="s">
        <v>4996</v>
      </c>
    </row>
    <row r="590" spans="1:21" x14ac:dyDescent="0.25">
      <c r="A590" t="s">
        <v>1266</v>
      </c>
      <c r="B590" t="s">
        <v>1267</v>
      </c>
      <c r="C590" t="s">
        <v>4997</v>
      </c>
      <c r="E590" t="s">
        <v>4998</v>
      </c>
      <c r="G590" t="s">
        <v>3759</v>
      </c>
      <c r="H590" t="s">
        <v>3760</v>
      </c>
      <c r="I590" t="s">
        <v>3761</v>
      </c>
      <c r="J590" t="s">
        <v>3762</v>
      </c>
      <c r="K590" t="s">
        <v>3763</v>
      </c>
      <c r="L590" t="s">
        <v>3774</v>
      </c>
      <c r="M590" t="s">
        <v>3775</v>
      </c>
      <c r="N590" t="s">
        <v>3776</v>
      </c>
      <c r="O590" t="s">
        <v>3777</v>
      </c>
      <c r="P590" t="s">
        <v>3778</v>
      </c>
    </row>
    <row r="591" spans="1:21" x14ac:dyDescent="0.25">
      <c r="A591" t="s">
        <v>1268</v>
      </c>
      <c r="B591" t="s">
        <v>1269</v>
      </c>
      <c r="C591" t="s">
        <v>4997</v>
      </c>
      <c r="E591" t="s">
        <v>4999</v>
      </c>
      <c r="G591" t="s">
        <v>3759</v>
      </c>
      <c r="H591" t="s">
        <v>3760</v>
      </c>
      <c r="I591" t="s">
        <v>3761</v>
      </c>
      <c r="J591" t="s">
        <v>3762</v>
      </c>
      <c r="K591" t="s">
        <v>3763</v>
      </c>
      <c r="L591" t="s">
        <v>3774</v>
      </c>
      <c r="M591" t="s">
        <v>3775</v>
      </c>
      <c r="N591" t="s">
        <v>3776</v>
      </c>
      <c r="O591" t="s">
        <v>3777</v>
      </c>
      <c r="P591" t="s">
        <v>3778</v>
      </c>
    </row>
    <row r="592" spans="1:21" x14ac:dyDescent="0.25">
      <c r="A592" t="s">
        <v>1270</v>
      </c>
      <c r="B592" t="s">
        <v>1271</v>
      </c>
      <c r="C592" t="s">
        <v>4997</v>
      </c>
      <c r="E592" t="s">
        <v>5000</v>
      </c>
      <c r="G592" t="s">
        <v>3759</v>
      </c>
      <c r="H592" t="s">
        <v>3760</v>
      </c>
      <c r="I592" t="s">
        <v>3761</v>
      </c>
      <c r="J592" t="s">
        <v>3762</v>
      </c>
      <c r="K592" t="s">
        <v>3763</v>
      </c>
      <c r="L592" t="s">
        <v>3774</v>
      </c>
      <c r="M592" t="s">
        <v>3775</v>
      </c>
      <c r="N592" t="s">
        <v>3776</v>
      </c>
      <c r="O592" t="s">
        <v>3777</v>
      </c>
      <c r="P592" t="s">
        <v>3778</v>
      </c>
    </row>
    <row r="593" spans="1:16" x14ac:dyDescent="0.25">
      <c r="A593" t="s">
        <v>5001</v>
      </c>
      <c r="B593" t="s">
        <v>1273</v>
      </c>
      <c r="C593" t="s">
        <v>5002</v>
      </c>
      <c r="E593" t="s">
        <v>5003</v>
      </c>
      <c r="G593" t="s">
        <v>3759</v>
      </c>
      <c r="H593" t="s">
        <v>3838</v>
      </c>
      <c r="I593" t="s">
        <v>5004</v>
      </c>
      <c r="J593" t="s">
        <v>5005</v>
      </c>
      <c r="K593" t="s">
        <v>5006</v>
      </c>
      <c r="L593" t="s">
        <v>5007</v>
      </c>
      <c r="M593" t="s">
        <v>5008</v>
      </c>
    </row>
    <row r="594" spans="1:16" x14ac:dyDescent="0.25">
      <c r="A594" t="s">
        <v>1274</v>
      </c>
      <c r="B594" t="s">
        <v>1275</v>
      </c>
      <c r="C594" t="s">
        <v>5009</v>
      </c>
      <c r="E594" t="s">
        <v>5010</v>
      </c>
      <c r="G594" t="s">
        <v>3781</v>
      </c>
      <c r="H594" t="s">
        <v>5011</v>
      </c>
      <c r="I594" t="s">
        <v>5012</v>
      </c>
      <c r="J594" t="s">
        <v>5013</v>
      </c>
      <c r="K594" t="s">
        <v>5014</v>
      </c>
    </row>
    <row r="595" spans="1:16" x14ac:dyDescent="0.25">
      <c r="A595" t="s">
        <v>1276</v>
      </c>
      <c r="B595" t="s">
        <v>1277</v>
      </c>
      <c r="C595" t="s">
        <v>5015</v>
      </c>
      <c r="E595" t="s">
        <v>5016</v>
      </c>
      <c r="G595" t="s">
        <v>3781</v>
      </c>
      <c r="H595" t="s">
        <v>3790</v>
      </c>
      <c r="I595" t="s">
        <v>4048</v>
      </c>
      <c r="J595" t="s">
        <v>4190</v>
      </c>
      <c r="K595" t="s">
        <v>4191</v>
      </c>
    </row>
    <row r="596" spans="1:16" x14ac:dyDescent="0.25">
      <c r="A596" t="s">
        <v>1278</v>
      </c>
      <c r="B596" t="s">
        <v>1279</v>
      </c>
      <c r="C596" t="s">
        <v>5015</v>
      </c>
      <c r="E596" t="s">
        <v>5017</v>
      </c>
      <c r="G596" t="s">
        <v>3781</v>
      </c>
      <c r="H596" t="s">
        <v>3790</v>
      </c>
      <c r="I596" t="s">
        <v>4048</v>
      </c>
      <c r="J596" t="s">
        <v>4190</v>
      </c>
      <c r="K596" t="s">
        <v>4191</v>
      </c>
    </row>
    <row r="597" spans="1:16" x14ac:dyDescent="0.25">
      <c r="A597" t="s">
        <v>1280</v>
      </c>
      <c r="B597" t="s">
        <v>1281</v>
      </c>
      <c r="C597" t="s">
        <v>5018</v>
      </c>
      <c r="E597" t="s">
        <v>5019</v>
      </c>
      <c r="G597" t="s">
        <v>3759</v>
      </c>
      <c r="H597" t="s">
        <v>3760</v>
      </c>
      <c r="I597" t="s">
        <v>3761</v>
      </c>
      <c r="J597" t="s">
        <v>3855</v>
      </c>
      <c r="K597" t="s">
        <v>3870</v>
      </c>
      <c r="L597" t="s">
        <v>3871</v>
      </c>
      <c r="M597" t="s">
        <v>3909</v>
      </c>
      <c r="N597" t="s">
        <v>3910</v>
      </c>
      <c r="O597" t="s">
        <v>5020</v>
      </c>
      <c r="P597" t="s">
        <v>5021</v>
      </c>
    </row>
    <row r="598" spans="1:16" x14ac:dyDescent="0.25">
      <c r="A598" t="s">
        <v>1282</v>
      </c>
      <c r="B598" t="s">
        <v>1283</v>
      </c>
      <c r="C598" t="s">
        <v>5018</v>
      </c>
      <c r="E598" t="s">
        <v>5022</v>
      </c>
      <c r="G598" t="s">
        <v>3759</v>
      </c>
      <c r="H598" t="s">
        <v>3760</v>
      </c>
      <c r="I598" t="s">
        <v>3761</v>
      </c>
      <c r="J598" t="s">
        <v>3855</v>
      </c>
      <c r="K598" t="s">
        <v>3870</v>
      </c>
      <c r="L598" t="s">
        <v>3871</v>
      </c>
      <c r="M598" t="s">
        <v>3909</v>
      </c>
      <c r="N598" t="s">
        <v>3910</v>
      </c>
      <c r="O598" t="s">
        <v>5020</v>
      </c>
      <c r="P598" t="s">
        <v>5021</v>
      </c>
    </row>
    <row r="599" spans="1:16" x14ac:dyDescent="0.25">
      <c r="A599" t="s">
        <v>1284</v>
      </c>
      <c r="B599" t="s">
        <v>1285</v>
      </c>
      <c r="C599" t="s">
        <v>5018</v>
      </c>
      <c r="E599" t="s">
        <v>5023</v>
      </c>
      <c r="G599" t="s">
        <v>3759</v>
      </c>
      <c r="H599" t="s">
        <v>3760</v>
      </c>
      <c r="I599" t="s">
        <v>3761</v>
      </c>
      <c r="J599" t="s">
        <v>3855</v>
      </c>
      <c r="K599" t="s">
        <v>3870</v>
      </c>
      <c r="L599" t="s">
        <v>3871</v>
      </c>
      <c r="M599" t="s">
        <v>3909</v>
      </c>
      <c r="N599" t="s">
        <v>3910</v>
      </c>
      <c r="O599" t="s">
        <v>5020</v>
      </c>
      <c r="P599" t="s">
        <v>5021</v>
      </c>
    </row>
    <row r="600" spans="1:16" x14ac:dyDescent="0.25">
      <c r="A600" t="s">
        <v>1286</v>
      </c>
      <c r="B600" t="s">
        <v>1287</v>
      </c>
      <c r="C600" t="s">
        <v>5018</v>
      </c>
      <c r="E600" t="s">
        <v>5024</v>
      </c>
      <c r="G600" t="s">
        <v>3759</v>
      </c>
      <c r="H600" t="s">
        <v>3760</v>
      </c>
      <c r="I600" t="s">
        <v>3761</v>
      </c>
      <c r="J600" t="s">
        <v>3855</v>
      </c>
      <c r="K600" t="s">
        <v>3870</v>
      </c>
      <c r="L600" t="s">
        <v>3871</v>
      </c>
      <c r="M600" t="s">
        <v>3909</v>
      </c>
      <c r="N600" t="s">
        <v>3910</v>
      </c>
      <c r="O600" t="s">
        <v>5020</v>
      </c>
      <c r="P600" t="s">
        <v>5021</v>
      </c>
    </row>
    <row r="601" spans="1:16" x14ac:dyDescent="0.25">
      <c r="A601" t="s">
        <v>1288</v>
      </c>
      <c r="B601" t="s">
        <v>1289</v>
      </c>
      <c r="C601" t="s">
        <v>5025</v>
      </c>
      <c r="E601" t="s">
        <v>5026</v>
      </c>
      <c r="G601" t="s">
        <v>3781</v>
      </c>
      <c r="H601" t="s">
        <v>3782</v>
      </c>
      <c r="I601" t="s">
        <v>3863</v>
      </c>
      <c r="J601" t="s">
        <v>4226</v>
      </c>
      <c r="K601" t="s">
        <v>4227</v>
      </c>
      <c r="L601" t="s">
        <v>4228</v>
      </c>
    </row>
    <row r="602" spans="1:16" x14ac:dyDescent="0.25">
      <c r="A602" t="s">
        <v>1290</v>
      </c>
      <c r="B602" t="s">
        <v>1291</v>
      </c>
      <c r="C602" t="s">
        <v>5027</v>
      </c>
      <c r="E602" t="s">
        <v>5028</v>
      </c>
      <c r="G602" t="s">
        <v>3781</v>
      </c>
      <c r="H602" t="s">
        <v>3782</v>
      </c>
      <c r="I602" t="s">
        <v>3863</v>
      </c>
      <c r="J602" t="s">
        <v>4226</v>
      </c>
      <c r="K602" t="s">
        <v>4227</v>
      </c>
      <c r="L602" t="s">
        <v>4228</v>
      </c>
    </row>
    <row r="603" spans="1:16" x14ac:dyDescent="0.25">
      <c r="A603" t="s">
        <v>1292</v>
      </c>
      <c r="B603" t="s">
        <v>1293</v>
      </c>
      <c r="C603" t="s">
        <v>5029</v>
      </c>
      <c r="E603" t="s">
        <v>5030</v>
      </c>
      <c r="G603" t="s">
        <v>3781</v>
      </c>
      <c r="H603" t="s">
        <v>3782</v>
      </c>
      <c r="I603" t="s">
        <v>3863</v>
      </c>
      <c r="J603" t="s">
        <v>4226</v>
      </c>
      <c r="K603" t="s">
        <v>4227</v>
      </c>
      <c r="L603" t="s">
        <v>4228</v>
      </c>
    </row>
    <row r="604" spans="1:16" x14ac:dyDescent="0.25">
      <c r="A604" t="s">
        <v>1294</v>
      </c>
      <c r="B604" t="s">
        <v>1295</v>
      </c>
      <c r="C604" t="s">
        <v>5031</v>
      </c>
      <c r="E604" t="s">
        <v>5032</v>
      </c>
      <c r="G604" t="s">
        <v>3781</v>
      </c>
      <c r="H604" t="s">
        <v>3782</v>
      </c>
      <c r="I604" t="s">
        <v>3863</v>
      </c>
      <c r="J604" t="s">
        <v>4226</v>
      </c>
      <c r="K604" t="s">
        <v>4227</v>
      </c>
      <c r="L604" t="s">
        <v>4228</v>
      </c>
    </row>
    <row r="605" spans="1:16" x14ac:dyDescent="0.25">
      <c r="A605" t="s">
        <v>1296</v>
      </c>
      <c r="B605" t="s">
        <v>1297</v>
      </c>
      <c r="C605" t="s">
        <v>5031</v>
      </c>
      <c r="E605" t="s">
        <v>5033</v>
      </c>
      <c r="G605" t="s">
        <v>3781</v>
      </c>
      <c r="H605" t="s">
        <v>3782</v>
      </c>
      <c r="I605" t="s">
        <v>3863</v>
      </c>
      <c r="J605" t="s">
        <v>4226</v>
      </c>
      <c r="K605" t="s">
        <v>4227</v>
      </c>
      <c r="L605" t="s">
        <v>4228</v>
      </c>
    </row>
    <row r="606" spans="1:16" x14ac:dyDescent="0.25">
      <c r="A606" t="s">
        <v>1298</v>
      </c>
      <c r="B606" t="s">
        <v>1299</v>
      </c>
      <c r="C606" t="s">
        <v>5031</v>
      </c>
      <c r="E606" t="s">
        <v>5034</v>
      </c>
      <c r="G606" t="s">
        <v>3781</v>
      </c>
      <c r="H606" t="s">
        <v>3782</v>
      </c>
      <c r="I606" t="s">
        <v>3863</v>
      </c>
      <c r="J606" t="s">
        <v>4226</v>
      </c>
      <c r="K606" t="s">
        <v>4227</v>
      </c>
      <c r="L606" t="s">
        <v>4228</v>
      </c>
    </row>
    <row r="607" spans="1:16" x14ac:dyDescent="0.25">
      <c r="A607" t="s">
        <v>1310</v>
      </c>
      <c r="B607" t="s">
        <v>1311</v>
      </c>
      <c r="C607" t="s">
        <v>5035</v>
      </c>
      <c r="E607" t="s">
        <v>5036</v>
      </c>
      <c r="G607" t="s">
        <v>3781</v>
      </c>
      <c r="H607" t="s">
        <v>3790</v>
      </c>
      <c r="I607" t="s">
        <v>3791</v>
      </c>
      <c r="J607" t="s">
        <v>3792</v>
      </c>
      <c r="K607" t="s">
        <v>3793</v>
      </c>
    </row>
    <row r="608" spans="1:16" x14ac:dyDescent="0.25">
      <c r="A608" t="s">
        <v>1312</v>
      </c>
      <c r="B608" t="s">
        <v>1313</v>
      </c>
      <c r="C608" t="s">
        <v>5035</v>
      </c>
      <c r="E608" t="s">
        <v>5037</v>
      </c>
      <c r="G608" t="s">
        <v>3781</v>
      </c>
      <c r="H608" t="s">
        <v>3790</v>
      </c>
      <c r="I608" t="s">
        <v>3791</v>
      </c>
      <c r="J608" t="s">
        <v>3792</v>
      </c>
      <c r="K608" t="s">
        <v>3793</v>
      </c>
    </row>
    <row r="609" spans="1:12" x14ac:dyDescent="0.25">
      <c r="A609" t="s">
        <v>1314</v>
      </c>
      <c r="B609" t="s">
        <v>1315</v>
      </c>
      <c r="C609" t="s">
        <v>5035</v>
      </c>
      <c r="E609" t="s">
        <v>5038</v>
      </c>
      <c r="G609" t="s">
        <v>3781</v>
      </c>
      <c r="H609" t="s">
        <v>3790</v>
      </c>
      <c r="I609" t="s">
        <v>3791</v>
      </c>
      <c r="J609" t="s">
        <v>3792</v>
      </c>
      <c r="K609" t="s">
        <v>3793</v>
      </c>
    </row>
    <row r="610" spans="1:12" x14ac:dyDescent="0.25">
      <c r="A610" t="s">
        <v>1316</v>
      </c>
      <c r="B610" t="s">
        <v>1317</v>
      </c>
      <c r="C610" t="s">
        <v>5035</v>
      </c>
      <c r="E610" t="s">
        <v>5039</v>
      </c>
      <c r="G610" t="s">
        <v>3781</v>
      </c>
      <c r="H610" t="s">
        <v>3790</v>
      </c>
      <c r="I610" t="s">
        <v>3791</v>
      </c>
      <c r="J610" t="s">
        <v>3792</v>
      </c>
      <c r="K610" t="s">
        <v>3793</v>
      </c>
    </row>
    <row r="611" spans="1:12" x14ac:dyDescent="0.25">
      <c r="A611" t="s">
        <v>1318</v>
      </c>
      <c r="B611" t="s">
        <v>1319</v>
      </c>
      <c r="C611" t="s">
        <v>5035</v>
      </c>
      <c r="E611" t="s">
        <v>5040</v>
      </c>
      <c r="G611" t="s">
        <v>3781</v>
      </c>
      <c r="H611" t="s">
        <v>3790</v>
      </c>
      <c r="I611" t="s">
        <v>3791</v>
      </c>
      <c r="J611" t="s">
        <v>3792</v>
      </c>
      <c r="K611" t="s">
        <v>3793</v>
      </c>
    </row>
    <row r="612" spans="1:12" x14ac:dyDescent="0.25">
      <c r="A612" t="s">
        <v>1320</v>
      </c>
      <c r="B612" t="s">
        <v>1321</v>
      </c>
      <c r="C612" t="s">
        <v>5035</v>
      </c>
      <c r="E612" t="s">
        <v>5041</v>
      </c>
      <c r="G612" t="s">
        <v>3781</v>
      </c>
      <c r="H612" t="s">
        <v>3790</v>
      </c>
      <c r="I612" t="s">
        <v>3791</v>
      </c>
      <c r="J612" t="s">
        <v>3792</v>
      </c>
      <c r="K612" t="s">
        <v>3793</v>
      </c>
    </row>
    <row r="613" spans="1:12" x14ac:dyDescent="0.25">
      <c r="A613" t="s">
        <v>1322</v>
      </c>
      <c r="B613" t="s">
        <v>1323</v>
      </c>
      <c r="C613" t="s">
        <v>5042</v>
      </c>
      <c r="E613" t="s">
        <v>5043</v>
      </c>
      <c r="G613" t="s">
        <v>3759</v>
      </c>
      <c r="H613" t="s">
        <v>3888</v>
      </c>
      <c r="I613" t="s">
        <v>3889</v>
      </c>
      <c r="J613" t="s">
        <v>4865</v>
      </c>
      <c r="K613" t="s">
        <v>5044</v>
      </c>
    </row>
    <row r="614" spans="1:12" x14ac:dyDescent="0.25">
      <c r="A614" t="s">
        <v>1324</v>
      </c>
      <c r="B614" t="s">
        <v>1325</v>
      </c>
      <c r="C614" t="s">
        <v>5042</v>
      </c>
      <c r="E614" t="s">
        <v>5045</v>
      </c>
      <c r="G614" t="s">
        <v>3759</v>
      </c>
      <c r="H614" t="s">
        <v>3888</v>
      </c>
      <c r="I614" t="s">
        <v>3889</v>
      </c>
      <c r="J614" t="s">
        <v>4865</v>
      </c>
      <c r="K614" t="s">
        <v>5044</v>
      </c>
    </row>
    <row r="615" spans="1:12" x14ac:dyDescent="0.25">
      <c r="A615" t="s">
        <v>1326</v>
      </c>
      <c r="B615" t="s">
        <v>1327</v>
      </c>
      <c r="C615" t="s">
        <v>5042</v>
      </c>
      <c r="E615" t="s">
        <v>5046</v>
      </c>
      <c r="G615" t="s">
        <v>3759</v>
      </c>
      <c r="H615" t="s">
        <v>3888</v>
      </c>
      <c r="I615" t="s">
        <v>3889</v>
      </c>
      <c r="J615" t="s">
        <v>4865</v>
      </c>
      <c r="K615" t="s">
        <v>5044</v>
      </c>
    </row>
    <row r="616" spans="1:12" x14ac:dyDescent="0.25">
      <c r="A616" t="s">
        <v>1328</v>
      </c>
      <c r="B616" t="s">
        <v>1329</v>
      </c>
      <c r="C616" t="s">
        <v>5042</v>
      </c>
      <c r="E616" t="s">
        <v>5047</v>
      </c>
      <c r="G616" t="s">
        <v>3759</v>
      </c>
      <c r="H616" t="s">
        <v>3888</v>
      </c>
      <c r="I616" t="s">
        <v>3889</v>
      </c>
      <c r="J616" t="s">
        <v>4865</v>
      </c>
      <c r="K616" t="s">
        <v>5044</v>
      </c>
    </row>
    <row r="617" spans="1:12" x14ac:dyDescent="0.25">
      <c r="A617" t="s">
        <v>1330</v>
      </c>
      <c r="B617" t="s">
        <v>1331</v>
      </c>
      <c r="C617" t="s">
        <v>5042</v>
      </c>
      <c r="E617" t="s">
        <v>5048</v>
      </c>
      <c r="G617" t="s">
        <v>3759</v>
      </c>
      <c r="H617" t="s">
        <v>3888</v>
      </c>
      <c r="I617" t="s">
        <v>3889</v>
      </c>
      <c r="J617" t="s">
        <v>4865</v>
      </c>
      <c r="K617" t="s">
        <v>5044</v>
      </c>
    </row>
    <row r="618" spans="1:12" x14ac:dyDescent="0.25">
      <c r="A618" t="s">
        <v>1332</v>
      </c>
      <c r="B618" t="s">
        <v>1333</v>
      </c>
      <c r="C618" t="s">
        <v>5042</v>
      </c>
      <c r="E618" t="s">
        <v>5049</v>
      </c>
      <c r="G618" t="s">
        <v>3759</v>
      </c>
      <c r="H618" t="s">
        <v>3888</v>
      </c>
      <c r="I618" t="s">
        <v>3889</v>
      </c>
      <c r="J618" t="s">
        <v>4865</v>
      </c>
      <c r="K618" t="s">
        <v>5044</v>
      </c>
    </row>
    <row r="619" spans="1:12" x14ac:dyDescent="0.25">
      <c r="A619" t="s">
        <v>1334</v>
      </c>
      <c r="B619" t="s">
        <v>1335</v>
      </c>
      <c r="C619" t="s">
        <v>5050</v>
      </c>
      <c r="E619" t="s">
        <v>5051</v>
      </c>
      <c r="G619" t="s">
        <v>3781</v>
      </c>
      <c r="H619" t="s">
        <v>3782</v>
      </c>
      <c r="I619" t="s">
        <v>3863</v>
      </c>
      <c r="J619" t="s">
        <v>4211</v>
      </c>
      <c r="K619" t="s">
        <v>4212</v>
      </c>
      <c r="L619" t="s">
        <v>4213</v>
      </c>
    </row>
    <row r="620" spans="1:12" x14ac:dyDescent="0.25">
      <c r="A620" t="s">
        <v>1336</v>
      </c>
      <c r="B620" t="s">
        <v>1337</v>
      </c>
      <c r="C620" t="s">
        <v>5050</v>
      </c>
      <c r="E620" t="s">
        <v>5052</v>
      </c>
      <c r="G620" t="s">
        <v>3781</v>
      </c>
      <c r="H620" t="s">
        <v>3782</v>
      </c>
      <c r="I620" t="s">
        <v>3863</v>
      </c>
      <c r="J620" t="s">
        <v>4211</v>
      </c>
      <c r="K620" t="s">
        <v>4212</v>
      </c>
      <c r="L620" t="s">
        <v>4213</v>
      </c>
    </row>
    <row r="621" spans="1:12" x14ac:dyDescent="0.25">
      <c r="A621" t="s">
        <v>1338</v>
      </c>
      <c r="B621" t="s">
        <v>1339</v>
      </c>
      <c r="C621" t="s">
        <v>5053</v>
      </c>
      <c r="E621" t="s">
        <v>5054</v>
      </c>
      <c r="G621" t="s">
        <v>3781</v>
      </c>
      <c r="H621" t="s">
        <v>3790</v>
      </c>
      <c r="I621" t="s">
        <v>3791</v>
      </c>
      <c r="J621" t="s">
        <v>3792</v>
      </c>
      <c r="K621" t="s">
        <v>3793</v>
      </c>
    </row>
    <row r="622" spans="1:12" x14ac:dyDescent="0.25">
      <c r="A622" t="s">
        <v>1340</v>
      </c>
      <c r="B622" t="s">
        <v>1341</v>
      </c>
      <c r="C622" t="s">
        <v>5053</v>
      </c>
      <c r="E622" t="s">
        <v>5055</v>
      </c>
      <c r="G622" t="s">
        <v>3781</v>
      </c>
      <c r="H622" t="s">
        <v>3790</v>
      </c>
      <c r="I622" t="s">
        <v>3791</v>
      </c>
      <c r="J622" t="s">
        <v>3792</v>
      </c>
      <c r="K622" t="s">
        <v>3793</v>
      </c>
    </row>
    <row r="623" spans="1:12" x14ac:dyDescent="0.25">
      <c r="A623" t="s">
        <v>1342</v>
      </c>
      <c r="B623" t="s">
        <v>1343</v>
      </c>
      <c r="C623" t="s">
        <v>5056</v>
      </c>
      <c r="E623" t="s">
        <v>5057</v>
      </c>
      <c r="G623" t="s">
        <v>3781</v>
      </c>
      <c r="H623" t="s">
        <v>3790</v>
      </c>
      <c r="I623" t="s">
        <v>3791</v>
      </c>
      <c r="J623" t="s">
        <v>3792</v>
      </c>
      <c r="K623" t="s">
        <v>3793</v>
      </c>
    </row>
    <row r="624" spans="1:12" x14ac:dyDescent="0.25">
      <c r="A624" t="s">
        <v>1344</v>
      </c>
      <c r="B624" t="s">
        <v>1345</v>
      </c>
      <c r="C624" t="s">
        <v>5058</v>
      </c>
      <c r="E624" t="s">
        <v>5059</v>
      </c>
      <c r="G624" t="s">
        <v>3781</v>
      </c>
      <c r="H624" t="s">
        <v>3790</v>
      </c>
      <c r="I624" t="s">
        <v>3791</v>
      </c>
      <c r="J624" t="s">
        <v>3792</v>
      </c>
      <c r="K624" t="s">
        <v>3793</v>
      </c>
    </row>
    <row r="625" spans="1:11" x14ac:dyDescent="0.25">
      <c r="A625" t="s">
        <v>1346</v>
      </c>
      <c r="B625" t="s">
        <v>1347</v>
      </c>
      <c r="C625" t="s">
        <v>5060</v>
      </c>
      <c r="E625" t="s">
        <v>5061</v>
      </c>
      <c r="G625" t="s">
        <v>3781</v>
      </c>
      <c r="H625" t="s">
        <v>3790</v>
      </c>
      <c r="I625" t="s">
        <v>4242</v>
      </c>
      <c r="J625" t="s">
        <v>4243</v>
      </c>
      <c r="K625" t="s">
        <v>4244</v>
      </c>
    </row>
    <row r="626" spans="1:11" x14ac:dyDescent="0.25">
      <c r="A626" t="s">
        <v>1348</v>
      </c>
      <c r="B626" t="s">
        <v>1349</v>
      </c>
      <c r="C626" t="s">
        <v>5062</v>
      </c>
      <c r="E626" t="s">
        <v>5063</v>
      </c>
      <c r="G626" t="s">
        <v>3781</v>
      </c>
      <c r="H626" t="s">
        <v>3790</v>
      </c>
      <c r="I626" t="s">
        <v>3791</v>
      </c>
      <c r="J626" t="s">
        <v>3792</v>
      </c>
      <c r="K626" t="s">
        <v>3793</v>
      </c>
    </row>
    <row r="627" spans="1:11" x14ac:dyDescent="0.25">
      <c r="A627" t="s">
        <v>1350</v>
      </c>
      <c r="B627" t="s">
        <v>1351</v>
      </c>
      <c r="C627" t="s">
        <v>5060</v>
      </c>
      <c r="E627" t="s">
        <v>5064</v>
      </c>
      <c r="G627" t="s">
        <v>3781</v>
      </c>
      <c r="H627" t="s">
        <v>3790</v>
      </c>
      <c r="I627" t="s">
        <v>4242</v>
      </c>
      <c r="J627" t="s">
        <v>4243</v>
      </c>
      <c r="K627" t="s">
        <v>4244</v>
      </c>
    </row>
    <row r="628" spans="1:11" x14ac:dyDescent="0.25">
      <c r="A628" t="s">
        <v>1352</v>
      </c>
      <c r="B628" t="s">
        <v>1353</v>
      </c>
      <c r="C628" t="s">
        <v>5060</v>
      </c>
      <c r="E628" t="s">
        <v>5065</v>
      </c>
      <c r="G628" t="s">
        <v>3781</v>
      </c>
      <c r="H628" t="s">
        <v>3790</v>
      </c>
      <c r="I628" t="s">
        <v>4242</v>
      </c>
      <c r="J628" t="s">
        <v>4243</v>
      </c>
      <c r="K628" t="s">
        <v>4244</v>
      </c>
    </row>
    <row r="629" spans="1:11" x14ac:dyDescent="0.25">
      <c r="A629" t="s">
        <v>1354</v>
      </c>
      <c r="B629" t="s">
        <v>1355</v>
      </c>
      <c r="C629" t="s">
        <v>5062</v>
      </c>
      <c r="E629" t="s">
        <v>5066</v>
      </c>
      <c r="G629" t="s">
        <v>3781</v>
      </c>
      <c r="H629" t="s">
        <v>3790</v>
      </c>
      <c r="I629" t="s">
        <v>3791</v>
      </c>
      <c r="J629" t="s">
        <v>3792</v>
      </c>
      <c r="K629" t="s">
        <v>3793</v>
      </c>
    </row>
    <row r="630" spans="1:11" x14ac:dyDescent="0.25">
      <c r="A630" t="s">
        <v>1356</v>
      </c>
      <c r="B630" t="s">
        <v>1357</v>
      </c>
      <c r="C630" t="s">
        <v>5062</v>
      </c>
      <c r="E630" t="s">
        <v>5067</v>
      </c>
      <c r="G630" t="s">
        <v>3781</v>
      </c>
      <c r="H630" t="s">
        <v>3790</v>
      </c>
      <c r="I630" t="s">
        <v>3791</v>
      </c>
      <c r="J630" t="s">
        <v>3792</v>
      </c>
      <c r="K630" t="s">
        <v>3793</v>
      </c>
    </row>
    <row r="631" spans="1:11" x14ac:dyDescent="0.25">
      <c r="A631" t="s">
        <v>1358</v>
      </c>
      <c r="B631" t="s">
        <v>1359</v>
      </c>
      <c r="C631" t="s">
        <v>5068</v>
      </c>
      <c r="E631" t="s">
        <v>5069</v>
      </c>
      <c r="G631" t="s">
        <v>3781</v>
      </c>
      <c r="H631" t="s">
        <v>3790</v>
      </c>
      <c r="I631" t="s">
        <v>3791</v>
      </c>
      <c r="J631" t="s">
        <v>3792</v>
      </c>
      <c r="K631" t="s">
        <v>3793</v>
      </c>
    </row>
    <row r="632" spans="1:11" x14ac:dyDescent="0.25">
      <c r="A632" t="s">
        <v>1360</v>
      </c>
      <c r="B632" t="s">
        <v>1361</v>
      </c>
      <c r="C632" t="s">
        <v>5068</v>
      </c>
      <c r="E632" t="s">
        <v>5070</v>
      </c>
      <c r="G632" t="s">
        <v>3781</v>
      </c>
      <c r="H632" t="s">
        <v>3790</v>
      </c>
      <c r="I632" t="s">
        <v>3791</v>
      </c>
      <c r="J632" t="s">
        <v>3792</v>
      </c>
      <c r="K632" t="s">
        <v>3793</v>
      </c>
    </row>
    <row r="633" spans="1:11" x14ac:dyDescent="0.25">
      <c r="A633" t="s">
        <v>1362</v>
      </c>
      <c r="B633" t="s">
        <v>1363</v>
      </c>
      <c r="C633" t="s">
        <v>5068</v>
      </c>
      <c r="E633" t="s">
        <v>5071</v>
      </c>
      <c r="G633" t="s">
        <v>3781</v>
      </c>
      <c r="H633" t="s">
        <v>3790</v>
      </c>
      <c r="I633" t="s">
        <v>3791</v>
      </c>
      <c r="J633" t="s">
        <v>3792</v>
      </c>
      <c r="K633" t="s">
        <v>3793</v>
      </c>
    </row>
    <row r="634" spans="1:11" x14ac:dyDescent="0.25">
      <c r="A634" t="s">
        <v>1364</v>
      </c>
      <c r="B634" t="s">
        <v>1365</v>
      </c>
      <c r="C634" t="s">
        <v>5058</v>
      </c>
      <c r="E634" t="s">
        <v>5072</v>
      </c>
      <c r="G634" t="s">
        <v>3781</v>
      </c>
      <c r="H634" t="s">
        <v>3790</v>
      </c>
      <c r="I634" t="s">
        <v>3791</v>
      </c>
      <c r="J634" t="s">
        <v>3792</v>
      </c>
      <c r="K634" t="s">
        <v>3793</v>
      </c>
    </row>
    <row r="635" spans="1:11" x14ac:dyDescent="0.25">
      <c r="A635" t="s">
        <v>1366</v>
      </c>
      <c r="B635" t="s">
        <v>1367</v>
      </c>
      <c r="C635" t="s">
        <v>5068</v>
      </c>
      <c r="E635" t="s">
        <v>5073</v>
      </c>
      <c r="G635" t="s">
        <v>3781</v>
      </c>
      <c r="H635" t="s">
        <v>3790</v>
      </c>
      <c r="I635" t="s">
        <v>3791</v>
      </c>
      <c r="J635" t="s">
        <v>3792</v>
      </c>
      <c r="K635" t="s">
        <v>3793</v>
      </c>
    </row>
    <row r="636" spans="1:11" x14ac:dyDescent="0.25">
      <c r="A636" t="s">
        <v>1368</v>
      </c>
      <c r="B636" t="s">
        <v>1369</v>
      </c>
      <c r="C636" t="s">
        <v>5068</v>
      </c>
      <c r="E636" t="s">
        <v>5074</v>
      </c>
      <c r="G636" t="s">
        <v>3781</v>
      </c>
      <c r="H636" t="s">
        <v>3790</v>
      </c>
      <c r="I636" t="s">
        <v>3791</v>
      </c>
      <c r="J636" t="s">
        <v>3792</v>
      </c>
      <c r="K636" t="s">
        <v>3793</v>
      </c>
    </row>
    <row r="637" spans="1:11" x14ac:dyDescent="0.25">
      <c r="A637" t="s">
        <v>1370</v>
      </c>
      <c r="B637" t="s">
        <v>1371</v>
      </c>
      <c r="C637" t="s">
        <v>5068</v>
      </c>
      <c r="E637" t="s">
        <v>5075</v>
      </c>
      <c r="G637" t="s">
        <v>3781</v>
      </c>
      <c r="H637" t="s">
        <v>3790</v>
      </c>
      <c r="I637" t="s">
        <v>3791</v>
      </c>
      <c r="J637" t="s">
        <v>3792</v>
      </c>
      <c r="K637" t="s">
        <v>3793</v>
      </c>
    </row>
    <row r="638" spans="1:11" x14ac:dyDescent="0.25">
      <c r="A638" t="s">
        <v>1372</v>
      </c>
      <c r="B638" t="s">
        <v>1373</v>
      </c>
      <c r="C638" t="s">
        <v>5076</v>
      </c>
      <c r="E638" t="s">
        <v>5077</v>
      </c>
      <c r="G638" t="s">
        <v>3781</v>
      </c>
      <c r="H638" t="s">
        <v>3790</v>
      </c>
      <c r="I638" t="s">
        <v>3791</v>
      </c>
      <c r="J638" t="s">
        <v>3792</v>
      </c>
      <c r="K638" t="s">
        <v>3793</v>
      </c>
    </row>
    <row r="639" spans="1:11" x14ac:dyDescent="0.25">
      <c r="A639" t="s">
        <v>1374</v>
      </c>
      <c r="B639" t="s">
        <v>1375</v>
      </c>
      <c r="C639" t="s">
        <v>5076</v>
      </c>
      <c r="E639" t="s">
        <v>5078</v>
      </c>
      <c r="G639" t="s">
        <v>3781</v>
      </c>
      <c r="H639" t="s">
        <v>3790</v>
      </c>
      <c r="I639" t="s">
        <v>3791</v>
      </c>
      <c r="J639" t="s">
        <v>3792</v>
      </c>
      <c r="K639" t="s">
        <v>3793</v>
      </c>
    </row>
    <row r="640" spans="1:11" x14ac:dyDescent="0.25">
      <c r="A640" t="s">
        <v>1376</v>
      </c>
      <c r="B640" t="s">
        <v>1377</v>
      </c>
      <c r="C640" t="s">
        <v>5076</v>
      </c>
      <c r="E640" t="s">
        <v>5079</v>
      </c>
      <c r="G640" t="s">
        <v>3781</v>
      </c>
      <c r="H640" t="s">
        <v>3790</v>
      </c>
      <c r="I640" t="s">
        <v>3791</v>
      </c>
      <c r="J640" t="s">
        <v>3792</v>
      </c>
      <c r="K640" t="s">
        <v>3793</v>
      </c>
    </row>
    <row r="641" spans="1:16" x14ac:dyDescent="0.25">
      <c r="A641" t="s">
        <v>1378</v>
      </c>
      <c r="B641" t="s">
        <v>1379</v>
      </c>
      <c r="C641" t="s">
        <v>5076</v>
      </c>
      <c r="E641" t="s">
        <v>5080</v>
      </c>
      <c r="G641" t="s">
        <v>3781</v>
      </c>
      <c r="H641" t="s">
        <v>3790</v>
      </c>
      <c r="I641" t="s">
        <v>3791</v>
      </c>
      <c r="J641" t="s">
        <v>3792</v>
      </c>
      <c r="K641" t="s">
        <v>3793</v>
      </c>
    </row>
    <row r="642" spans="1:16" x14ac:dyDescent="0.25">
      <c r="A642" t="s">
        <v>1380</v>
      </c>
      <c r="B642" t="s">
        <v>1381</v>
      </c>
      <c r="C642" t="s">
        <v>5081</v>
      </c>
      <c r="E642" t="s">
        <v>5082</v>
      </c>
      <c r="G642" t="s">
        <v>3781</v>
      </c>
      <c r="H642" t="s">
        <v>3782</v>
      </c>
      <c r="I642" t="s">
        <v>4205</v>
      </c>
      <c r="J642" t="s">
        <v>4206</v>
      </c>
      <c r="K642" t="s">
        <v>4207</v>
      </c>
      <c r="L642" t="s">
        <v>4947</v>
      </c>
    </row>
    <row r="643" spans="1:16" x14ac:dyDescent="0.25">
      <c r="A643" t="s">
        <v>1382</v>
      </c>
      <c r="B643" t="s">
        <v>1383</v>
      </c>
      <c r="C643" t="s">
        <v>5083</v>
      </c>
      <c r="E643" t="s">
        <v>5084</v>
      </c>
      <c r="G643" t="s">
        <v>3759</v>
      </c>
      <c r="H643" t="s">
        <v>3760</v>
      </c>
      <c r="I643" t="s">
        <v>3761</v>
      </c>
      <c r="J643" t="s">
        <v>3762</v>
      </c>
      <c r="K643" t="s">
        <v>3763</v>
      </c>
      <c r="L643" t="s">
        <v>3774</v>
      </c>
      <c r="M643" t="s">
        <v>3775</v>
      </c>
      <c r="N643" t="s">
        <v>3776</v>
      </c>
      <c r="O643" t="s">
        <v>3777</v>
      </c>
      <c r="P643" t="s">
        <v>3778</v>
      </c>
    </row>
    <row r="644" spans="1:16" x14ac:dyDescent="0.25">
      <c r="A644" t="s">
        <v>1384</v>
      </c>
      <c r="B644" t="s">
        <v>1385</v>
      </c>
      <c r="C644" t="s">
        <v>5062</v>
      </c>
      <c r="E644" t="s">
        <v>5085</v>
      </c>
      <c r="G644" t="s">
        <v>3781</v>
      </c>
      <c r="H644" t="s">
        <v>3790</v>
      </c>
      <c r="I644" t="s">
        <v>3791</v>
      </c>
      <c r="J644" t="s">
        <v>3792</v>
      </c>
      <c r="K644" t="s">
        <v>3793</v>
      </c>
    </row>
    <row r="645" spans="1:16" x14ac:dyDescent="0.25">
      <c r="A645" t="s">
        <v>1386</v>
      </c>
      <c r="B645" t="s">
        <v>1387</v>
      </c>
      <c r="C645" t="s">
        <v>5060</v>
      </c>
      <c r="E645" t="s">
        <v>5086</v>
      </c>
      <c r="G645" t="s">
        <v>3781</v>
      </c>
      <c r="H645" t="s">
        <v>3790</v>
      </c>
      <c r="I645" t="s">
        <v>4242</v>
      </c>
      <c r="J645" t="s">
        <v>4243</v>
      </c>
      <c r="K645" t="s">
        <v>4244</v>
      </c>
    </row>
    <row r="646" spans="1:16" x14ac:dyDescent="0.25">
      <c r="A646" t="s">
        <v>1388</v>
      </c>
      <c r="B646" t="s">
        <v>1389</v>
      </c>
      <c r="C646" t="s">
        <v>5060</v>
      </c>
      <c r="E646" t="s">
        <v>5087</v>
      </c>
      <c r="G646" t="s">
        <v>3781</v>
      </c>
      <c r="H646" t="s">
        <v>3790</v>
      </c>
      <c r="I646" t="s">
        <v>4242</v>
      </c>
      <c r="J646" t="s">
        <v>4243</v>
      </c>
      <c r="K646" t="s">
        <v>4244</v>
      </c>
    </row>
    <row r="647" spans="1:16" x14ac:dyDescent="0.25">
      <c r="A647" t="s">
        <v>1390</v>
      </c>
      <c r="B647" t="s">
        <v>1391</v>
      </c>
      <c r="C647" t="s">
        <v>5062</v>
      </c>
      <c r="E647" t="s">
        <v>5088</v>
      </c>
      <c r="G647" t="s">
        <v>3781</v>
      </c>
      <c r="H647" t="s">
        <v>3790</v>
      </c>
      <c r="I647" t="s">
        <v>3791</v>
      </c>
      <c r="J647" t="s">
        <v>3792</v>
      </c>
      <c r="K647" t="s">
        <v>3793</v>
      </c>
    </row>
    <row r="648" spans="1:16" x14ac:dyDescent="0.25">
      <c r="A648" t="s">
        <v>1392</v>
      </c>
      <c r="B648" t="s">
        <v>1393</v>
      </c>
      <c r="C648" t="s">
        <v>5089</v>
      </c>
      <c r="E648" t="s">
        <v>5090</v>
      </c>
      <c r="G648" t="s">
        <v>3781</v>
      </c>
      <c r="H648" t="s">
        <v>3782</v>
      </c>
      <c r="I648" t="s">
        <v>3863</v>
      </c>
      <c r="J648" t="s">
        <v>4994</v>
      </c>
      <c r="K648" t="s">
        <v>4995</v>
      </c>
      <c r="L648" t="s">
        <v>4996</v>
      </c>
    </row>
    <row r="649" spans="1:16" x14ac:dyDescent="0.25">
      <c r="A649" t="s">
        <v>1394</v>
      </c>
      <c r="B649" t="s">
        <v>1395</v>
      </c>
      <c r="C649" t="s">
        <v>5091</v>
      </c>
      <c r="E649" t="s">
        <v>5092</v>
      </c>
      <c r="G649" t="s">
        <v>3759</v>
      </c>
      <c r="H649" t="s">
        <v>3760</v>
      </c>
      <c r="I649" t="s">
        <v>3761</v>
      </c>
      <c r="J649" t="s">
        <v>3762</v>
      </c>
      <c r="K649" t="s">
        <v>3763</v>
      </c>
      <c r="L649" t="s">
        <v>3774</v>
      </c>
      <c r="M649" t="s">
        <v>3775</v>
      </c>
      <c r="N649" t="s">
        <v>3776</v>
      </c>
      <c r="O649" t="s">
        <v>3777</v>
      </c>
      <c r="P649" t="s">
        <v>4219</v>
      </c>
    </row>
    <row r="650" spans="1:16" x14ac:dyDescent="0.25">
      <c r="A650" t="s">
        <v>1396</v>
      </c>
      <c r="B650" t="s">
        <v>1397</v>
      </c>
      <c r="C650" t="s">
        <v>5091</v>
      </c>
      <c r="E650" t="s">
        <v>5093</v>
      </c>
      <c r="G650" t="s">
        <v>3759</v>
      </c>
      <c r="H650" t="s">
        <v>3760</v>
      </c>
      <c r="I650" t="s">
        <v>3761</v>
      </c>
      <c r="J650" t="s">
        <v>3762</v>
      </c>
      <c r="K650" t="s">
        <v>3763</v>
      </c>
      <c r="L650" t="s">
        <v>3774</v>
      </c>
      <c r="M650" t="s">
        <v>3775</v>
      </c>
      <c r="N650" t="s">
        <v>3776</v>
      </c>
      <c r="O650" t="s">
        <v>3777</v>
      </c>
      <c r="P650" t="s">
        <v>4219</v>
      </c>
    </row>
    <row r="651" spans="1:16" x14ac:dyDescent="0.25">
      <c r="A651" t="s">
        <v>1398</v>
      </c>
      <c r="B651" t="s">
        <v>1399</v>
      </c>
      <c r="C651" t="s">
        <v>5091</v>
      </c>
      <c r="E651" t="s">
        <v>5094</v>
      </c>
      <c r="G651" t="s">
        <v>3759</v>
      </c>
      <c r="H651" t="s">
        <v>3760</v>
      </c>
      <c r="I651" t="s">
        <v>3761</v>
      </c>
      <c r="J651" t="s">
        <v>3762</v>
      </c>
      <c r="K651" t="s">
        <v>3763</v>
      </c>
      <c r="L651" t="s">
        <v>3774</v>
      </c>
      <c r="M651" t="s">
        <v>3775</v>
      </c>
      <c r="N651" t="s">
        <v>3776</v>
      </c>
      <c r="O651" t="s">
        <v>3777</v>
      </c>
      <c r="P651" t="s">
        <v>4219</v>
      </c>
    </row>
    <row r="652" spans="1:16" x14ac:dyDescent="0.25">
      <c r="A652" t="s">
        <v>1400</v>
      </c>
      <c r="B652" t="s">
        <v>1401</v>
      </c>
      <c r="C652" t="s">
        <v>5095</v>
      </c>
      <c r="E652" t="s">
        <v>5096</v>
      </c>
      <c r="G652" t="s">
        <v>3781</v>
      </c>
      <c r="H652" t="s">
        <v>3790</v>
      </c>
      <c r="I652" t="s">
        <v>3791</v>
      </c>
      <c r="J652" t="s">
        <v>3792</v>
      </c>
      <c r="K652" t="s">
        <v>3793</v>
      </c>
    </row>
    <row r="653" spans="1:16" x14ac:dyDescent="0.25">
      <c r="A653" t="s">
        <v>1402</v>
      </c>
      <c r="B653" t="s">
        <v>1403</v>
      </c>
      <c r="C653" t="s">
        <v>5095</v>
      </c>
      <c r="E653" t="s">
        <v>5097</v>
      </c>
      <c r="G653" t="s">
        <v>3781</v>
      </c>
      <c r="H653" t="s">
        <v>3790</v>
      </c>
      <c r="I653" t="s">
        <v>3791</v>
      </c>
      <c r="J653" t="s">
        <v>3792</v>
      </c>
      <c r="K653" t="s">
        <v>3793</v>
      </c>
    </row>
    <row r="654" spans="1:16" x14ac:dyDescent="0.25">
      <c r="A654" t="s">
        <v>1404</v>
      </c>
      <c r="B654" t="s">
        <v>1405</v>
      </c>
      <c r="C654" t="s">
        <v>5098</v>
      </c>
      <c r="E654" t="s">
        <v>5099</v>
      </c>
      <c r="G654" t="s">
        <v>3781</v>
      </c>
      <c r="H654" t="s">
        <v>3790</v>
      </c>
      <c r="I654" t="s">
        <v>3791</v>
      </c>
      <c r="J654" t="s">
        <v>3792</v>
      </c>
      <c r="K654" t="s">
        <v>3793</v>
      </c>
    </row>
    <row r="655" spans="1:16" x14ac:dyDescent="0.25">
      <c r="A655" t="s">
        <v>1406</v>
      </c>
      <c r="B655" t="s">
        <v>1407</v>
      </c>
      <c r="C655" t="s">
        <v>5098</v>
      </c>
      <c r="E655" t="s">
        <v>5100</v>
      </c>
      <c r="G655" t="s">
        <v>3781</v>
      </c>
      <c r="H655" t="s">
        <v>3790</v>
      </c>
      <c r="I655" t="s">
        <v>3791</v>
      </c>
      <c r="J655" t="s">
        <v>3792</v>
      </c>
      <c r="K655" t="s">
        <v>3793</v>
      </c>
    </row>
    <row r="656" spans="1:16" x14ac:dyDescent="0.25">
      <c r="A656" t="s">
        <v>1408</v>
      </c>
      <c r="B656" t="s">
        <v>1409</v>
      </c>
      <c r="C656" t="s">
        <v>5098</v>
      </c>
      <c r="E656" t="s">
        <v>5101</v>
      </c>
      <c r="G656" t="s">
        <v>3781</v>
      </c>
      <c r="H656" t="s">
        <v>3790</v>
      </c>
      <c r="I656" t="s">
        <v>3791</v>
      </c>
      <c r="J656" t="s">
        <v>3792</v>
      </c>
      <c r="K656" t="s">
        <v>3793</v>
      </c>
    </row>
    <row r="657" spans="1:13" x14ac:dyDescent="0.25">
      <c r="A657" t="s">
        <v>1410</v>
      </c>
      <c r="B657" t="s">
        <v>1411</v>
      </c>
      <c r="C657" t="s">
        <v>5102</v>
      </c>
      <c r="E657" t="s">
        <v>5103</v>
      </c>
      <c r="G657" t="s">
        <v>3781</v>
      </c>
      <c r="H657" t="s">
        <v>3790</v>
      </c>
      <c r="I657" t="s">
        <v>3791</v>
      </c>
      <c r="J657" t="s">
        <v>3792</v>
      </c>
      <c r="K657" t="s">
        <v>3793</v>
      </c>
    </row>
    <row r="658" spans="1:13" x14ac:dyDescent="0.25">
      <c r="A658" t="s">
        <v>1412</v>
      </c>
      <c r="B658" t="s">
        <v>1413</v>
      </c>
      <c r="C658" t="s">
        <v>5102</v>
      </c>
      <c r="E658" t="s">
        <v>5104</v>
      </c>
      <c r="G658" t="s">
        <v>3781</v>
      </c>
      <c r="H658" t="s">
        <v>3790</v>
      </c>
      <c r="I658" t="s">
        <v>3791</v>
      </c>
      <c r="J658" t="s">
        <v>3792</v>
      </c>
      <c r="K658" t="s">
        <v>3793</v>
      </c>
    </row>
    <row r="659" spans="1:13" x14ac:dyDescent="0.25">
      <c r="A659" t="s">
        <v>1414</v>
      </c>
      <c r="B659" t="s">
        <v>1415</v>
      </c>
      <c r="C659" t="s">
        <v>5102</v>
      </c>
      <c r="E659" t="s">
        <v>5105</v>
      </c>
      <c r="G659" t="s">
        <v>3781</v>
      </c>
      <c r="H659" t="s">
        <v>3790</v>
      </c>
      <c r="I659" t="s">
        <v>3791</v>
      </c>
      <c r="J659" t="s">
        <v>3792</v>
      </c>
      <c r="K659" t="s">
        <v>3793</v>
      </c>
    </row>
    <row r="660" spans="1:13" x14ac:dyDescent="0.25">
      <c r="A660" t="s">
        <v>1416</v>
      </c>
      <c r="B660" t="s">
        <v>1417</v>
      </c>
      <c r="C660" t="s">
        <v>5102</v>
      </c>
      <c r="E660" t="s">
        <v>5106</v>
      </c>
      <c r="G660" t="s">
        <v>3781</v>
      </c>
      <c r="H660" t="s">
        <v>3790</v>
      </c>
      <c r="I660" t="s">
        <v>3791</v>
      </c>
      <c r="J660" t="s">
        <v>3792</v>
      </c>
      <c r="K660" t="s">
        <v>3793</v>
      </c>
    </row>
    <row r="661" spans="1:13" x14ac:dyDescent="0.25">
      <c r="A661" t="s">
        <v>1418</v>
      </c>
      <c r="B661" t="s">
        <v>1419</v>
      </c>
      <c r="C661" t="s">
        <v>5102</v>
      </c>
      <c r="E661" t="s">
        <v>5107</v>
      </c>
      <c r="G661" t="s">
        <v>3781</v>
      </c>
      <c r="H661" t="s">
        <v>3790</v>
      </c>
      <c r="I661" t="s">
        <v>3791</v>
      </c>
      <c r="J661" t="s">
        <v>3792</v>
      </c>
      <c r="K661" t="s">
        <v>3793</v>
      </c>
    </row>
    <row r="662" spans="1:13" x14ac:dyDescent="0.25">
      <c r="A662" t="s">
        <v>1420</v>
      </c>
      <c r="B662" t="s">
        <v>1421</v>
      </c>
      <c r="C662" t="s">
        <v>5108</v>
      </c>
      <c r="E662" t="s">
        <v>5109</v>
      </c>
      <c r="G662" t="s">
        <v>3781</v>
      </c>
      <c r="H662" t="s">
        <v>3790</v>
      </c>
      <c r="I662" t="s">
        <v>3791</v>
      </c>
      <c r="J662" t="s">
        <v>3792</v>
      </c>
      <c r="K662" t="s">
        <v>3793</v>
      </c>
    </row>
    <row r="663" spans="1:13" x14ac:dyDescent="0.25">
      <c r="A663" t="s">
        <v>1422</v>
      </c>
      <c r="B663" t="s">
        <v>1423</v>
      </c>
      <c r="C663" t="s">
        <v>5110</v>
      </c>
      <c r="E663" t="s">
        <v>5111</v>
      </c>
      <c r="G663" t="s">
        <v>3781</v>
      </c>
      <c r="H663" t="s">
        <v>3790</v>
      </c>
      <c r="I663" t="s">
        <v>3791</v>
      </c>
      <c r="J663" t="s">
        <v>3792</v>
      </c>
      <c r="K663" t="s">
        <v>3793</v>
      </c>
    </row>
    <row r="664" spans="1:13" x14ac:dyDescent="0.25">
      <c r="A664" t="s">
        <v>1424</v>
      </c>
      <c r="B664" t="s">
        <v>1425</v>
      </c>
      <c r="C664" t="s">
        <v>5108</v>
      </c>
      <c r="E664" t="s">
        <v>5112</v>
      </c>
      <c r="G664" t="s">
        <v>3781</v>
      </c>
      <c r="H664" t="s">
        <v>3790</v>
      </c>
      <c r="I664" t="s">
        <v>3791</v>
      </c>
      <c r="J664" t="s">
        <v>3792</v>
      </c>
      <c r="K664" t="s">
        <v>3793</v>
      </c>
    </row>
    <row r="665" spans="1:13" x14ac:dyDescent="0.25">
      <c r="A665" t="s">
        <v>1426</v>
      </c>
      <c r="B665" t="s">
        <v>1427</v>
      </c>
      <c r="C665" t="s">
        <v>5110</v>
      </c>
      <c r="E665" t="s">
        <v>5113</v>
      </c>
      <c r="G665" t="s">
        <v>3781</v>
      </c>
      <c r="H665" t="s">
        <v>3790</v>
      </c>
      <c r="I665" t="s">
        <v>3791</v>
      </c>
      <c r="J665" t="s">
        <v>3792</v>
      </c>
      <c r="K665" t="s">
        <v>3793</v>
      </c>
    </row>
    <row r="666" spans="1:13" x14ac:dyDescent="0.25">
      <c r="A666" t="s">
        <v>1428</v>
      </c>
      <c r="B666" t="s">
        <v>1429</v>
      </c>
      <c r="C666" t="s">
        <v>5114</v>
      </c>
      <c r="E666" t="s">
        <v>5115</v>
      </c>
      <c r="G666" t="s">
        <v>3781</v>
      </c>
      <c r="H666" t="s">
        <v>3790</v>
      </c>
      <c r="I666" t="s">
        <v>3791</v>
      </c>
      <c r="J666" t="s">
        <v>3792</v>
      </c>
      <c r="K666" t="s">
        <v>3793</v>
      </c>
    </row>
    <row r="667" spans="1:13" x14ac:dyDescent="0.25">
      <c r="A667" t="s">
        <v>1430</v>
      </c>
      <c r="B667" t="s">
        <v>1431</v>
      </c>
      <c r="C667" t="s">
        <v>5114</v>
      </c>
      <c r="E667" t="s">
        <v>5116</v>
      </c>
      <c r="G667" t="s">
        <v>3781</v>
      </c>
      <c r="H667" t="s">
        <v>3790</v>
      </c>
      <c r="I667" t="s">
        <v>3791</v>
      </c>
      <c r="J667" t="s">
        <v>3792</v>
      </c>
      <c r="K667" t="s">
        <v>3793</v>
      </c>
    </row>
    <row r="668" spans="1:13" x14ac:dyDescent="0.25">
      <c r="A668" t="s">
        <v>1432</v>
      </c>
      <c r="B668" t="s">
        <v>1433</v>
      </c>
      <c r="C668" t="s">
        <v>5117</v>
      </c>
      <c r="E668" t="s">
        <v>5118</v>
      </c>
      <c r="G668" t="s">
        <v>3781</v>
      </c>
      <c r="H668" t="s">
        <v>3782</v>
      </c>
      <c r="I668" t="s">
        <v>4205</v>
      </c>
      <c r="J668" t="s">
        <v>4206</v>
      </c>
      <c r="K668" t="s">
        <v>5119</v>
      </c>
      <c r="L668" t="s">
        <v>5120</v>
      </c>
      <c r="M668" t="s">
        <v>5121</v>
      </c>
    </row>
    <row r="669" spans="1:13" x14ac:dyDescent="0.25">
      <c r="A669" t="s">
        <v>1434</v>
      </c>
      <c r="B669" t="s">
        <v>1435</v>
      </c>
      <c r="C669" t="s">
        <v>5122</v>
      </c>
      <c r="E669" t="s">
        <v>5123</v>
      </c>
      <c r="G669" t="s">
        <v>3781</v>
      </c>
      <c r="H669" t="s">
        <v>3782</v>
      </c>
      <c r="I669" t="s">
        <v>3863</v>
      </c>
      <c r="J669" t="s">
        <v>4905</v>
      </c>
      <c r="K669" t="s">
        <v>4906</v>
      </c>
      <c r="L669" t="s">
        <v>4907</v>
      </c>
    </row>
    <row r="670" spans="1:13" x14ac:dyDescent="0.25">
      <c r="A670" t="s">
        <v>1436</v>
      </c>
      <c r="B670" t="s">
        <v>1437</v>
      </c>
      <c r="C670" t="s">
        <v>5122</v>
      </c>
      <c r="E670" t="s">
        <v>5124</v>
      </c>
      <c r="G670" t="s">
        <v>3781</v>
      </c>
      <c r="H670" t="s">
        <v>3782</v>
      </c>
      <c r="I670" t="s">
        <v>3863</v>
      </c>
      <c r="J670" t="s">
        <v>4905</v>
      </c>
      <c r="K670" t="s">
        <v>4906</v>
      </c>
      <c r="L670" t="s">
        <v>4907</v>
      </c>
    </row>
    <row r="671" spans="1:13" x14ac:dyDescent="0.25">
      <c r="A671" t="s">
        <v>1438</v>
      </c>
      <c r="B671" t="s">
        <v>1439</v>
      </c>
      <c r="C671" t="s">
        <v>5125</v>
      </c>
      <c r="E671" t="s">
        <v>5126</v>
      </c>
      <c r="G671" t="s">
        <v>3781</v>
      </c>
      <c r="H671" t="s">
        <v>3790</v>
      </c>
      <c r="I671" t="s">
        <v>4242</v>
      </c>
      <c r="J671" t="s">
        <v>4243</v>
      </c>
      <c r="K671" t="s">
        <v>4345</v>
      </c>
    </row>
    <row r="672" spans="1:13" x14ac:dyDescent="0.25">
      <c r="A672" t="s">
        <v>1440</v>
      </c>
      <c r="B672" t="s">
        <v>1441</v>
      </c>
      <c r="C672" t="s">
        <v>5125</v>
      </c>
      <c r="E672" t="s">
        <v>5127</v>
      </c>
      <c r="G672" t="s">
        <v>3781</v>
      </c>
      <c r="H672" t="s">
        <v>3790</v>
      </c>
      <c r="I672" t="s">
        <v>4242</v>
      </c>
      <c r="J672" t="s">
        <v>4243</v>
      </c>
      <c r="K672" t="s">
        <v>4345</v>
      </c>
    </row>
    <row r="673" spans="1:11" x14ac:dyDescent="0.25">
      <c r="A673" t="s">
        <v>1442</v>
      </c>
      <c r="B673" t="s">
        <v>1443</v>
      </c>
      <c r="C673" t="s">
        <v>5125</v>
      </c>
      <c r="E673" t="s">
        <v>5128</v>
      </c>
      <c r="G673" t="s">
        <v>3781</v>
      </c>
      <c r="H673" t="s">
        <v>3790</v>
      </c>
      <c r="I673" t="s">
        <v>4242</v>
      </c>
      <c r="J673" t="s">
        <v>4243</v>
      </c>
      <c r="K673" t="s">
        <v>4345</v>
      </c>
    </row>
    <row r="674" spans="1:11" x14ac:dyDescent="0.25">
      <c r="A674" t="s">
        <v>1444</v>
      </c>
      <c r="B674" t="s">
        <v>1445</v>
      </c>
      <c r="C674" t="s">
        <v>5129</v>
      </c>
      <c r="E674" t="s">
        <v>5130</v>
      </c>
      <c r="G674" t="s">
        <v>3781</v>
      </c>
      <c r="H674" t="s">
        <v>3790</v>
      </c>
      <c r="I674" t="s">
        <v>3791</v>
      </c>
      <c r="J674" t="s">
        <v>3792</v>
      </c>
      <c r="K674" t="s">
        <v>3793</v>
      </c>
    </row>
    <row r="675" spans="1:11" x14ac:dyDescent="0.25">
      <c r="A675" t="s">
        <v>1446</v>
      </c>
      <c r="B675" t="s">
        <v>1447</v>
      </c>
      <c r="C675" t="s">
        <v>5095</v>
      </c>
      <c r="E675" t="s">
        <v>5131</v>
      </c>
      <c r="G675" t="s">
        <v>3781</v>
      </c>
      <c r="H675" t="s">
        <v>3790</v>
      </c>
      <c r="I675" t="s">
        <v>3791</v>
      </c>
      <c r="J675" t="s">
        <v>3792</v>
      </c>
      <c r="K675" t="s">
        <v>3793</v>
      </c>
    </row>
    <row r="676" spans="1:11" x14ac:dyDescent="0.25">
      <c r="A676" t="s">
        <v>1448</v>
      </c>
      <c r="B676" t="s">
        <v>1449</v>
      </c>
      <c r="C676" t="s">
        <v>5095</v>
      </c>
      <c r="E676" t="s">
        <v>5132</v>
      </c>
      <c r="G676" t="s">
        <v>3781</v>
      </c>
      <c r="H676" t="s">
        <v>3790</v>
      </c>
      <c r="I676" t="s">
        <v>3791</v>
      </c>
      <c r="J676" t="s">
        <v>3792</v>
      </c>
      <c r="K676" t="s">
        <v>3793</v>
      </c>
    </row>
    <row r="677" spans="1:11" x14ac:dyDescent="0.25">
      <c r="A677" t="s">
        <v>1450</v>
      </c>
      <c r="B677" t="s">
        <v>1451</v>
      </c>
      <c r="C677" t="s">
        <v>5102</v>
      </c>
      <c r="E677" t="s">
        <v>5133</v>
      </c>
      <c r="G677" t="s">
        <v>3781</v>
      </c>
      <c r="H677" t="s">
        <v>3790</v>
      </c>
      <c r="I677" t="s">
        <v>3791</v>
      </c>
      <c r="J677" t="s">
        <v>3792</v>
      </c>
      <c r="K677" t="s">
        <v>3793</v>
      </c>
    </row>
    <row r="678" spans="1:11" x14ac:dyDescent="0.25">
      <c r="A678" t="s">
        <v>1452</v>
      </c>
      <c r="B678" t="s">
        <v>1453</v>
      </c>
      <c r="C678" t="s">
        <v>5108</v>
      </c>
      <c r="E678" t="s">
        <v>5134</v>
      </c>
      <c r="G678" t="s">
        <v>3781</v>
      </c>
      <c r="H678" t="s">
        <v>3790</v>
      </c>
      <c r="I678" t="s">
        <v>3791</v>
      </c>
      <c r="J678" t="s">
        <v>3792</v>
      </c>
      <c r="K678" t="s">
        <v>3793</v>
      </c>
    </row>
    <row r="679" spans="1:11" x14ac:dyDescent="0.25">
      <c r="A679" t="s">
        <v>1454</v>
      </c>
      <c r="B679" t="s">
        <v>1455</v>
      </c>
      <c r="C679" t="s">
        <v>5110</v>
      </c>
      <c r="E679" t="s">
        <v>5135</v>
      </c>
      <c r="G679" t="s">
        <v>3781</v>
      </c>
      <c r="H679" t="s">
        <v>3790</v>
      </c>
      <c r="I679" t="s">
        <v>3791</v>
      </c>
      <c r="J679" t="s">
        <v>3792</v>
      </c>
      <c r="K679" t="s">
        <v>3793</v>
      </c>
    </row>
    <row r="680" spans="1:11" x14ac:dyDescent="0.25">
      <c r="A680" t="s">
        <v>1456</v>
      </c>
      <c r="B680" t="s">
        <v>1457</v>
      </c>
      <c r="C680" t="s">
        <v>5114</v>
      </c>
      <c r="E680" t="s">
        <v>5136</v>
      </c>
      <c r="G680" t="s">
        <v>3781</v>
      </c>
      <c r="H680" t="s">
        <v>3790</v>
      </c>
      <c r="I680" t="s">
        <v>3791</v>
      </c>
      <c r="J680" t="s">
        <v>3792</v>
      </c>
      <c r="K680" t="s">
        <v>3793</v>
      </c>
    </row>
    <row r="681" spans="1:11" x14ac:dyDescent="0.25">
      <c r="A681" t="s">
        <v>1458</v>
      </c>
      <c r="B681" t="s">
        <v>1459</v>
      </c>
      <c r="C681" t="s">
        <v>5114</v>
      </c>
      <c r="E681" t="s">
        <v>5137</v>
      </c>
      <c r="G681" t="s">
        <v>3781</v>
      </c>
      <c r="H681" t="s">
        <v>3790</v>
      </c>
      <c r="I681" t="s">
        <v>3791</v>
      </c>
      <c r="J681" t="s">
        <v>3792</v>
      </c>
      <c r="K681" t="s">
        <v>3793</v>
      </c>
    </row>
    <row r="682" spans="1:11" x14ac:dyDescent="0.25">
      <c r="A682" t="s">
        <v>1460</v>
      </c>
      <c r="B682" t="s">
        <v>1461</v>
      </c>
      <c r="C682" t="s">
        <v>5125</v>
      </c>
      <c r="E682" t="s">
        <v>5138</v>
      </c>
      <c r="G682" t="s">
        <v>3781</v>
      </c>
      <c r="H682" t="s">
        <v>3790</v>
      </c>
      <c r="I682" t="s">
        <v>4242</v>
      </c>
      <c r="J682" t="s">
        <v>4243</v>
      </c>
      <c r="K682" t="s">
        <v>4345</v>
      </c>
    </row>
    <row r="683" spans="1:11" x14ac:dyDescent="0.25">
      <c r="A683" t="s">
        <v>1462</v>
      </c>
      <c r="B683" t="s">
        <v>1463</v>
      </c>
      <c r="C683" t="s">
        <v>5125</v>
      </c>
      <c r="E683" t="s">
        <v>5139</v>
      </c>
      <c r="G683" t="s">
        <v>3781</v>
      </c>
      <c r="H683" t="s">
        <v>3790</v>
      </c>
      <c r="I683" t="s">
        <v>4242</v>
      </c>
      <c r="J683" t="s">
        <v>4243</v>
      </c>
      <c r="K683" t="s">
        <v>4345</v>
      </c>
    </row>
    <row r="684" spans="1:11" x14ac:dyDescent="0.25">
      <c r="A684" t="s">
        <v>1464</v>
      </c>
      <c r="B684" t="s">
        <v>1465</v>
      </c>
      <c r="C684" t="s">
        <v>5102</v>
      </c>
      <c r="E684" t="s">
        <v>5140</v>
      </c>
      <c r="G684" t="s">
        <v>3781</v>
      </c>
      <c r="H684" t="s">
        <v>3790</v>
      </c>
      <c r="I684" t="s">
        <v>3791</v>
      </c>
      <c r="J684" t="s">
        <v>3792</v>
      </c>
      <c r="K684" t="s">
        <v>3793</v>
      </c>
    </row>
    <row r="685" spans="1:11" x14ac:dyDescent="0.25">
      <c r="A685" t="s">
        <v>1466</v>
      </c>
      <c r="B685" t="s">
        <v>1467</v>
      </c>
      <c r="C685" t="s">
        <v>5110</v>
      </c>
      <c r="E685" t="s">
        <v>5141</v>
      </c>
      <c r="G685" t="s">
        <v>3781</v>
      </c>
      <c r="H685" t="s">
        <v>3790</v>
      </c>
      <c r="I685" t="s">
        <v>3791</v>
      </c>
      <c r="J685" t="s">
        <v>3792</v>
      </c>
      <c r="K685" t="s">
        <v>3793</v>
      </c>
    </row>
    <row r="686" spans="1:11" x14ac:dyDescent="0.25">
      <c r="A686" t="s">
        <v>1468</v>
      </c>
      <c r="B686" t="s">
        <v>1469</v>
      </c>
      <c r="C686" t="s">
        <v>5108</v>
      </c>
      <c r="E686" t="s">
        <v>5142</v>
      </c>
      <c r="G686" t="s">
        <v>3781</v>
      </c>
      <c r="H686" t="s">
        <v>3790</v>
      </c>
      <c r="I686" t="s">
        <v>3791</v>
      </c>
      <c r="J686" t="s">
        <v>3792</v>
      </c>
      <c r="K686" t="s">
        <v>3793</v>
      </c>
    </row>
    <row r="687" spans="1:11" x14ac:dyDescent="0.25">
      <c r="A687" t="s">
        <v>1470</v>
      </c>
      <c r="B687" t="s">
        <v>1471</v>
      </c>
      <c r="C687" t="s">
        <v>5110</v>
      </c>
      <c r="E687" t="s">
        <v>5143</v>
      </c>
      <c r="G687" t="s">
        <v>3781</v>
      </c>
      <c r="H687" t="s">
        <v>3790</v>
      </c>
      <c r="I687" t="s">
        <v>3791</v>
      </c>
      <c r="J687" t="s">
        <v>3792</v>
      </c>
      <c r="K687" t="s">
        <v>3793</v>
      </c>
    </row>
    <row r="688" spans="1:11" x14ac:dyDescent="0.25">
      <c r="A688" t="s">
        <v>1472</v>
      </c>
      <c r="B688" t="s">
        <v>1473</v>
      </c>
      <c r="C688" t="s">
        <v>5144</v>
      </c>
      <c r="E688" t="s">
        <v>5145</v>
      </c>
      <c r="G688" t="s">
        <v>3781</v>
      </c>
      <c r="H688" t="s">
        <v>3790</v>
      </c>
      <c r="I688" t="s">
        <v>4048</v>
      </c>
      <c r="J688" t="s">
        <v>4890</v>
      </c>
      <c r="K688" t="s">
        <v>5146</v>
      </c>
    </row>
    <row r="689" spans="1:21" x14ac:dyDescent="0.25">
      <c r="A689" t="s">
        <v>1474</v>
      </c>
      <c r="B689" t="s">
        <v>1475</v>
      </c>
      <c r="C689" t="s">
        <v>5147</v>
      </c>
      <c r="E689" t="s">
        <v>5148</v>
      </c>
      <c r="G689" t="s">
        <v>3759</v>
      </c>
      <c r="H689" t="s">
        <v>3813</v>
      </c>
      <c r="I689" t="s">
        <v>3814</v>
      </c>
      <c r="J689" t="s">
        <v>3815</v>
      </c>
      <c r="K689" t="s">
        <v>4063</v>
      </c>
      <c r="L689" t="s">
        <v>4064</v>
      </c>
      <c r="M689" t="s">
        <v>5149</v>
      </c>
      <c r="N689" t="s">
        <v>5150</v>
      </c>
      <c r="O689" t="s">
        <v>5151</v>
      </c>
      <c r="P689" t="s">
        <v>5152</v>
      </c>
      <c r="Q689" t="s">
        <v>5153</v>
      </c>
      <c r="R689" t="s">
        <v>5154</v>
      </c>
      <c r="S689" t="s">
        <v>5155</v>
      </c>
      <c r="T689" t="s">
        <v>5156</v>
      </c>
      <c r="U689" t="s">
        <v>5157</v>
      </c>
    </row>
    <row r="690" spans="1:21" x14ac:dyDescent="0.25">
      <c r="A690" t="s">
        <v>1476</v>
      </c>
      <c r="B690" t="s">
        <v>1477</v>
      </c>
      <c r="C690" t="s">
        <v>5158</v>
      </c>
      <c r="E690" t="s">
        <v>5159</v>
      </c>
      <c r="G690" t="s">
        <v>3781</v>
      </c>
      <c r="H690" t="s">
        <v>3782</v>
      </c>
      <c r="I690" t="s">
        <v>3863</v>
      </c>
      <c r="J690" t="s">
        <v>3864</v>
      </c>
      <c r="K690" t="s">
        <v>3865</v>
      </c>
      <c r="L690" t="s">
        <v>5160</v>
      </c>
    </row>
    <row r="691" spans="1:21" x14ac:dyDescent="0.25">
      <c r="A691" t="s">
        <v>1478</v>
      </c>
      <c r="B691" t="s">
        <v>1479</v>
      </c>
      <c r="C691" t="s">
        <v>5161</v>
      </c>
      <c r="E691" t="s">
        <v>5162</v>
      </c>
      <c r="G691" t="s">
        <v>3759</v>
      </c>
      <c r="H691" t="s">
        <v>3760</v>
      </c>
      <c r="I691" t="s">
        <v>3761</v>
      </c>
      <c r="J691" t="s">
        <v>3762</v>
      </c>
      <c r="K691" t="s">
        <v>3763</v>
      </c>
      <c r="L691" t="s">
        <v>3774</v>
      </c>
      <c r="M691" t="s">
        <v>3775</v>
      </c>
      <c r="N691" t="s">
        <v>3776</v>
      </c>
      <c r="O691" t="s">
        <v>3777</v>
      </c>
      <c r="P691" t="s">
        <v>4219</v>
      </c>
    </row>
    <row r="692" spans="1:21" x14ac:dyDescent="0.25">
      <c r="A692" t="s">
        <v>1480</v>
      </c>
      <c r="B692" t="s">
        <v>1481</v>
      </c>
      <c r="C692" t="s">
        <v>5161</v>
      </c>
      <c r="E692" t="s">
        <v>5163</v>
      </c>
      <c r="G692" t="s">
        <v>3759</v>
      </c>
      <c r="H692" t="s">
        <v>3760</v>
      </c>
      <c r="I692" t="s">
        <v>3761</v>
      </c>
      <c r="J692" t="s">
        <v>3762</v>
      </c>
      <c r="K692" t="s">
        <v>3763</v>
      </c>
      <c r="L692" t="s">
        <v>3774</v>
      </c>
      <c r="M692" t="s">
        <v>3775</v>
      </c>
      <c r="N692" t="s">
        <v>3776</v>
      </c>
      <c r="O692" t="s">
        <v>3777</v>
      </c>
      <c r="P692" t="s">
        <v>4219</v>
      </c>
    </row>
    <row r="693" spans="1:21" x14ac:dyDescent="0.25">
      <c r="A693" t="s">
        <v>1482</v>
      </c>
      <c r="B693" t="s">
        <v>1483</v>
      </c>
      <c r="C693" t="s">
        <v>5161</v>
      </c>
      <c r="E693" t="s">
        <v>5164</v>
      </c>
      <c r="G693" t="s">
        <v>3759</v>
      </c>
      <c r="H693" t="s">
        <v>3760</v>
      </c>
      <c r="I693" t="s">
        <v>3761</v>
      </c>
      <c r="J693" t="s">
        <v>3762</v>
      </c>
      <c r="K693" t="s">
        <v>3763</v>
      </c>
      <c r="L693" t="s">
        <v>3774</v>
      </c>
      <c r="M693" t="s">
        <v>3775</v>
      </c>
      <c r="N693" t="s">
        <v>3776</v>
      </c>
      <c r="O693" t="s">
        <v>3777</v>
      </c>
      <c r="P693" t="s">
        <v>4219</v>
      </c>
    </row>
    <row r="694" spans="1:21" x14ac:dyDescent="0.25">
      <c r="A694" t="s">
        <v>1484</v>
      </c>
      <c r="B694" t="s">
        <v>1485</v>
      </c>
      <c r="C694" t="s">
        <v>5165</v>
      </c>
      <c r="E694" t="s">
        <v>5166</v>
      </c>
      <c r="G694" t="s">
        <v>3759</v>
      </c>
      <c r="H694" t="s">
        <v>3760</v>
      </c>
      <c r="I694" t="s">
        <v>3761</v>
      </c>
      <c r="J694" t="s">
        <v>3762</v>
      </c>
      <c r="K694" t="s">
        <v>3763</v>
      </c>
      <c r="L694" t="s">
        <v>3764</v>
      </c>
      <c r="M694" t="s">
        <v>3765</v>
      </c>
      <c r="N694" t="s">
        <v>3766</v>
      </c>
      <c r="O694" t="s">
        <v>3767</v>
      </c>
      <c r="P694" t="s">
        <v>3768</v>
      </c>
    </row>
    <row r="695" spans="1:21" x14ac:dyDescent="0.25">
      <c r="A695" t="s">
        <v>1486</v>
      </c>
      <c r="B695" t="s">
        <v>1487</v>
      </c>
      <c r="C695" t="s">
        <v>5165</v>
      </c>
      <c r="E695" t="s">
        <v>5167</v>
      </c>
      <c r="G695" t="s">
        <v>3759</v>
      </c>
      <c r="H695" t="s">
        <v>3760</v>
      </c>
      <c r="I695" t="s">
        <v>3761</v>
      </c>
      <c r="J695" t="s">
        <v>3762</v>
      </c>
      <c r="K695" t="s">
        <v>3763</v>
      </c>
      <c r="L695" t="s">
        <v>3764</v>
      </c>
      <c r="M695" t="s">
        <v>3765</v>
      </c>
      <c r="N695" t="s">
        <v>3766</v>
      </c>
      <c r="O695" t="s">
        <v>3767</v>
      </c>
      <c r="P695" t="s">
        <v>3768</v>
      </c>
    </row>
    <row r="696" spans="1:21" x14ac:dyDescent="0.25">
      <c r="A696" t="s">
        <v>1488</v>
      </c>
      <c r="B696" t="s">
        <v>1489</v>
      </c>
      <c r="C696" t="s">
        <v>5165</v>
      </c>
      <c r="E696" t="s">
        <v>5168</v>
      </c>
      <c r="G696" t="s">
        <v>3759</v>
      </c>
      <c r="H696" t="s">
        <v>3760</v>
      </c>
      <c r="I696" t="s">
        <v>3761</v>
      </c>
      <c r="J696" t="s">
        <v>3762</v>
      </c>
      <c r="K696" t="s">
        <v>3763</v>
      </c>
      <c r="L696" t="s">
        <v>3764</v>
      </c>
      <c r="M696" t="s">
        <v>3765</v>
      </c>
      <c r="N696" t="s">
        <v>3766</v>
      </c>
      <c r="O696" t="s">
        <v>3767</v>
      </c>
      <c r="P696" t="s">
        <v>3768</v>
      </c>
    </row>
    <row r="697" spans="1:21" x14ac:dyDescent="0.25">
      <c r="A697" t="s">
        <v>1490</v>
      </c>
      <c r="B697" t="s">
        <v>1491</v>
      </c>
      <c r="C697" t="s">
        <v>5169</v>
      </c>
      <c r="E697" t="s">
        <v>5170</v>
      </c>
      <c r="G697" t="s">
        <v>3759</v>
      </c>
      <c r="H697" t="s">
        <v>3760</v>
      </c>
      <c r="I697" t="s">
        <v>3761</v>
      </c>
      <c r="J697" t="s">
        <v>3762</v>
      </c>
      <c r="K697" t="s">
        <v>3763</v>
      </c>
      <c r="L697" t="s">
        <v>3764</v>
      </c>
      <c r="M697" t="s">
        <v>3765</v>
      </c>
      <c r="N697" t="s">
        <v>3766</v>
      </c>
      <c r="O697" t="s">
        <v>3767</v>
      </c>
      <c r="P697" t="s">
        <v>3768</v>
      </c>
    </row>
    <row r="698" spans="1:21" x14ac:dyDescent="0.25">
      <c r="A698" t="s">
        <v>1492</v>
      </c>
      <c r="B698" t="s">
        <v>1493</v>
      </c>
      <c r="C698" t="s">
        <v>5169</v>
      </c>
      <c r="E698" t="s">
        <v>5171</v>
      </c>
      <c r="G698" t="s">
        <v>3759</v>
      </c>
      <c r="H698" t="s">
        <v>3760</v>
      </c>
      <c r="I698" t="s">
        <v>3761</v>
      </c>
      <c r="J698" t="s">
        <v>3762</v>
      </c>
      <c r="K698" t="s">
        <v>3763</v>
      </c>
      <c r="L698" t="s">
        <v>3764</v>
      </c>
      <c r="M698" t="s">
        <v>3765</v>
      </c>
      <c r="N698" t="s">
        <v>3766</v>
      </c>
      <c r="O698" t="s">
        <v>3767</v>
      </c>
      <c r="P698" t="s">
        <v>3768</v>
      </c>
    </row>
    <row r="699" spans="1:21" x14ac:dyDescent="0.25">
      <c r="A699" t="s">
        <v>1494</v>
      </c>
      <c r="B699" t="s">
        <v>1495</v>
      </c>
      <c r="C699" t="s">
        <v>5165</v>
      </c>
      <c r="E699" t="s">
        <v>5172</v>
      </c>
      <c r="G699" t="s">
        <v>3759</v>
      </c>
      <c r="H699" t="s">
        <v>3760</v>
      </c>
      <c r="I699" t="s">
        <v>3761</v>
      </c>
      <c r="J699" t="s">
        <v>3762</v>
      </c>
      <c r="K699" t="s">
        <v>3763</v>
      </c>
      <c r="L699" t="s">
        <v>3764</v>
      </c>
      <c r="M699" t="s">
        <v>3765</v>
      </c>
      <c r="N699" t="s">
        <v>3766</v>
      </c>
      <c r="O699" t="s">
        <v>3767</v>
      </c>
      <c r="P699" t="s">
        <v>3768</v>
      </c>
    </row>
    <row r="700" spans="1:21" x14ac:dyDescent="0.25">
      <c r="A700" t="s">
        <v>1496</v>
      </c>
      <c r="B700" t="s">
        <v>1497</v>
      </c>
      <c r="C700" t="s">
        <v>5169</v>
      </c>
      <c r="E700" t="s">
        <v>5173</v>
      </c>
      <c r="G700" t="s">
        <v>3759</v>
      </c>
      <c r="H700" t="s">
        <v>3760</v>
      </c>
      <c r="I700" t="s">
        <v>3761</v>
      </c>
      <c r="J700" t="s">
        <v>3762</v>
      </c>
      <c r="K700" t="s">
        <v>3763</v>
      </c>
      <c r="L700" t="s">
        <v>3764</v>
      </c>
      <c r="M700" t="s">
        <v>3765</v>
      </c>
      <c r="N700" t="s">
        <v>3766</v>
      </c>
      <c r="O700" t="s">
        <v>3767</v>
      </c>
      <c r="P700" t="s">
        <v>3768</v>
      </c>
    </row>
    <row r="701" spans="1:21" x14ac:dyDescent="0.25">
      <c r="A701" t="s">
        <v>1498</v>
      </c>
      <c r="B701" t="s">
        <v>1499</v>
      </c>
      <c r="C701" t="s">
        <v>5169</v>
      </c>
      <c r="E701" t="s">
        <v>5174</v>
      </c>
      <c r="G701" t="s">
        <v>3759</v>
      </c>
      <c r="H701" t="s">
        <v>3760</v>
      </c>
      <c r="I701" t="s">
        <v>3761</v>
      </c>
      <c r="J701" t="s">
        <v>3762</v>
      </c>
      <c r="K701" t="s">
        <v>3763</v>
      </c>
      <c r="L701" t="s">
        <v>3764</v>
      </c>
      <c r="M701" t="s">
        <v>3765</v>
      </c>
      <c r="N701" t="s">
        <v>3766</v>
      </c>
      <c r="O701" t="s">
        <v>3767</v>
      </c>
      <c r="P701" t="s">
        <v>3768</v>
      </c>
    </row>
    <row r="702" spans="1:21" x14ac:dyDescent="0.25">
      <c r="A702" t="s">
        <v>1500</v>
      </c>
      <c r="B702" t="s">
        <v>1501</v>
      </c>
      <c r="C702" t="s">
        <v>5175</v>
      </c>
      <c r="E702" t="s">
        <v>5176</v>
      </c>
      <c r="G702" t="s">
        <v>3759</v>
      </c>
      <c r="H702" t="s">
        <v>3760</v>
      </c>
      <c r="I702" t="s">
        <v>3761</v>
      </c>
      <c r="J702" t="s">
        <v>3762</v>
      </c>
      <c r="K702" t="s">
        <v>3763</v>
      </c>
      <c r="L702" t="s">
        <v>3764</v>
      </c>
      <c r="M702" t="s">
        <v>5177</v>
      </c>
      <c r="N702" t="s">
        <v>5178</v>
      </c>
      <c r="O702" t="s">
        <v>5179</v>
      </c>
      <c r="P702" t="s">
        <v>5180</v>
      </c>
    </row>
    <row r="703" spans="1:21" x14ac:dyDescent="0.25">
      <c r="A703" t="s">
        <v>1502</v>
      </c>
      <c r="B703" t="s">
        <v>1503</v>
      </c>
      <c r="C703" t="s">
        <v>5175</v>
      </c>
      <c r="E703" t="s">
        <v>5181</v>
      </c>
      <c r="G703" t="s">
        <v>3759</v>
      </c>
      <c r="H703" t="s">
        <v>3760</v>
      </c>
      <c r="I703" t="s">
        <v>3761</v>
      </c>
      <c r="J703" t="s">
        <v>3762</v>
      </c>
      <c r="K703" t="s">
        <v>3763</v>
      </c>
      <c r="L703" t="s">
        <v>3764</v>
      </c>
      <c r="M703" t="s">
        <v>5177</v>
      </c>
      <c r="N703" t="s">
        <v>5178</v>
      </c>
      <c r="O703" t="s">
        <v>5179</v>
      </c>
      <c r="P703" t="s">
        <v>5180</v>
      </c>
    </row>
    <row r="704" spans="1:21" x14ac:dyDescent="0.25">
      <c r="A704" t="s">
        <v>1504</v>
      </c>
      <c r="B704" t="s">
        <v>1505</v>
      </c>
      <c r="C704" t="s">
        <v>5182</v>
      </c>
      <c r="E704" t="s">
        <v>5183</v>
      </c>
      <c r="G704" t="s">
        <v>3781</v>
      </c>
      <c r="H704" t="s">
        <v>3790</v>
      </c>
      <c r="I704" t="s">
        <v>4242</v>
      </c>
      <c r="J704" t="s">
        <v>4243</v>
      </c>
      <c r="K704" t="s">
        <v>4345</v>
      </c>
    </row>
    <row r="705" spans="1:16" x14ac:dyDescent="0.25">
      <c r="A705" t="s">
        <v>1506</v>
      </c>
      <c r="B705" t="s">
        <v>1507</v>
      </c>
      <c r="C705" t="s">
        <v>5182</v>
      </c>
      <c r="E705" t="s">
        <v>5184</v>
      </c>
      <c r="G705" t="s">
        <v>3781</v>
      </c>
      <c r="H705" t="s">
        <v>3790</v>
      </c>
      <c r="I705" t="s">
        <v>4242</v>
      </c>
      <c r="J705" t="s">
        <v>4243</v>
      </c>
      <c r="K705" t="s">
        <v>4345</v>
      </c>
    </row>
    <row r="706" spans="1:16" x14ac:dyDescent="0.25">
      <c r="A706" t="s">
        <v>1508</v>
      </c>
      <c r="B706" t="s">
        <v>1509</v>
      </c>
      <c r="C706" t="s">
        <v>5182</v>
      </c>
      <c r="E706" t="s">
        <v>5185</v>
      </c>
      <c r="G706" t="s">
        <v>3781</v>
      </c>
      <c r="H706" t="s">
        <v>3790</v>
      </c>
      <c r="I706" t="s">
        <v>4242</v>
      </c>
      <c r="J706" t="s">
        <v>4243</v>
      </c>
      <c r="K706" t="s">
        <v>4345</v>
      </c>
    </row>
    <row r="707" spans="1:16" x14ac:dyDescent="0.25">
      <c r="A707" t="s">
        <v>1510</v>
      </c>
      <c r="B707" t="s">
        <v>1511</v>
      </c>
      <c r="C707" t="s">
        <v>5186</v>
      </c>
      <c r="E707" t="s">
        <v>5187</v>
      </c>
      <c r="G707" t="s">
        <v>3759</v>
      </c>
      <c r="H707" t="s">
        <v>3760</v>
      </c>
      <c r="I707" t="s">
        <v>5188</v>
      </c>
      <c r="J707" t="s">
        <v>5189</v>
      </c>
      <c r="K707" t="s">
        <v>5190</v>
      </c>
      <c r="L707" t="s">
        <v>5191</v>
      </c>
      <c r="M707" t="s">
        <v>5192</v>
      </c>
      <c r="N707" t="s">
        <v>5193</v>
      </c>
    </row>
    <row r="708" spans="1:16" x14ac:dyDescent="0.25">
      <c r="A708" t="s">
        <v>1512</v>
      </c>
      <c r="B708" t="s">
        <v>1513</v>
      </c>
      <c r="C708" t="s">
        <v>5186</v>
      </c>
      <c r="E708" t="s">
        <v>5194</v>
      </c>
      <c r="G708" t="s">
        <v>3759</v>
      </c>
      <c r="H708" t="s">
        <v>3760</v>
      </c>
      <c r="I708" t="s">
        <v>5188</v>
      </c>
      <c r="J708" t="s">
        <v>5189</v>
      </c>
      <c r="K708" t="s">
        <v>5190</v>
      </c>
      <c r="L708" t="s">
        <v>5191</v>
      </c>
      <c r="M708" t="s">
        <v>5192</v>
      </c>
      <c r="N708" t="s">
        <v>5193</v>
      </c>
    </row>
    <row r="709" spans="1:16" x14ac:dyDescent="0.25">
      <c r="A709" t="s">
        <v>1514</v>
      </c>
      <c r="B709" t="s">
        <v>1515</v>
      </c>
      <c r="C709" t="s">
        <v>5186</v>
      </c>
      <c r="E709" t="s">
        <v>5195</v>
      </c>
      <c r="G709" t="s">
        <v>3759</v>
      </c>
      <c r="H709" t="s">
        <v>3760</v>
      </c>
      <c r="I709" t="s">
        <v>5188</v>
      </c>
      <c r="J709" t="s">
        <v>5189</v>
      </c>
      <c r="K709" t="s">
        <v>5190</v>
      </c>
      <c r="L709" t="s">
        <v>5191</v>
      </c>
      <c r="M709" t="s">
        <v>5192</v>
      </c>
      <c r="N709" t="s">
        <v>5193</v>
      </c>
    </row>
    <row r="710" spans="1:16" x14ac:dyDescent="0.25">
      <c r="A710" t="s">
        <v>1516</v>
      </c>
      <c r="B710" t="s">
        <v>1517</v>
      </c>
      <c r="C710" t="s">
        <v>5186</v>
      </c>
      <c r="E710" t="s">
        <v>5196</v>
      </c>
      <c r="G710" t="s">
        <v>3759</v>
      </c>
      <c r="H710" t="s">
        <v>3760</v>
      </c>
      <c r="I710" t="s">
        <v>5188</v>
      </c>
      <c r="J710" t="s">
        <v>5189</v>
      </c>
      <c r="K710" t="s">
        <v>5190</v>
      </c>
      <c r="L710" t="s">
        <v>5191</v>
      </c>
      <c r="M710" t="s">
        <v>5192</v>
      </c>
      <c r="N710" t="s">
        <v>5193</v>
      </c>
    </row>
    <row r="711" spans="1:16" x14ac:dyDescent="0.25">
      <c r="A711" t="s">
        <v>1518</v>
      </c>
      <c r="B711" t="s">
        <v>1519</v>
      </c>
      <c r="C711" t="s">
        <v>5186</v>
      </c>
      <c r="E711" t="s">
        <v>5197</v>
      </c>
      <c r="G711" t="s">
        <v>3759</v>
      </c>
      <c r="H711" t="s">
        <v>3760</v>
      </c>
      <c r="I711" t="s">
        <v>5188</v>
      </c>
      <c r="J711" t="s">
        <v>5189</v>
      </c>
      <c r="K711" t="s">
        <v>5190</v>
      </c>
      <c r="L711" t="s">
        <v>5191</v>
      </c>
      <c r="M711" t="s">
        <v>5192</v>
      </c>
      <c r="N711" t="s">
        <v>5193</v>
      </c>
    </row>
    <row r="712" spans="1:16" x14ac:dyDescent="0.25">
      <c r="A712" t="s">
        <v>1520</v>
      </c>
      <c r="B712" t="s">
        <v>1521</v>
      </c>
      <c r="C712" t="s">
        <v>5198</v>
      </c>
      <c r="E712" t="s">
        <v>5199</v>
      </c>
      <c r="G712" t="s">
        <v>3759</v>
      </c>
      <c r="H712" t="s">
        <v>3760</v>
      </c>
      <c r="I712" t="s">
        <v>3761</v>
      </c>
      <c r="J712" t="s">
        <v>3855</v>
      </c>
      <c r="K712" t="s">
        <v>3870</v>
      </c>
      <c r="L712" t="s">
        <v>3871</v>
      </c>
      <c r="M712" t="s">
        <v>3909</v>
      </c>
      <c r="N712" t="s">
        <v>3910</v>
      </c>
      <c r="O712" t="s">
        <v>5200</v>
      </c>
      <c r="P712" t="s">
        <v>5201</v>
      </c>
    </row>
    <row r="713" spans="1:16" x14ac:dyDescent="0.25">
      <c r="A713" t="s">
        <v>1522</v>
      </c>
      <c r="B713" t="s">
        <v>1523</v>
      </c>
      <c r="C713" t="s">
        <v>5202</v>
      </c>
      <c r="E713" t="s">
        <v>5203</v>
      </c>
      <c r="G713" t="s">
        <v>3759</v>
      </c>
      <c r="H713" t="s">
        <v>3760</v>
      </c>
      <c r="I713" t="s">
        <v>4641</v>
      </c>
      <c r="J713" t="s">
        <v>5204</v>
      </c>
      <c r="K713" t="s">
        <v>5205</v>
      </c>
      <c r="L713" t="s">
        <v>5206</v>
      </c>
      <c r="M713" t="s">
        <v>5207</v>
      </c>
    </row>
    <row r="714" spans="1:16" x14ac:dyDescent="0.25">
      <c r="A714" t="s">
        <v>1524</v>
      </c>
      <c r="B714" t="s">
        <v>1525</v>
      </c>
      <c r="C714" t="s">
        <v>5202</v>
      </c>
      <c r="E714" t="s">
        <v>5208</v>
      </c>
      <c r="G714" t="s">
        <v>3759</v>
      </c>
      <c r="H714" t="s">
        <v>3760</v>
      </c>
      <c r="I714" t="s">
        <v>4641</v>
      </c>
      <c r="J714" t="s">
        <v>5204</v>
      </c>
      <c r="K714" t="s">
        <v>5205</v>
      </c>
      <c r="L714" t="s">
        <v>5206</v>
      </c>
      <c r="M714" t="s">
        <v>5207</v>
      </c>
    </row>
    <row r="715" spans="1:16" x14ac:dyDescent="0.25">
      <c r="A715" t="s">
        <v>1526</v>
      </c>
      <c r="B715" t="s">
        <v>1527</v>
      </c>
      <c r="C715" t="s">
        <v>5209</v>
      </c>
      <c r="E715" t="s">
        <v>5210</v>
      </c>
      <c r="G715" t="s">
        <v>3759</v>
      </c>
      <c r="H715" t="s">
        <v>3760</v>
      </c>
      <c r="I715" t="s">
        <v>3761</v>
      </c>
      <c r="J715" t="s">
        <v>3762</v>
      </c>
      <c r="K715" t="s">
        <v>3763</v>
      </c>
      <c r="L715" t="s">
        <v>3966</v>
      </c>
      <c r="M715" t="s">
        <v>3967</v>
      </c>
      <c r="N715" t="s">
        <v>5211</v>
      </c>
      <c r="O715" t="s">
        <v>5212</v>
      </c>
      <c r="P715" t="s">
        <v>5213</v>
      </c>
    </row>
    <row r="716" spans="1:16" x14ac:dyDescent="0.25">
      <c r="A716" t="s">
        <v>1528</v>
      </c>
      <c r="B716" t="s">
        <v>1529</v>
      </c>
      <c r="C716" t="s">
        <v>5214</v>
      </c>
      <c r="E716" t="s">
        <v>5215</v>
      </c>
      <c r="G716" t="s">
        <v>3781</v>
      </c>
      <c r="H716" t="s">
        <v>3782</v>
      </c>
      <c r="I716" t="s">
        <v>3863</v>
      </c>
      <c r="J716" t="s">
        <v>5216</v>
      </c>
      <c r="K716" t="s">
        <v>5217</v>
      </c>
      <c r="L716" t="s">
        <v>5218</v>
      </c>
    </row>
    <row r="717" spans="1:16" x14ac:dyDescent="0.25">
      <c r="A717" t="s">
        <v>1530</v>
      </c>
      <c r="B717" t="s">
        <v>1531</v>
      </c>
      <c r="C717" t="s">
        <v>5214</v>
      </c>
      <c r="E717" t="s">
        <v>5219</v>
      </c>
      <c r="G717" t="s">
        <v>3781</v>
      </c>
      <c r="H717" t="s">
        <v>3782</v>
      </c>
      <c r="I717" t="s">
        <v>3863</v>
      </c>
      <c r="J717" t="s">
        <v>5216</v>
      </c>
      <c r="K717" t="s">
        <v>5217</v>
      </c>
      <c r="L717" t="s">
        <v>5218</v>
      </c>
    </row>
    <row r="718" spans="1:16" x14ac:dyDescent="0.25">
      <c r="A718" t="s">
        <v>1532</v>
      </c>
      <c r="B718" t="s">
        <v>1533</v>
      </c>
      <c r="C718" t="s">
        <v>5220</v>
      </c>
      <c r="E718" t="s">
        <v>5221</v>
      </c>
      <c r="G718" t="s">
        <v>3781</v>
      </c>
      <c r="H718" t="s">
        <v>5222</v>
      </c>
      <c r="I718" t="s">
        <v>5223</v>
      </c>
      <c r="J718" t="s">
        <v>5224</v>
      </c>
    </row>
    <row r="719" spans="1:16" x14ac:dyDescent="0.25">
      <c r="A719" t="s">
        <v>1540</v>
      </c>
      <c r="B719" t="s">
        <v>1541</v>
      </c>
      <c r="C719" t="s">
        <v>5225</v>
      </c>
      <c r="E719" t="s">
        <v>5226</v>
      </c>
      <c r="G719" t="s">
        <v>3759</v>
      </c>
      <c r="H719" t="s">
        <v>3760</v>
      </c>
      <c r="I719" t="s">
        <v>3761</v>
      </c>
      <c r="J719" t="s">
        <v>3762</v>
      </c>
      <c r="K719" t="s">
        <v>3763</v>
      </c>
      <c r="L719" t="s">
        <v>3966</v>
      </c>
      <c r="M719" t="s">
        <v>4355</v>
      </c>
      <c r="N719" t="s">
        <v>5227</v>
      </c>
    </row>
    <row r="720" spans="1:16" x14ac:dyDescent="0.25">
      <c r="A720" t="s">
        <v>1542</v>
      </c>
      <c r="B720" t="s">
        <v>1543</v>
      </c>
      <c r="C720" t="s">
        <v>5228</v>
      </c>
      <c r="E720" t="s">
        <v>5229</v>
      </c>
      <c r="G720" t="s">
        <v>3759</v>
      </c>
      <c r="H720" t="s">
        <v>3760</v>
      </c>
      <c r="I720" t="s">
        <v>3761</v>
      </c>
      <c r="J720" t="s">
        <v>3762</v>
      </c>
      <c r="K720" t="s">
        <v>3763</v>
      </c>
      <c r="L720" t="s">
        <v>3764</v>
      </c>
      <c r="M720" t="s">
        <v>4319</v>
      </c>
      <c r="N720" t="s">
        <v>4320</v>
      </c>
      <c r="O720" t="s">
        <v>4321</v>
      </c>
      <c r="P720" t="s">
        <v>5230</v>
      </c>
    </row>
    <row r="721" spans="1:22" x14ac:dyDescent="0.25">
      <c r="A721" t="s">
        <v>1544</v>
      </c>
      <c r="B721" t="s">
        <v>1545</v>
      </c>
      <c r="C721" t="s">
        <v>5231</v>
      </c>
      <c r="E721" t="s">
        <v>5232</v>
      </c>
      <c r="G721" t="s">
        <v>3759</v>
      </c>
      <c r="H721" t="s">
        <v>3760</v>
      </c>
      <c r="I721" t="s">
        <v>3761</v>
      </c>
      <c r="J721" t="s">
        <v>3855</v>
      </c>
      <c r="K721" t="s">
        <v>3870</v>
      </c>
      <c r="L721" t="s">
        <v>3871</v>
      </c>
      <c r="M721" t="s">
        <v>3909</v>
      </c>
      <c r="N721" t="s">
        <v>3910</v>
      </c>
      <c r="O721" t="s">
        <v>5233</v>
      </c>
      <c r="P721" t="s">
        <v>5234</v>
      </c>
    </row>
    <row r="722" spans="1:22" x14ac:dyDescent="0.25">
      <c r="A722" t="s">
        <v>1546</v>
      </c>
      <c r="B722" t="s">
        <v>1547</v>
      </c>
      <c r="C722" t="s">
        <v>5235</v>
      </c>
      <c r="E722" t="s">
        <v>5236</v>
      </c>
      <c r="G722" t="s">
        <v>3759</v>
      </c>
      <c r="H722" t="s">
        <v>3813</v>
      </c>
      <c r="I722" t="s">
        <v>3814</v>
      </c>
      <c r="J722" t="s">
        <v>3815</v>
      </c>
      <c r="K722" t="s">
        <v>3816</v>
      </c>
      <c r="L722" t="s">
        <v>3817</v>
      </c>
      <c r="M722" t="s">
        <v>3818</v>
      </c>
      <c r="N722" t="s">
        <v>3819</v>
      </c>
      <c r="O722" t="s">
        <v>3820</v>
      </c>
      <c r="P722" t="s">
        <v>3821</v>
      </c>
      <c r="Q722" t="s">
        <v>3822</v>
      </c>
      <c r="R722" t="s">
        <v>3823</v>
      </c>
      <c r="S722" t="s">
        <v>3824</v>
      </c>
      <c r="T722" t="s">
        <v>3825</v>
      </c>
      <c r="U722" t="s">
        <v>5237</v>
      </c>
      <c r="V722" t="s">
        <v>5238</v>
      </c>
    </row>
    <row r="723" spans="1:22" x14ac:dyDescent="0.25">
      <c r="A723" t="s">
        <v>1548</v>
      </c>
      <c r="B723" t="s">
        <v>1549</v>
      </c>
      <c r="C723" t="s">
        <v>5235</v>
      </c>
      <c r="E723" t="s">
        <v>5239</v>
      </c>
      <c r="G723" t="s">
        <v>3759</v>
      </c>
      <c r="H723" t="s">
        <v>3813</v>
      </c>
      <c r="I723" t="s">
        <v>3814</v>
      </c>
      <c r="J723" t="s">
        <v>3815</v>
      </c>
      <c r="K723" t="s">
        <v>3816</v>
      </c>
      <c r="L723" t="s">
        <v>3817</v>
      </c>
      <c r="M723" t="s">
        <v>3818</v>
      </c>
      <c r="N723" t="s">
        <v>3819</v>
      </c>
      <c r="O723" t="s">
        <v>3820</v>
      </c>
      <c r="P723" t="s">
        <v>3821</v>
      </c>
      <c r="Q723" t="s">
        <v>3822</v>
      </c>
      <c r="R723" t="s">
        <v>3823</v>
      </c>
      <c r="S723" t="s">
        <v>3824</v>
      </c>
      <c r="T723" t="s">
        <v>3825</v>
      </c>
      <c r="U723" t="s">
        <v>5237</v>
      </c>
      <c r="V723" t="s">
        <v>5238</v>
      </c>
    </row>
    <row r="724" spans="1:22" x14ac:dyDescent="0.25">
      <c r="A724" t="s">
        <v>1550</v>
      </c>
      <c r="B724" t="s">
        <v>1551</v>
      </c>
      <c r="C724" t="s">
        <v>5235</v>
      </c>
      <c r="E724" t="s">
        <v>5240</v>
      </c>
      <c r="G724" t="s">
        <v>3759</v>
      </c>
      <c r="H724" t="s">
        <v>3813</v>
      </c>
      <c r="I724" t="s">
        <v>3814</v>
      </c>
      <c r="J724" t="s">
        <v>3815</v>
      </c>
      <c r="K724" t="s">
        <v>3816</v>
      </c>
      <c r="L724" t="s">
        <v>3817</v>
      </c>
      <c r="M724" t="s">
        <v>3818</v>
      </c>
      <c r="N724" t="s">
        <v>3819</v>
      </c>
      <c r="O724" t="s">
        <v>3820</v>
      </c>
      <c r="P724" t="s">
        <v>3821</v>
      </c>
      <c r="Q724" t="s">
        <v>3822</v>
      </c>
      <c r="R724" t="s">
        <v>3823</v>
      </c>
      <c r="S724" t="s">
        <v>3824</v>
      </c>
      <c r="T724" t="s">
        <v>3825</v>
      </c>
      <c r="U724" t="s">
        <v>5237</v>
      </c>
      <c r="V724" t="s">
        <v>5238</v>
      </c>
    </row>
    <row r="725" spans="1:22" x14ac:dyDescent="0.25">
      <c r="A725" t="s">
        <v>1552</v>
      </c>
      <c r="B725" t="s">
        <v>1553</v>
      </c>
      <c r="C725" t="s">
        <v>5235</v>
      </c>
      <c r="E725" t="s">
        <v>5241</v>
      </c>
      <c r="G725" t="s">
        <v>3759</v>
      </c>
      <c r="H725" t="s">
        <v>3813</v>
      </c>
      <c r="I725" t="s">
        <v>3814</v>
      </c>
      <c r="J725" t="s">
        <v>3815</v>
      </c>
      <c r="K725" t="s">
        <v>3816</v>
      </c>
      <c r="L725" t="s">
        <v>3817</v>
      </c>
      <c r="M725" t="s">
        <v>3818</v>
      </c>
      <c r="N725" t="s">
        <v>3819</v>
      </c>
      <c r="O725" t="s">
        <v>3820</v>
      </c>
      <c r="P725" t="s">
        <v>3821</v>
      </c>
      <c r="Q725" t="s">
        <v>3822</v>
      </c>
      <c r="R725" t="s">
        <v>3823</v>
      </c>
      <c r="S725" t="s">
        <v>3824</v>
      </c>
      <c r="T725" t="s">
        <v>3825</v>
      </c>
      <c r="U725" t="s">
        <v>5237</v>
      </c>
      <c r="V725" t="s">
        <v>5238</v>
      </c>
    </row>
    <row r="726" spans="1:22" x14ac:dyDescent="0.25">
      <c r="A726" t="s">
        <v>1554</v>
      </c>
      <c r="B726" t="s">
        <v>1555</v>
      </c>
      <c r="C726" t="s">
        <v>5235</v>
      </c>
      <c r="E726" t="s">
        <v>5242</v>
      </c>
      <c r="G726" t="s">
        <v>3759</v>
      </c>
      <c r="H726" t="s">
        <v>3813</v>
      </c>
      <c r="I726" t="s">
        <v>3814</v>
      </c>
      <c r="J726" t="s">
        <v>3815</v>
      </c>
      <c r="K726" t="s">
        <v>3816</v>
      </c>
      <c r="L726" t="s">
        <v>3817</v>
      </c>
      <c r="M726" t="s">
        <v>3818</v>
      </c>
      <c r="N726" t="s">
        <v>3819</v>
      </c>
      <c r="O726" t="s">
        <v>3820</v>
      </c>
      <c r="P726" t="s">
        <v>3821</v>
      </c>
      <c r="Q726" t="s">
        <v>3822</v>
      </c>
      <c r="R726" t="s">
        <v>3823</v>
      </c>
      <c r="S726" t="s">
        <v>3824</v>
      </c>
      <c r="T726" t="s">
        <v>3825</v>
      </c>
      <c r="U726" t="s">
        <v>5237</v>
      </c>
      <c r="V726" t="s">
        <v>5238</v>
      </c>
    </row>
    <row r="727" spans="1:22" x14ac:dyDescent="0.25">
      <c r="A727" t="s">
        <v>1556</v>
      </c>
      <c r="B727" t="s">
        <v>1557</v>
      </c>
      <c r="C727" t="s">
        <v>5243</v>
      </c>
      <c r="E727" t="s">
        <v>5244</v>
      </c>
      <c r="G727" t="s">
        <v>3759</v>
      </c>
      <c r="H727" t="s">
        <v>5245</v>
      </c>
      <c r="I727" t="s">
        <v>5246</v>
      </c>
      <c r="J727" t="s">
        <v>5247</v>
      </c>
      <c r="K727" t="s">
        <v>5248</v>
      </c>
      <c r="L727" t="s">
        <v>5249</v>
      </c>
      <c r="M727" t="s">
        <v>5250</v>
      </c>
    </row>
    <row r="728" spans="1:22" x14ac:dyDescent="0.25">
      <c r="A728" t="s">
        <v>1558</v>
      </c>
      <c r="B728" t="s">
        <v>1559</v>
      </c>
      <c r="C728" t="s">
        <v>5243</v>
      </c>
      <c r="E728" t="s">
        <v>5251</v>
      </c>
      <c r="G728" t="s">
        <v>3759</v>
      </c>
      <c r="H728" t="s">
        <v>5245</v>
      </c>
      <c r="I728" t="s">
        <v>5246</v>
      </c>
      <c r="J728" t="s">
        <v>5247</v>
      </c>
      <c r="K728" t="s">
        <v>5248</v>
      </c>
      <c r="L728" t="s">
        <v>5249</v>
      </c>
      <c r="M728" t="s">
        <v>5250</v>
      </c>
    </row>
    <row r="729" spans="1:22" x14ac:dyDescent="0.25">
      <c r="A729" t="s">
        <v>1560</v>
      </c>
      <c r="B729" t="s">
        <v>1561</v>
      </c>
      <c r="C729" t="s">
        <v>5243</v>
      </c>
      <c r="E729" t="s">
        <v>5252</v>
      </c>
      <c r="G729" t="s">
        <v>3759</v>
      </c>
      <c r="H729" t="s">
        <v>5245</v>
      </c>
      <c r="I729" t="s">
        <v>5246</v>
      </c>
      <c r="J729" t="s">
        <v>5247</v>
      </c>
      <c r="K729" t="s">
        <v>5248</v>
      </c>
      <c r="L729" t="s">
        <v>5249</v>
      </c>
      <c r="M729" t="s">
        <v>5250</v>
      </c>
    </row>
    <row r="730" spans="1:22" x14ac:dyDescent="0.25">
      <c r="A730" t="s">
        <v>1562</v>
      </c>
      <c r="B730" t="s">
        <v>1563</v>
      </c>
      <c r="C730" t="s">
        <v>5253</v>
      </c>
      <c r="E730" t="s">
        <v>5254</v>
      </c>
      <c r="G730" t="s">
        <v>3759</v>
      </c>
      <c r="H730" t="s">
        <v>3813</v>
      </c>
      <c r="I730" t="s">
        <v>3814</v>
      </c>
      <c r="J730" t="s">
        <v>3815</v>
      </c>
      <c r="K730" t="s">
        <v>3816</v>
      </c>
      <c r="L730" t="s">
        <v>3817</v>
      </c>
      <c r="M730" t="s">
        <v>3818</v>
      </c>
      <c r="N730" t="s">
        <v>3819</v>
      </c>
      <c r="O730" t="s">
        <v>3820</v>
      </c>
      <c r="P730" t="s">
        <v>3821</v>
      </c>
      <c r="Q730" t="s">
        <v>3822</v>
      </c>
      <c r="R730" t="s">
        <v>3823</v>
      </c>
      <c r="S730" t="s">
        <v>4076</v>
      </c>
      <c r="T730" t="s">
        <v>5255</v>
      </c>
      <c r="U730" t="s">
        <v>5256</v>
      </c>
      <c r="V730" t="s">
        <v>5257</v>
      </c>
    </row>
    <row r="731" spans="1:22" x14ac:dyDescent="0.25">
      <c r="A731" t="s">
        <v>1564</v>
      </c>
      <c r="B731" t="s">
        <v>1565</v>
      </c>
      <c r="C731" t="s">
        <v>5253</v>
      </c>
      <c r="E731" t="s">
        <v>5258</v>
      </c>
      <c r="G731" t="s">
        <v>3759</v>
      </c>
      <c r="H731" t="s">
        <v>3813</v>
      </c>
      <c r="I731" t="s">
        <v>3814</v>
      </c>
      <c r="J731" t="s">
        <v>3815</v>
      </c>
      <c r="K731" t="s">
        <v>3816</v>
      </c>
      <c r="L731" t="s">
        <v>3817</v>
      </c>
      <c r="M731" t="s">
        <v>3818</v>
      </c>
      <c r="N731" t="s">
        <v>3819</v>
      </c>
      <c r="O731" t="s">
        <v>3820</v>
      </c>
      <c r="P731" t="s">
        <v>3821</v>
      </c>
      <c r="Q731" t="s">
        <v>3822</v>
      </c>
      <c r="R731" t="s">
        <v>3823</v>
      </c>
      <c r="S731" t="s">
        <v>4076</v>
      </c>
      <c r="T731" t="s">
        <v>5255</v>
      </c>
      <c r="U731" t="s">
        <v>5256</v>
      </c>
      <c r="V731" t="s">
        <v>5257</v>
      </c>
    </row>
    <row r="732" spans="1:22" x14ac:dyDescent="0.25">
      <c r="A732" t="s">
        <v>1566</v>
      </c>
      <c r="B732" t="s">
        <v>1567</v>
      </c>
      <c r="C732" t="s">
        <v>5253</v>
      </c>
      <c r="E732" t="s">
        <v>5259</v>
      </c>
      <c r="G732" t="s">
        <v>3759</v>
      </c>
      <c r="H732" t="s">
        <v>3813</v>
      </c>
      <c r="I732" t="s">
        <v>3814</v>
      </c>
      <c r="J732" t="s">
        <v>3815</v>
      </c>
      <c r="K732" t="s">
        <v>3816</v>
      </c>
      <c r="L732" t="s">
        <v>3817</v>
      </c>
      <c r="M732" t="s">
        <v>3818</v>
      </c>
      <c r="N732" t="s">
        <v>3819</v>
      </c>
      <c r="O732" t="s">
        <v>3820</v>
      </c>
      <c r="P732" t="s">
        <v>3821</v>
      </c>
      <c r="Q732" t="s">
        <v>3822</v>
      </c>
      <c r="R732" t="s">
        <v>3823</v>
      </c>
      <c r="S732" t="s">
        <v>4076</v>
      </c>
      <c r="T732" t="s">
        <v>5255</v>
      </c>
      <c r="U732" t="s">
        <v>5256</v>
      </c>
      <c r="V732" t="s">
        <v>5257</v>
      </c>
    </row>
    <row r="733" spans="1:22" x14ac:dyDescent="0.25">
      <c r="A733" t="s">
        <v>1568</v>
      </c>
      <c r="B733" t="s">
        <v>1569</v>
      </c>
      <c r="C733" t="s">
        <v>5260</v>
      </c>
      <c r="E733" t="s">
        <v>5261</v>
      </c>
      <c r="G733" t="s">
        <v>3759</v>
      </c>
      <c r="H733" t="s">
        <v>3813</v>
      </c>
      <c r="I733" t="s">
        <v>3814</v>
      </c>
      <c r="J733" t="s">
        <v>3815</v>
      </c>
      <c r="K733" t="s">
        <v>3816</v>
      </c>
      <c r="L733" t="s">
        <v>3817</v>
      </c>
      <c r="M733" t="s">
        <v>3818</v>
      </c>
      <c r="N733" t="s">
        <v>3819</v>
      </c>
      <c r="O733" t="s">
        <v>3820</v>
      </c>
      <c r="P733" t="s">
        <v>3821</v>
      </c>
      <c r="Q733" t="s">
        <v>3822</v>
      </c>
      <c r="R733" t="s">
        <v>3823</v>
      </c>
      <c r="S733" t="s">
        <v>3824</v>
      </c>
      <c r="T733" t="s">
        <v>3825</v>
      </c>
      <c r="U733" t="s">
        <v>5237</v>
      </c>
      <c r="V733" t="s">
        <v>5262</v>
      </c>
    </row>
    <row r="734" spans="1:22" x14ac:dyDescent="0.25">
      <c r="A734" t="s">
        <v>1570</v>
      </c>
      <c r="B734" t="s">
        <v>1571</v>
      </c>
      <c r="C734" t="s">
        <v>5260</v>
      </c>
      <c r="E734" t="s">
        <v>5263</v>
      </c>
      <c r="G734" t="s">
        <v>3759</v>
      </c>
      <c r="H734" t="s">
        <v>3813</v>
      </c>
      <c r="I734" t="s">
        <v>3814</v>
      </c>
      <c r="J734" t="s">
        <v>3815</v>
      </c>
      <c r="K734" t="s">
        <v>3816</v>
      </c>
      <c r="L734" t="s">
        <v>3817</v>
      </c>
      <c r="M734" t="s">
        <v>3818</v>
      </c>
      <c r="N734" t="s">
        <v>3819</v>
      </c>
      <c r="O734" t="s">
        <v>3820</v>
      </c>
      <c r="P734" t="s">
        <v>3821</v>
      </c>
      <c r="Q734" t="s">
        <v>3822</v>
      </c>
      <c r="R734" t="s">
        <v>3823</v>
      </c>
      <c r="S734" t="s">
        <v>3824</v>
      </c>
      <c r="T734" t="s">
        <v>3825</v>
      </c>
      <c r="U734" t="s">
        <v>5237</v>
      </c>
      <c r="V734" t="s">
        <v>5262</v>
      </c>
    </row>
    <row r="735" spans="1:22" x14ac:dyDescent="0.25">
      <c r="A735" t="s">
        <v>1572</v>
      </c>
      <c r="B735" t="s">
        <v>1573</v>
      </c>
      <c r="C735" t="s">
        <v>5260</v>
      </c>
      <c r="E735" t="s">
        <v>5264</v>
      </c>
      <c r="G735" t="s">
        <v>3759</v>
      </c>
      <c r="H735" t="s">
        <v>3813</v>
      </c>
      <c r="I735" t="s">
        <v>3814</v>
      </c>
      <c r="J735" t="s">
        <v>3815</v>
      </c>
      <c r="K735" t="s">
        <v>3816</v>
      </c>
      <c r="L735" t="s">
        <v>3817</v>
      </c>
      <c r="M735" t="s">
        <v>3818</v>
      </c>
      <c r="N735" t="s">
        <v>3819</v>
      </c>
      <c r="O735" t="s">
        <v>3820</v>
      </c>
      <c r="P735" t="s">
        <v>3821</v>
      </c>
      <c r="Q735" t="s">
        <v>3822</v>
      </c>
      <c r="R735" t="s">
        <v>3823</v>
      </c>
      <c r="S735" t="s">
        <v>3824</v>
      </c>
      <c r="T735" t="s">
        <v>3825</v>
      </c>
      <c r="U735" t="s">
        <v>5237</v>
      </c>
      <c r="V735" t="s">
        <v>5262</v>
      </c>
    </row>
    <row r="736" spans="1:22" x14ac:dyDescent="0.25">
      <c r="A736" t="s">
        <v>1574</v>
      </c>
      <c r="B736" t="s">
        <v>1575</v>
      </c>
      <c r="C736" t="s">
        <v>5260</v>
      </c>
      <c r="E736" t="s">
        <v>5265</v>
      </c>
      <c r="G736" t="s">
        <v>3759</v>
      </c>
      <c r="H736" t="s">
        <v>3813</v>
      </c>
      <c r="I736" t="s">
        <v>3814</v>
      </c>
      <c r="J736" t="s">
        <v>3815</v>
      </c>
      <c r="K736" t="s">
        <v>3816</v>
      </c>
      <c r="L736" t="s">
        <v>3817</v>
      </c>
      <c r="M736" t="s">
        <v>3818</v>
      </c>
      <c r="N736" t="s">
        <v>3819</v>
      </c>
      <c r="O736" t="s">
        <v>3820</v>
      </c>
      <c r="P736" t="s">
        <v>3821</v>
      </c>
      <c r="Q736" t="s">
        <v>3822</v>
      </c>
      <c r="R736" t="s">
        <v>3823</v>
      </c>
      <c r="S736" t="s">
        <v>3824</v>
      </c>
      <c r="T736" t="s">
        <v>3825</v>
      </c>
      <c r="U736" t="s">
        <v>5237</v>
      </c>
      <c r="V736" t="s">
        <v>5262</v>
      </c>
    </row>
    <row r="737" spans="1:17" x14ac:dyDescent="0.25">
      <c r="A737" t="s">
        <v>1576</v>
      </c>
      <c r="B737" t="s">
        <v>1577</v>
      </c>
      <c r="C737" t="s">
        <v>5266</v>
      </c>
      <c r="E737" t="s">
        <v>5267</v>
      </c>
      <c r="G737" t="s">
        <v>3781</v>
      </c>
      <c r="H737" t="s">
        <v>3790</v>
      </c>
      <c r="I737" t="s">
        <v>4048</v>
      </c>
      <c r="J737" t="s">
        <v>4049</v>
      </c>
      <c r="K737" t="s">
        <v>5268</v>
      </c>
    </row>
    <row r="738" spans="1:17" x14ac:dyDescent="0.25">
      <c r="A738" t="s">
        <v>1578</v>
      </c>
      <c r="B738" t="s">
        <v>1579</v>
      </c>
      <c r="C738" t="s">
        <v>5266</v>
      </c>
      <c r="E738" t="s">
        <v>5269</v>
      </c>
      <c r="G738" t="s">
        <v>3781</v>
      </c>
      <c r="H738" t="s">
        <v>3790</v>
      </c>
      <c r="I738" t="s">
        <v>4048</v>
      </c>
      <c r="J738" t="s">
        <v>4049</v>
      </c>
      <c r="K738" t="s">
        <v>5268</v>
      </c>
    </row>
    <row r="739" spans="1:17" x14ac:dyDescent="0.25">
      <c r="A739" t="s">
        <v>1580</v>
      </c>
      <c r="B739" t="s">
        <v>1581</v>
      </c>
      <c r="C739" t="s">
        <v>5270</v>
      </c>
      <c r="E739" t="s">
        <v>5271</v>
      </c>
      <c r="G739" t="s">
        <v>3781</v>
      </c>
      <c r="H739" t="s">
        <v>3790</v>
      </c>
      <c r="I739" t="s">
        <v>4304</v>
      </c>
      <c r="J739" t="s">
        <v>5272</v>
      </c>
      <c r="K739" t="s">
        <v>5273</v>
      </c>
    </row>
    <row r="740" spans="1:17" x14ac:dyDescent="0.25">
      <c r="A740" t="s">
        <v>1582</v>
      </c>
      <c r="B740" t="s">
        <v>1583</v>
      </c>
      <c r="C740" t="s">
        <v>5274</v>
      </c>
      <c r="E740" t="s">
        <v>5275</v>
      </c>
      <c r="G740" t="s">
        <v>3759</v>
      </c>
      <c r="H740" t="s">
        <v>3760</v>
      </c>
      <c r="I740" t="s">
        <v>3761</v>
      </c>
      <c r="J740" t="s">
        <v>3762</v>
      </c>
      <c r="K740" t="s">
        <v>3763</v>
      </c>
      <c r="L740" t="s">
        <v>3764</v>
      </c>
      <c r="M740" t="s">
        <v>3765</v>
      </c>
      <c r="N740" t="s">
        <v>3766</v>
      </c>
      <c r="O740" t="s">
        <v>3767</v>
      </c>
      <c r="P740" t="s">
        <v>3768</v>
      </c>
    </row>
    <row r="741" spans="1:17" x14ac:dyDescent="0.25">
      <c r="A741" t="s">
        <v>1584</v>
      </c>
      <c r="B741" t="s">
        <v>1585</v>
      </c>
      <c r="C741" t="s">
        <v>5276</v>
      </c>
      <c r="E741" t="s">
        <v>5277</v>
      </c>
      <c r="G741" t="s">
        <v>3781</v>
      </c>
      <c r="H741" t="s">
        <v>3805</v>
      </c>
      <c r="I741" t="s">
        <v>3806</v>
      </c>
      <c r="J741" t="s">
        <v>3807</v>
      </c>
      <c r="K741" t="s">
        <v>3948</v>
      </c>
      <c r="L741" t="s">
        <v>3949</v>
      </c>
    </row>
    <row r="742" spans="1:17" x14ac:dyDescent="0.25">
      <c r="A742" t="s">
        <v>1586</v>
      </c>
      <c r="B742" t="s">
        <v>1587</v>
      </c>
      <c r="C742" t="s">
        <v>4869</v>
      </c>
      <c r="E742" t="s">
        <v>5278</v>
      </c>
      <c r="G742" t="s">
        <v>3759</v>
      </c>
      <c r="H742" t="s">
        <v>3813</v>
      </c>
      <c r="I742" t="s">
        <v>3814</v>
      </c>
      <c r="J742" t="s">
        <v>3815</v>
      </c>
      <c r="K742" t="s">
        <v>4871</v>
      </c>
      <c r="L742" t="s">
        <v>4872</v>
      </c>
      <c r="M742" t="s">
        <v>4873</v>
      </c>
      <c r="N742" t="s">
        <v>4874</v>
      </c>
      <c r="O742" t="s">
        <v>4875</v>
      </c>
      <c r="P742" t="s">
        <v>4876</v>
      </c>
      <c r="Q742" t="s">
        <v>4877</v>
      </c>
    </row>
    <row r="743" spans="1:17" x14ac:dyDescent="0.25">
      <c r="A743" t="s">
        <v>1588</v>
      </c>
      <c r="B743" t="s">
        <v>1589</v>
      </c>
      <c r="C743" t="s">
        <v>4869</v>
      </c>
      <c r="E743" t="s">
        <v>5279</v>
      </c>
      <c r="G743" t="s">
        <v>3759</v>
      </c>
      <c r="H743" t="s">
        <v>3813</v>
      </c>
      <c r="I743" t="s">
        <v>3814</v>
      </c>
      <c r="J743" t="s">
        <v>3815</v>
      </c>
      <c r="K743" t="s">
        <v>4871</v>
      </c>
      <c r="L743" t="s">
        <v>4872</v>
      </c>
      <c r="M743" t="s">
        <v>4873</v>
      </c>
      <c r="N743" t="s">
        <v>4874</v>
      </c>
      <c r="O743" t="s">
        <v>4875</v>
      </c>
      <c r="P743" t="s">
        <v>4876</v>
      </c>
      <c r="Q743" t="s">
        <v>4877</v>
      </c>
    </row>
    <row r="744" spans="1:17" x14ac:dyDescent="0.25">
      <c r="A744" t="s">
        <v>1590</v>
      </c>
      <c r="B744" t="s">
        <v>1591</v>
      </c>
      <c r="C744" t="s">
        <v>4869</v>
      </c>
      <c r="E744" t="s">
        <v>5280</v>
      </c>
      <c r="G744" t="s">
        <v>3759</v>
      </c>
      <c r="H744" t="s">
        <v>3813</v>
      </c>
      <c r="I744" t="s">
        <v>3814</v>
      </c>
      <c r="J744" t="s">
        <v>3815</v>
      </c>
      <c r="K744" t="s">
        <v>4871</v>
      </c>
      <c r="L744" t="s">
        <v>4872</v>
      </c>
      <c r="M744" t="s">
        <v>4873</v>
      </c>
      <c r="N744" t="s">
        <v>4874</v>
      </c>
      <c r="O744" t="s">
        <v>4875</v>
      </c>
      <c r="P744" t="s">
        <v>4876</v>
      </c>
      <c r="Q744" t="s">
        <v>4877</v>
      </c>
    </row>
    <row r="745" spans="1:17" x14ac:dyDescent="0.25">
      <c r="A745" t="s">
        <v>1592</v>
      </c>
      <c r="B745" t="s">
        <v>1593</v>
      </c>
      <c r="C745" t="s">
        <v>4869</v>
      </c>
      <c r="E745" t="s">
        <v>5281</v>
      </c>
      <c r="G745" t="s">
        <v>3759</v>
      </c>
      <c r="H745" t="s">
        <v>3813</v>
      </c>
      <c r="I745" t="s">
        <v>3814</v>
      </c>
      <c r="J745" t="s">
        <v>3815</v>
      </c>
      <c r="K745" t="s">
        <v>4871</v>
      </c>
      <c r="L745" t="s">
        <v>4872</v>
      </c>
      <c r="M745" t="s">
        <v>4873</v>
      </c>
      <c r="N745" t="s">
        <v>4874</v>
      </c>
      <c r="O745" t="s">
        <v>4875</v>
      </c>
      <c r="P745" t="s">
        <v>4876</v>
      </c>
      <c r="Q745" t="s">
        <v>4877</v>
      </c>
    </row>
    <row r="746" spans="1:17" x14ac:dyDescent="0.25">
      <c r="A746" t="s">
        <v>1594</v>
      </c>
      <c r="B746" t="s">
        <v>1595</v>
      </c>
      <c r="C746" t="s">
        <v>5282</v>
      </c>
      <c r="E746" t="s">
        <v>5283</v>
      </c>
      <c r="G746" t="s">
        <v>3781</v>
      </c>
      <c r="H746" t="s">
        <v>3798</v>
      </c>
      <c r="I746" t="s">
        <v>3799</v>
      </c>
      <c r="J746" t="s">
        <v>3800</v>
      </c>
      <c r="K746" t="s">
        <v>3801</v>
      </c>
      <c r="L746" t="s">
        <v>3802</v>
      </c>
    </row>
    <row r="747" spans="1:17" x14ac:dyDescent="0.25">
      <c r="A747" t="s">
        <v>1598</v>
      </c>
      <c r="B747" t="s">
        <v>1599</v>
      </c>
      <c r="C747" t="s">
        <v>5284</v>
      </c>
      <c r="E747" t="s">
        <v>5285</v>
      </c>
      <c r="G747" t="s">
        <v>3759</v>
      </c>
      <c r="H747" t="s">
        <v>3760</v>
      </c>
      <c r="I747" t="s">
        <v>3761</v>
      </c>
      <c r="J747" t="s">
        <v>3762</v>
      </c>
      <c r="K747" t="s">
        <v>3763</v>
      </c>
      <c r="L747" t="s">
        <v>3966</v>
      </c>
      <c r="M747" t="s">
        <v>4653</v>
      </c>
      <c r="N747" t="s">
        <v>4654</v>
      </c>
      <c r="O747" t="s">
        <v>4655</v>
      </c>
      <c r="P747" t="s">
        <v>5286</v>
      </c>
      <c r="Q747" t="s">
        <v>5287</v>
      </c>
    </row>
    <row r="748" spans="1:17" x14ac:dyDescent="0.25">
      <c r="A748" t="s">
        <v>1600</v>
      </c>
      <c r="B748" t="s">
        <v>1601</v>
      </c>
      <c r="C748" t="s">
        <v>5284</v>
      </c>
      <c r="E748" t="s">
        <v>5288</v>
      </c>
      <c r="G748" t="s">
        <v>3759</v>
      </c>
      <c r="H748" t="s">
        <v>3760</v>
      </c>
      <c r="I748" t="s">
        <v>3761</v>
      </c>
      <c r="J748" t="s">
        <v>3762</v>
      </c>
      <c r="K748" t="s">
        <v>3763</v>
      </c>
      <c r="L748" t="s">
        <v>3966</v>
      </c>
      <c r="M748" t="s">
        <v>4653</v>
      </c>
      <c r="N748" t="s">
        <v>4654</v>
      </c>
      <c r="O748" t="s">
        <v>4655</v>
      </c>
      <c r="P748" t="s">
        <v>5286</v>
      </c>
      <c r="Q748" t="s">
        <v>5287</v>
      </c>
    </row>
    <row r="749" spans="1:17" x14ac:dyDescent="0.25">
      <c r="A749" t="s">
        <v>1602</v>
      </c>
      <c r="B749" t="s">
        <v>1603</v>
      </c>
      <c r="C749" t="s">
        <v>5284</v>
      </c>
      <c r="E749" t="s">
        <v>5289</v>
      </c>
      <c r="G749" t="s">
        <v>3759</v>
      </c>
      <c r="H749" t="s">
        <v>3760</v>
      </c>
      <c r="I749" t="s">
        <v>3761</v>
      </c>
      <c r="J749" t="s">
        <v>3762</v>
      </c>
      <c r="K749" t="s">
        <v>3763</v>
      </c>
      <c r="L749" t="s">
        <v>3966</v>
      </c>
      <c r="M749" t="s">
        <v>4653</v>
      </c>
      <c r="N749" t="s">
        <v>4654</v>
      </c>
      <c r="O749" t="s">
        <v>4655</v>
      </c>
      <c r="P749" t="s">
        <v>5286</v>
      </c>
      <c r="Q749" t="s">
        <v>5287</v>
      </c>
    </row>
    <row r="750" spans="1:17" x14ac:dyDescent="0.25">
      <c r="A750" t="s">
        <v>1604</v>
      </c>
      <c r="B750" t="s">
        <v>1605</v>
      </c>
      <c r="C750" t="s">
        <v>5290</v>
      </c>
      <c r="E750" t="s">
        <v>5291</v>
      </c>
      <c r="G750" t="s">
        <v>3781</v>
      </c>
      <c r="H750" t="s">
        <v>3790</v>
      </c>
      <c r="I750" t="s">
        <v>4281</v>
      </c>
      <c r="J750" t="s">
        <v>4282</v>
      </c>
      <c r="K750" t="s">
        <v>4283</v>
      </c>
    </row>
    <row r="751" spans="1:17" x14ac:dyDescent="0.25">
      <c r="A751" t="s">
        <v>1606</v>
      </c>
      <c r="B751" t="s">
        <v>1607</v>
      </c>
      <c r="C751" t="s">
        <v>5290</v>
      </c>
      <c r="E751" t="s">
        <v>5292</v>
      </c>
      <c r="G751" t="s">
        <v>3781</v>
      </c>
      <c r="H751" t="s">
        <v>3790</v>
      </c>
      <c r="I751" t="s">
        <v>4281</v>
      </c>
      <c r="J751" t="s">
        <v>4282</v>
      </c>
      <c r="K751" t="s">
        <v>4283</v>
      </c>
    </row>
    <row r="752" spans="1:17" x14ac:dyDescent="0.25">
      <c r="A752" t="s">
        <v>1608</v>
      </c>
      <c r="B752" t="s">
        <v>1609</v>
      </c>
      <c r="C752" t="s">
        <v>5290</v>
      </c>
      <c r="E752" t="s">
        <v>5293</v>
      </c>
      <c r="G752" t="s">
        <v>3781</v>
      </c>
      <c r="H752" t="s">
        <v>3790</v>
      </c>
      <c r="I752" t="s">
        <v>4281</v>
      </c>
      <c r="J752" t="s">
        <v>4282</v>
      </c>
      <c r="K752" t="s">
        <v>4283</v>
      </c>
    </row>
    <row r="753" spans="1:17" x14ac:dyDescent="0.25">
      <c r="A753" t="s">
        <v>1610</v>
      </c>
      <c r="B753" t="s">
        <v>1611</v>
      </c>
      <c r="C753" t="s">
        <v>4869</v>
      </c>
      <c r="E753" t="s">
        <v>5294</v>
      </c>
      <c r="G753" t="s">
        <v>3759</v>
      </c>
      <c r="H753" t="s">
        <v>3813</v>
      </c>
      <c r="I753" t="s">
        <v>3814</v>
      </c>
      <c r="J753" t="s">
        <v>3815</v>
      </c>
      <c r="K753" t="s">
        <v>4871</v>
      </c>
      <c r="L753" t="s">
        <v>4872</v>
      </c>
      <c r="M753" t="s">
        <v>4873</v>
      </c>
      <c r="N753" t="s">
        <v>4874</v>
      </c>
      <c r="O753" t="s">
        <v>4875</v>
      </c>
      <c r="P753" t="s">
        <v>4876</v>
      </c>
      <c r="Q753" t="s">
        <v>4877</v>
      </c>
    </row>
    <row r="754" spans="1:17" x14ac:dyDescent="0.25">
      <c r="A754" t="s">
        <v>1612</v>
      </c>
      <c r="B754" t="s">
        <v>1613</v>
      </c>
      <c r="C754" t="s">
        <v>4869</v>
      </c>
      <c r="E754" t="s">
        <v>5295</v>
      </c>
      <c r="G754" t="s">
        <v>3759</v>
      </c>
      <c r="H754" t="s">
        <v>3813</v>
      </c>
      <c r="I754" t="s">
        <v>3814</v>
      </c>
      <c r="J754" t="s">
        <v>3815</v>
      </c>
      <c r="K754" t="s">
        <v>4871</v>
      </c>
      <c r="L754" t="s">
        <v>4872</v>
      </c>
      <c r="M754" t="s">
        <v>4873</v>
      </c>
      <c r="N754" t="s">
        <v>4874</v>
      </c>
      <c r="O754" t="s">
        <v>4875</v>
      </c>
      <c r="P754" t="s">
        <v>4876</v>
      </c>
      <c r="Q754" t="s">
        <v>4877</v>
      </c>
    </row>
    <row r="755" spans="1:17" x14ac:dyDescent="0.25">
      <c r="A755" t="s">
        <v>1614</v>
      </c>
      <c r="B755" t="s">
        <v>1615</v>
      </c>
      <c r="C755" t="s">
        <v>4869</v>
      </c>
      <c r="E755" t="s">
        <v>5296</v>
      </c>
      <c r="G755" t="s">
        <v>3759</v>
      </c>
      <c r="H755" t="s">
        <v>3813</v>
      </c>
      <c r="I755" t="s">
        <v>3814</v>
      </c>
      <c r="J755" t="s">
        <v>3815</v>
      </c>
      <c r="K755" t="s">
        <v>4871</v>
      </c>
      <c r="L755" t="s">
        <v>4872</v>
      </c>
      <c r="M755" t="s">
        <v>4873</v>
      </c>
      <c r="N755" t="s">
        <v>4874</v>
      </c>
      <c r="O755" t="s">
        <v>4875</v>
      </c>
      <c r="P755" t="s">
        <v>4876</v>
      </c>
      <c r="Q755" t="s">
        <v>4877</v>
      </c>
    </row>
    <row r="756" spans="1:17" x14ac:dyDescent="0.25">
      <c r="A756" t="s">
        <v>1616</v>
      </c>
      <c r="B756" t="s">
        <v>1617</v>
      </c>
      <c r="C756" t="s">
        <v>4869</v>
      </c>
      <c r="E756" t="s">
        <v>5297</v>
      </c>
      <c r="G756" t="s">
        <v>3759</v>
      </c>
      <c r="H756" t="s">
        <v>3813</v>
      </c>
      <c r="I756" t="s">
        <v>3814</v>
      </c>
      <c r="J756" t="s">
        <v>3815</v>
      </c>
      <c r="K756" t="s">
        <v>4871</v>
      </c>
      <c r="L756" t="s">
        <v>4872</v>
      </c>
      <c r="M756" t="s">
        <v>4873</v>
      </c>
      <c r="N756" t="s">
        <v>4874</v>
      </c>
      <c r="O756" t="s">
        <v>4875</v>
      </c>
      <c r="P756" t="s">
        <v>4876</v>
      </c>
      <c r="Q756" t="s">
        <v>4877</v>
      </c>
    </row>
    <row r="757" spans="1:17" x14ac:dyDescent="0.25">
      <c r="A757" t="s">
        <v>1618</v>
      </c>
      <c r="B757" t="s">
        <v>1619</v>
      </c>
      <c r="C757" t="s">
        <v>4869</v>
      </c>
      <c r="E757" t="s">
        <v>5298</v>
      </c>
      <c r="G757" t="s">
        <v>3759</v>
      </c>
      <c r="H757" t="s">
        <v>3813</v>
      </c>
      <c r="I757" t="s">
        <v>3814</v>
      </c>
      <c r="J757" t="s">
        <v>3815</v>
      </c>
      <c r="K757" t="s">
        <v>4871</v>
      </c>
      <c r="L757" t="s">
        <v>4872</v>
      </c>
      <c r="M757" t="s">
        <v>4873</v>
      </c>
      <c r="N757" t="s">
        <v>4874</v>
      </c>
      <c r="O757" t="s">
        <v>4875</v>
      </c>
      <c r="P757" t="s">
        <v>4876</v>
      </c>
      <c r="Q757" t="s">
        <v>4877</v>
      </c>
    </row>
    <row r="758" spans="1:17" x14ac:dyDescent="0.25">
      <c r="A758" t="s">
        <v>1620</v>
      </c>
      <c r="B758" t="s">
        <v>1621</v>
      </c>
      <c r="C758" t="s">
        <v>5299</v>
      </c>
      <c r="E758" t="s">
        <v>5300</v>
      </c>
      <c r="G758" t="s">
        <v>3759</v>
      </c>
      <c r="H758" t="s">
        <v>3760</v>
      </c>
      <c r="I758" t="s">
        <v>3761</v>
      </c>
      <c r="J758" t="s">
        <v>3855</v>
      </c>
      <c r="K758" t="s">
        <v>3870</v>
      </c>
      <c r="L758" t="s">
        <v>3871</v>
      </c>
      <c r="M758" t="s">
        <v>5301</v>
      </c>
      <c r="N758" t="s">
        <v>5302</v>
      </c>
      <c r="O758" t="s">
        <v>5303</v>
      </c>
    </row>
    <row r="759" spans="1:17" x14ac:dyDescent="0.25">
      <c r="A759" t="s">
        <v>1622</v>
      </c>
      <c r="B759" t="s">
        <v>1623</v>
      </c>
      <c r="C759" t="s">
        <v>5299</v>
      </c>
      <c r="E759" t="s">
        <v>5304</v>
      </c>
      <c r="G759" t="s">
        <v>3759</v>
      </c>
      <c r="H759" t="s">
        <v>3760</v>
      </c>
      <c r="I759" t="s">
        <v>3761</v>
      </c>
      <c r="J759" t="s">
        <v>3855</v>
      </c>
      <c r="K759" t="s">
        <v>3870</v>
      </c>
      <c r="L759" t="s">
        <v>3871</v>
      </c>
      <c r="M759" t="s">
        <v>5301</v>
      </c>
      <c r="N759" t="s">
        <v>5302</v>
      </c>
      <c r="O759" t="s">
        <v>5303</v>
      </c>
    </row>
    <row r="760" spans="1:17" x14ac:dyDescent="0.25">
      <c r="A760" t="s">
        <v>1624</v>
      </c>
      <c r="B760" t="s">
        <v>1625</v>
      </c>
      <c r="C760" t="s">
        <v>5274</v>
      </c>
      <c r="E760" t="s">
        <v>5305</v>
      </c>
      <c r="G760" t="s">
        <v>3759</v>
      </c>
      <c r="H760" t="s">
        <v>3760</v>
      </c>
      <c r="I760" t="s">
        <v>3761</v>
      </c>
      <c r="J760" t="s">
        <v>3762</v>
      </c>
      <c r="K760" t="s">
        <v>3763</v>
      </c>
      <c r="L760" t="s">
        <v>3764</v>
      </c>
      <c r="M760" t="s">
        <v>3765</v>
      </c>
      <c r="N760" t="s">
        <v>3766</v>
      </c>
      <c r="O760" t="s">
        <v>3767</v>
      </c>
      <c r="P760" t="s">
        <v>3768</v>
      </c>
    </row>
    <row r="761" spans="1:17" x14ac:dyDescent="0.25">
      <c r="A761" t="s">
        <v>1626</v>
      </c>
      <c r="B761" t="s">
        <v>1627</v>
      </c>
      <c r="C761" t="s">
        <v>5274</v>
      </c>
      <c r="E761" t="s">
        <v>5306</v>
      </c>
      <c r="G761" t="s">
        <v>3759</v>
      </c>
      <c r="H761" t="s">
        <v>3760</v>
      </c>
      <c r="I761" t="s">
        <v>3761</v>
      </c>
      <c r="J761" t="s">
        <v>3762</v>
      </c>
      <c r="K761" t="s">
        <v>3763</v>
      </c>
      <c r="L761" t="s">
        <v>3764</v>
      </c>
      <c r="M761" t="s">
        <v>3765</v>
      </c>
      <c r="N761" t="s">
        <v>3766</v>
      </c>
      <c r="O761" t="s">
        <v>3767</v>
      </c>
      <c r="P761" t="s">
        <v>3768</v>
      </c>
    </row>
    <row r="762" spans="1:17" x14ac:dyDescent="0.25">
      <c r="A762" t="s">
        <v>1628</v>
      </c>
      <c r="B762" t="s">
        <v>1629</v>
      </c>
      <c r="C762" t="s">
        <v>5274</v>
      </c>
      <c r="E762" t="s">
        <v>5307</v>
      </c>
      <c r="G762" t="s">
        <v>3759</v>
      </c>
      <c r="H762" t="s">
        <v>3760</v>
      </c>
      <c r="I762" t="s">
        <v>3761</v>
      </c>
      <c r="J762" t="s">
        <v>3762</v>
      </c>
      <c r="K762" t="s">
        <v>3763</v>
      </c>
      <c r="L762" t="s">
        <v>3764</v>
      </c>
      <c r="M762" t="s">
        <v>3765</v>
      </c>
      <c r="N762" t="s">
        <v>3766</v>
      </c>
      <c r="O762" t="s">
        <v>3767</v>
      </c>
      <c r="P762" t="s">
        <v>3768</v>
      </c>
    </row>
    <row r="763" spans="1:17" x14ac:dyDescent="0.25">
      <c r="A763" t="s">
        <v>1630</v>
      </c>
      <c r="B763" t="s">
        <v>1631</v>
      </c>
      <c r="C763" t="s">
        <v>5308</v>
      </c>
      <c r="E763" t="s">
        <v>5309</v>
      </c>
      <c r="G763" t="s">
        <v>3759</v>
      </c>
      <c r="H763" t="s">
        <v>3760</v>
      </c>
      <c r="I763" t="s">
        <v>3761</v>
      </c>
      <c r="J763" t="s">
        <v>3762</v>
      </c>
      <c r="K763" t="s">
        <v>3763</v>
      </c>
      <c r="L763" t="s">
        <v>3764</v>
      </c>
      <c r="M763" t="s">
        <v>3765</v>
      </c>
      <c r="N763" t="s">
        <v>3766</v>
      </c>
      <c r="O763" t="s">
        <v>3767</v>
      </c>
      <c r="P763" t="s">
        <v>3768</v>
      </c>
    </row>
    <row r="764" spans="1:17" x14ac:dyDescent="0.25">
      <c r="A764" t="s">
        <v>1632</v>
      </c>
      <c r="B764" t="s">
        <v>1633</v>
      </c>
      <c r="C764" t="s">
        <v>5308</v>
      </c>
      <c r="E764" t="s">
        <v>5310</v>
      </c>
      <c r="G764" t="s">
        <v>3759</v>
      </c>
      <c r="H764" t="s">
        <v>3760</v>
      </c>
      <c r="I764" t="s">
        <v>3761</v>
      </c>
      <c r="J764" t="s">
        <v>3762</v>
      </c>
      <c r="K764" t="s">
        <v>3763</v>
      </c>
      <c r="L764" t="s">
        <v>3764</v>
      </c>
      <c r="M764" t="s">
        <v>3765</v>
      </c>
      <c r="N764" t="s">
        <v>3766</v>
      </c>
      <c r="O764" t="s">
        <v>3767</v>
      </c>
      <c r="P764" t="s">
        <v>3768</v>
      </c>
    </row>
    <row r="765" spans="1:17" x14ac:dyDescent="0.25">
      <c r="A765" t="s">
        <v>1634</v>
      </c>
      <c r="B765" t="s">
        <v>1635</v>
      </c>
      <c r="C765" t="s">
        <v>5308</v>
      </c>
      <c r="E765" t="s">
        <v>5311</v>
      </c>
      <c r="G765" t="s">
        <v>3759</v>
      </c>
      <c r="H765" t="s">
        <v>3760</v>
      </c>
      <c r="I765" t="s">
        <v>3761</v>
      </c>
      <c r="J765" t="s">
        <v>3762</v>
      </c>
      <c r="K765" t="s">
        <v>3763</v>
      </c>
      <c r="L765" t="s">
        <v>3764</v>
      </c>
      <c r="M765" t="s">
        <v>3765</v>
      </c>
      <c r="N765" t="s">
        <v>3766</v>
      </c>
      <c r="O765" t="s">
        <v>3767</v>
      </c>
      <c r="P765" t="s">
        <v>3768</v>
      </c>
    </row>
    <row r="766" spans="1:17" x14ac:dyDescent="0.25">
      <c r="A766" t="s">
        <v>1636</v>
      </c>
      <c r="B766" t="s">
        <v>1637</v>
      </c>
      <c r="C766" t="s">
        <v>5308</v>
      </c>
      <c r="E766" t="s">
        <v>5312</v>
      </c>
      <c r="G766" t="s">
        <v>3759</v>
      </c>
      <c r="H766" t="s">
        <v>3760</v>
      </c>
      <c r="I766" t="s">
        <v>3761</v>
      </c>
      <c r="J766" t="s">
        <v>3762</v>
      </c>
      <c r="K766" t="s">
        <v>3763</v>
      </c>
      <c r="L766" t="s">
        <v>3764</v>
      </c>
      <c r="M766" t="s">
        <v>3765</v>
      </c>
      <c r="N766" t="s">
        <v>3766</v>
      </c>
      <c r="O766" t="s">
        <v>3767</v>
      </c>
      <c r="P766" t="s">
        <v>3768</v>
      </c>
    </row>
    <row r="767" spans="1:17" x14ac:dyDescent="0.25">
      <c r="A767" t="s">
        <v>1638</v>
      </c>
      <c r="B767" t="s">
        <v>1639</v>
      </c>
      <c r="C767" t="s">
        <v>5313</v>
      </c>
      <c r="E767" t="s">
        <v>5314</v>
      </c>
      <c r="G767" t="s">
        <v>3781</v>
      </c>
      <c r="H767" t="s">
        <v>3782</v>
      </c>
      <c r="I767" t="s">
        <v>4205</v>
      </c>
      <c r="J767" t="s">
        <v>4206</v>
      </c>
      <c r="K767" t="s">
        <v>5119</v>
      </c>
      <c r="L767" t="s">
        <v>5315</v>
      </c>
    </row>
    <row r="768" spans="1:17" x14ac:dyDescent="0.25">
      <c r="A768" t="s">
        <v>1640</v>
      </c>
      <c r="B768" t="s">
        <v>1641</v>
      </c>
      <c r="C768" t="s">
        <v>5316</v>
      </c>
      <c r="E768" t="s">
        <v>5317</v>
      </c>
      <c r="G768" t="s">
        <v>3759</v>
      </c>
      <c r="H768" t="s">
        <v>3760</v>
      </c>
      <c r="I768" t="s">
        <v>3761</v>
      </c>
      <c r="J768" t="s">
        <v>3762</v>
      </c>
      <c r="K768" t="s">
        <v>3763</v>
      </c>
      <c r="L768" t="s">
        <v>3764</v>
      </c>
      <c r="M768" t="s">
        <v>4319</v>
      </c>
      <c r="N768" t="s">
        <v>5318</v>
      </c>
      <c r="O768" t="s">
        <v>5319</v>
      </c>
      <c r="P768" t="s">
        <v>5320</v>
      </c>
    </row>
    <row r="769" spans="1:17" x14ac:dyDescent="0.25">
      <c r="A769" t="s">
        <v>1642</v>
      </c>
      <c r="B769" t="s">
        <v>1643</v>
      </c>
      <c r="C769" t="s">
        <v>5316</v>
      </c>
      <c r="E769" t="s">
        <v>5321</v>
      </c>
      <c r="G769" t="s">
        <v>3759</v>
      </c>
      <c r="H769" t="s">
        <v>3760</v>
      </c>
      <c r="I769" t="s">
        <v>3761</v>
      </c>
      <c r="J769" t="s">
        <v>3762</v>
      </c>
      <c r="K769" t="s">
        <v>3763</v>
      </c>
      <c r="L769" t="s">
        <v>3764</v>
      </c>
      <c r="M769" t="s">
        <v>4319</v>
      </c>
      <c r="N769" t="s">
        <v>5318</v>
      </c>
      <c r="O769" t="s">
        <v>5319</v>
      </c>
      <c r="P769" t="s">
        <v>5320</v>
      </c>
    </row>
    <row r="770" spans="1:17" x14ac:dyDescent="0.25">
      <c r="A770" t="s">
        <v>1644</v>
      </c>
      <c r="B770" t="s">
        <v>1645</v>
      </c>
      <c r="C770" t="s">
        <v>5266</v>
      </c>
      <c r="E770" t="s">
        <v>5322</v>
      </c>
      <c r="G770" t="s">
        <v>3781</v>
      </c>
      <c r="H770" t="s">
        <v>3790</v>
      </c>
      <c r="I770" t="s">
        <v>4048</v>
      </c>
      <c r="J770" t="s">
        <v>4049</v>
      </c>
      <c r="K770" t="s">
        <v>5268</v>
      </c>
    </row>
    <row r="771" spans="1:17" x14ac:dyDescent="0.25">
      <c r="A771" t="s">
        <v>1646</v>
      </c>
      <c r="B771" t="s">
        <v>1647</v>
      </c>
      <c r="C771" t="s">
        <v>5276</v>
      </c>
      <c r="E771" t="s">
        <v>5323</v>
      </c>
      <c r="G771" t="s">
        <v>3781</v>
      </c>
      <c r="H771" t="s">
        <v>3805</v>
      </c>
      <c r="I771" t="s">
        <v>3806</v>
      </c>
      <c r="J771" t="s">
        <v>3807</v>
      </c>
      <c r="K771" t="s">
        <v>3948</v>
      </c>
      <c r="L771" t="s">
        <v>3949</v>
      </c>
    </row>
    <row r="772" spans="1:17" x14ac:dyDescent="0.25">
      <c r="A772" t="s">
        <v>1648</v>
      </c>
      <c r="B772" t="s">
        <v>1649</v>
      </c>
      <c r="C772" t="s">
        <v>5276</v>
      </c>
      <c r="E772" t="s">
        <v>5324</v>
      </c>
      <c r="G772" t="s">
        <v>3781</v>
      </c>
      <c r="H772" t="s">
        <v>3805</v>
      </c>
      <c r="I772" t="s">
        <v>3806</v>
      </c>
      <c r="J772" t="s">
        <v>3807</v>
      </c>
      <c r="K772" t="s">
        <v>3948</v>
      </c>
      <c r="L772" t="s">
        <v>3949</v>
      </c>
    </row>
    <row r="773" spans="1:17" x14ac:dyDescent="0.25">
      <c r="A773" t="s">
        <v>1650</v>
      </c>
      <c r="B773" t="s">
        <v>1651</v>
      </c>
      <c r="C773" t="s">
        <v>5276</v>
      </c>
      <c r="E773" t="s">
        <v>5325</v>
      </c>
      <c r="G773" t="s">
        <v>3781</v>
      </c>
      <c r="H773" t="s">
        <v>3805</v>
      </c>
      <c r="I773" t="s">
        <v>3806</v>
      </c>
      <c r="J773" t="s">
        <v>3807</v>
      </c>
      <c r="K773" t="s">
        <v>3948</v>
      </c>
      <c r="L773" t="s">
        <v>3949</v>
      </c>
    </row>
    <row r="774" spans="1:17" x14ac:dyDescent="0.25">
      <c r="A774" t="s">
        <v>1652</v>
      </c>
      <c r="B774" t="s">
        <v>1653</v>
      </c>
      <c r="C774" t="s">
        <v>5326</v>
      </c>
      <c r="E774" t="s">
        <v>5327</v>
      </c>
      <c r="G774" t="s">
        <v>3781</v>
      </c>
      <c r="H774" t="s">
        <v>3790</v>
      </c>
      <c r="I774" t="s">
        <v>3791</v>
      </c>
      <c r="J774" t="s">
        <v>3792</v>
      </c>
      <c r="K774" t="s">
        <v>3793</v>
      </c>
    </row>
    <row r="775" spans="1:17" x14ac:dyDescent="0.25">
      <c r="A775" t="s">
        <v>1654</v>
      </c>
      <c r="B775" t="s">
        <v>1655</v>
      </c>
      <c r="C775" t="s">
        <v>5326</v>
      </c>
      <c r="E775" t="s">
        <v>5328</v>
      </c>
      <c r="G775" t="s">
        <v>3781</v>
      </c>
      <c r="H775" t="s">
        <v>3790</v>
      </c>
      <c r="I775" t="s">
        <v>3791</v>
      </c>
      <c r="J775" t="s">
        <v>3792</v>
      </c>
      <c r="K775" t="s">
        <v>3793</v>
      </c>
    </row>
    <row r="776" spans="1:17" x14ac:dyDescent="0.25">
      <c r="A776" t="s">
        <v>1656</v>
      </c>
      <c r="B776" t="s">
        <v>1657</v>
      </c>
      <c r="C776" t="s">
        <v>5270</v>
      </c>
      <c r="E776" t="s">
        <v>5329</v>
      </c>
      <c r="G776" t="s">
        <v>3781</v>
      </c>
      <c r="H776" t="s">
        <v>3790</v>
      </c>
      <c r="I776" t="s">
        <v>4304</v>
      </c>
      <c r="J776" t="s">
        <v>5272</v>
      </c>
      <c r="K776" t="s">
        <v>5273</v>
      </c>
    </row>
    <row r="777" spans="1:17" x14ac:dyDescent="0.25">
      <c r="A777" t="s">
        <v>1658</v>
      </c>
      <c r="B777" t="s">
        <v>1659</v>
      </c>
      <c r="C777" t="s">
        <v>5270</v>
      </c>
      <c r="E777" t="s">
        <v>5330</v>
      </c>
      <c r="G777" t="s">
        <v>3781</v>
      </c>
      <c r="H777" t="s">
        <v>3790</v>
      </c>
      <c r="I777" t="s">
        <v>4304</v>
      </c>
      <c r="J777" t="s">
        <v>5272</v>
      </c>
      <c r="K777" t="s">
        <v>5273</v>
      </c>
    </row>
    <row r="778" spans="1:17" x14ac:dyDescent="0.25">
      <c r="A778" t="s">
        <v>1660</v>
      </c>
      <c r="B778" t="s">
        <v>1661</v>
      </c>
      <c r="C778" t="s">
        <v>5270</v>
      </c>
      <c r="E778" t="s">
        <v>5331</v>
      </c>
      <c r="G778" t="s">
        <v>3781</v>
      </c>
      <c r="H778" t="s">
        <v>3790</v>
      </c>
      <c r="I778" t="s">
        <v>4304</v>
      </c>
      <c r="J778" t="s">
        <v>5272</v>
      </c>
      <c r="K778" t="s">
        <v>5273</v>
      </c>
    </row>
    <row r="779" spans="1:17" x14ac:dyDescent="0.25">
      <c r="A779" t="s">
        <v>1662</v>
      </c>
      <c r="B779" t="s">
        <v>1663</v>
      </c>
      <c r="C779" t="s">
        <v>5270</v>
      </c>
      <c r="E779" t="s">
        <v>5332</v>
      </c>
      <c r="G779" t="s">
        <v>3781</v>
      </c>
      <c r="H779" t="s">
        <v>3790</v>
      </c>
      <c r="I779" t="s">
        <v>4304</v>
      </c>
      <c r="J779" t="s">
        <v>5272</v>
      </c>
      <c r="K779" t="s">
        <v>5273</v>
      </c>
    </row>
    <row r="780" spans="1:17" x14ac:dyDescent="0.25">
      <c r="A780" t="s">
        <v>1664</v>
      </c>
      <c r="B780" t="s">
        <v>1665</v>
      </c>
      <c r="C780" t="s">
        <v>5333</v>
      </c>
      <c r="E780" t="s">
        <v>5334</v>
      </c>
      <c r="G780" t="s">
        <v>3781</v>
      </c>
      <c r="H780" t="s">
        <v>3805</v>
      </c>
      <c r="I780" t="s">
        <v>3806</v>
      </c>
      <c r="J780" t="s">
        <v>3807</v>
      </c>
      <c r="K780" t="s">
        <v>3948</v>
      </c>
      <c r="L780" t="s">
        <v>3949</v>
      </c>
    </row>
    <row r="781" spans="1:17" x14ac:dyDescent="0.25">
      <c r="A781" t="s">
        <v>1666</v>
      </c>
      <c r="B781" t="s">
        <v>1667</v>
      </c>
      <c r="C781" t="s">
        <v>5335</v>
      </c>
      <c r="E781" t="s">
        <v>5336</v>
      </c>
      <c r="G781" t="s">
        <v>3781</v>
      </c>
      <c r="H781" t="s">
        <v>3790</v>
      </c>
      <c r="I781" t="s">
        <v>3791</v>
      </c>
      <c r="J781" t="s">
        <v>3792</v>
      </c>
      <c r="K781" t="s">
        <v>3793</v>
      </c>
    </row>
    <row r="782" spans="1:17" x14ac:dyDescent="0.25">
      <c r="A782" t="s">
        <v>1668</v>
      </c>
      <c r="B782" t="s">
        <v>1669</v>
      </c>
      <c r="C782" t="s">
        <v>5335</v>
      </c>
      <c r="E782" t="s">
        <v>5337</v>
      </c>
      <c r="G782" t="s">
        <v>3781</v>
      </c>
      <c r="H782" t="s">
        <v>3790</v>
      </c>
      <c r="I782" t="s">
        <v>3791</v>
      </c>
      <c r="J782" t="s">
        <v>3792</v>
      </c>
      <c r="K782" t="s">
        <v>3793</v>
      </c>
    </row>
    <row r="783" spans="1:17" x14ac:dyDescent="0.25">
      <c r="A783" t="s">
        <v>1670</v>
      </c>
      <c r="B783" t="s">
        <v>1671</v>
      </c>
      <c r="C783" t="s">
        <v>5338</v>
      </c>
      <c r="E783" t="s">
        <v>5339</v>
      </c>
      <c r="G783" t="s">
        <v>3759</v>
      </c>
      <c r="H783" t="s">
        <v>3760</v>
      </c>
      <c r="I783" t="s">
        <v>3761</v>
      </c>
      <c r="J783" t="s">
        <v>3762</v>
      </c>
      <c r="K783" t="s">
        <v>3763</v>
      </c>
      <c r="L783" t="s">
        <v>3966</v>
      </c>
      <c r="M783" t="s">
        <v>4653</v>
      </c>
      <c r="N783" t="s">
        <v>4654</v>
      </c>
      <c r="O783" t="s">
        <v>5340</v>
      </c>
      <c r="P783" t="s">
        <v>5341</v>
      </c>
      <c r="Q783" t="s">
        <v>5342</v>
      </c>
    </row>
    <row r="784" spans="1:17" x14ac:dyDescent="0.25">
      <c r="A784" t="s">
        <v>1672</v>
      </c>
      <c r="B784" t="s">
        <v>1673</v>
      </c>
      <c r="C784" t="s">
        <v>5338</v>
      </c>
      <c r="E784" t="s">
        <v>5343</v>
      </c>
      <c r="G784" t="s">
        <v>3759</v>
      </c>
      <c r="H784" t="s">
        <v>3760</v>
      </c>
      <c r="I784" t="s">
        <v>3761</v>
      </c>
      <c r="J784" t="s">
        <v>3762</v>
      </c>
      <c r="K784" t="s">
        <v>3763</v>
      </c>
      <c r="L784" t="s">
        <v>3966</v>
      </c>
      <c r="M784" t="s">
        <v>4653</v>
      </c>
      <c r="N784" t="s">
        <v>4654</v>
      </c>
      <c r="O784" t="s">
        <v>5340</v>
      </c>
      <c r="P784" t="s">
        <v>5341</v>
      </c>
      <c r="Q784" t="s">
        <v>5342</v>
      </c>
    </row>
    <row r="785" spans="1:22" x14ac:dyDescent="0.25">
      <c r="A785" t="s">
        <v>1674</v>
      </c>
      <c r="B785" t="s">
        <v>1675</v>
      </c>
      <c r="C785" t="s">
        <v>5338</v>
      </c>
      <c r="E785" t="s">
        <v>5344</v>
      </c>
      <c r="G785" t="s">
        <v>3759</v>
      </c>
      <c r="H785" t="s">
        <v>3760</v>
      </c>
      <c r="I785" t="s">
        <v>3761</v>
      </c>
      <c r="J785" t="s">
        <v>3762</v>
      </c>
      <c r="K785" t="s">
        <v>3763</v>
      </c>
      <c r="L785" t="s">
        <v>3966</v>
      </c>
      <c r="M785" t="s">
        <v>4653</v>
      </c>
      <c r="N785" t="s">
        <v>4654</v>
      </c>
      <c r="O785" t="s">
        <v>5340</v>
      </c>
      <c r="P785" t="s">
        <v>5341</v>
      </c>
      <c r="Q785" t="s">
        <v>5342</v>
      </c>
    </row>
    <row r="786" spans="1:22" x14ac:dyDescent="0.25">
      <c r="A786" t="s">
        <v>1676</v>
      </c>
      <c r="B786" t="s">
        <v>1677</v>
      </c>
      <c r="C786" t="s">
        <v>5338</v>
      </c>
      <c r="E786" t="s">
        <v>5345</v>
      </c>
      <c r="G786" t="s">
        <v>3759</v>
      </c>
      <c r="H786" t="s">
        <v>3760</v>
      </c>
      <c r="I786" t="s">
        <v>3761</v>
      </c>
      <c r="J786" t="s">
        <v>3762</v>
      </c>
      <c r="K786" t="s">
        <v>3763</v>
      </c>
      <c r="L786" t="s">
        <v>3966</v>
      </c>
      <c r="M786" t="s">
        <v>4653</v>
      </c>
      <c r="N786" t="s">
        <v>4654</v>
      </c>
      <c r="O786" t="s">
        <v>5340</v>
      </c>
      <c r="P786" t="s">
        <v>5341</v>
      </c>
      <c r="Q786" t="s">
        <v>5342</v>
      </c>
    </row>
    <row r="787" spans="1:22" x14ac:dyDescent="0.25">
      <c r="A787" t="s">
        <v>1678</v>
      </c>
      <c r="B787" t="s">
        <v>1679</v>
      </c>
      <c r="C787" t="s">
        <v>5346</v>
      </c>
      <c r="E787" t="s">
        <v>5347</v>
      </c>
      <c r="G787" t="s">
        <v>3759</v>
      </c>
      <c r="H787" t="s">
        <v>3760</v>
      </c>
      <c r="I787" t="s">
        <v>3761</v>
      </c>
      <c r="J787" t="s">
        <v>3762</v>
      </c>
      <c r="K787" t="s">
        <v>3763</v>
      </c>
      <c r="L787" t="s">
        <v>3966</v>
      </c>
      <c r="M787" t="s">
        <v>4653</v>
      </c>
      <c r="N787" t="s">
        <v>4654</v>
      </c>
      <c r="O787" t="s">
        <v>4655</v>
      </c>
      <c r="P787" t="s">
        <v>4656</v>
      </c>
      <c r="Q787" t="s">
        <v>5348</v>
      </c>
      <c r="R787" t="s">
        <v>5349</v>
      </c>
    </row>
    <row r="788" spans="1:22" x14ac:dyDescent="0.25">
      <c r="A788" t="s">
        <v>1680</v>
      </c>
      <c r="B788" t="s">
        <v>1681</v>
      </c>
      <c r="C788" t="s">
        <v>5346</v>
      </c>
      <c r="E788" t="s">
        <v>5350</v>
      </c>
      <c r="G788" t="s">
        <v>3759</v>
      </c>
      <c r="H788" t="s">
        <v>3760</v>
      </c>
      <c r="I788" t="s">
        <v>3761</v>
      </c>
      <c r="J788" t="s">
        <v>3762</v>
      </c>
      <c r="K788" t="s">
        <v>3763</v>
      </c>
      <c r="L788" t="s">
        <v>3966</v>
      </c>
      <c r="M788" t="s">
        <v>4653</v>
      </c>
      <c r="N788" t="s">
        <v>4654</v>
      </c>
      <c r="O788" t="s">
        <v>4655</v>
      </c>
      <c r="P788" t="s">
        <v>4656</v>
      </c>
      <c r="Q788" t="s">
        <v>5348</v>
      </c>
      <c r="R788" t="s">
        <v>5349</v>
      </c>
    </row>
    <row r="789" spans="1:22" x14ac:dyDescent="0.25">
      <c r="A789" t="s">
        <v>1682</v>
      </c>
      <c r="B789" t="s">
        <v>1683</v>
      </c>
      <c r="C789" t="s">
        <v>5346</v>
      </c>
      <c r="E789" t="s">
        <v>5351</v>
      </c>
      <c r="G789" t="s">
        <v>3759</v>
      </c>
      <c r="H789" t="s">
        <v>3760</v>
      </c>
      <c r="I789" t="s">
        <v>3761</v>
      </c>
      <c r="J789" t="s">
        <v>3762</v>
      </c>
      <c r="K789" t="s">
        <v>3763</v>
      </c>
      <c r="L789" t="s">
        <v>3966</v>
      </c>
      <c r="M789" t="s">
        <v>4653</v>
      </c>
      <c r="N789" t="s">
        <v>4654</v>
      </c>
      <c r="O789" t="s">
        <v>4655</v>
      </c>
      <c r="P789" t="s">
        <v>4656</v>
      </c>
      <c r="Q789" t="s">
        <v>5348</v>
      </c>
      <c r="R789" t="s">
        <v>5349</v>
      </c>
    </row>
    <row r="790" spans="1:22" x14ac:dyDescent="0.25">
      <c r="A790" t="s">
        <v>1684</v>
      </c>
      <c r="B790" t="s">
        <v>1685</v>
      </c>
      <c r="C790" t="s">
        <v>5352</v>
      </c>
      <c r="E790" t="s">
        <v>5353</v>
      </c>
      <c r="G790" t="s">
        <v>3781</v>
      </c>
      <c r="H790" t="s">
        <v>3790</v>
      </c>
      <c r="I790" t="s">
        <v>3791</v>
      </c>
      <c r="J790" t="s">
        <v>3792</v>
      </c>
      <c r="K790" t="s">
        <v>3793</v>
      </c>
    </row>
    <row r="791" spans="1:22" x14ac:dyDescent="0.25">
      <c r="A791" t="s">
        <v>1686</v>
      </c>
      <c r="B791" t="s">
        <v>1687</v>
      </c>
      <c r="C791" t="s">
        <v>5352</v>
      </c>
      <c r="E791" t="s">
        <v>5354</v>
      </c>
      <c r="G791" t="s">
        <v>3781</v>
      </c>
      <c r="H791" t="s">
        <v>3790</v>
      </c>
      <c r="I791" t="s">
        <v>3791</v>
      </c>
      <c r="J791" t="s">
        <v>3792</v>
      </c>
      <c r="K791" t="s">
        <v>3793</v>
      </c>
    </row>
    <row r="792" spans="1:22" x14ac:dyDescent="0.25">
      <c r="A792" t="s">
        <v>1688</v>
      </c>
      <c r="B792" t="s">
        <v>1689</v>
      </c>
      <c r="C792" t="s">
        <v>5352</v>
      </c>
      <c r="E792" t="s">
        <v>5355</v>
      </c>
      <c r="G792" t="s">
        <v>3781</v>
      </c>
      <c r="H792" t="s">
        <v>3790</v>
      </c>
      <c r="I792" t="s">
        <v>3791</v>
      </c>
      <c r="J792" t="s">
        <v>3792</v>
      </c>
      <c r="K792" t="s">
        <v>3793</v>
      </c>
    </row>
    <row r="793" spans="1:22" x14ac:dyDescent="0.25">
      <c r="A793" t="s">
        <v>1690</v>
      </c>
      <c r="B793" t="s">
        <v>1691</v>
      </c>
      <c r="C793" t="s">
        <v>5356</v>
      </c>
      <c r="E793" t="s">
        <v>5357</v>
      </c>
      <c r="G793" t="s">
        <v>3759</v>
      </c>
      <c r="H793" t="s">
        <v>3760</v>
      </c>
      <c r="I793" t="s">
        <v>4641</v>
      </c>
      <c r="J793" t="s">
        <v>4642</v>
      </c>
      <c r="K793" t="s">
        <v>5358</v>
      </c>
      <c r="L793" t="s">
        <v>5359</v>
      </c>
      <c r="M793" t="s">
        <v>5360</v>
      </c>
    </row>
    <row r="794" spans="1:22" x14ac:dyDescent="0.25">
      <c r="A794" t="s">
        <v>1692</v>
      </c>
      <c r="B794" t="s">
        <v>1693</v>
      </c>
      <c r="C794" t="s">
        <v>5361</v>
      </c>
      <c r="E794" t="s">
        <v>5362</v>
      </c>
      <c r="G794" t="s">
        <v>3759</v>
      </c>
      <c r="H794" t="s">
        <v>3760</v>
      </c>
      <c r="I794" t="s">
        <v>3761</v>
      </c>
      <c r="J794" t="s">
        <v>3762</v>
      </c>
      <c r="K794" t="s">
        <v>3763</v>
      </c>
      <c r="L794" t="s">
        <v>3966</v>
      </c>
      <c r="M794" t="s">
        <v>4653</v>
      </c>
      <c r="N794" t="s">
        <v>4654</v>
      </c>
      <c r="O794" t="s">
        <v>5340</v>
      </c>
      <c r="P794" t="s">
        <v>5363</v>
      </c>
      <c r="Q794" t="s">
        <v>5364</v>
      </c>
    </row>
    <row r="795" spans="1:22" x14ac:dyDescent="0.25">
      <c r="A795" t="s">
        <v>1694</v>
      </c>
      <c r="B795" t="s">
        <v>1695</v>
      </c>
      <c r="C795" t="s">
        <v>5361</v>
      </c>
      <c r="E795" t="s">
        <v>5365</v>
      </c>
      <c r="G795" t="s">
        <v>3759</v>
      </c>
      <c r="H795" t="s">
        <v>3760</v>
      </c>
      <c r="I795" t="s">
        <v>3761</v>
      </c>
      <c r="J795" t="s">
        <v>3762</v>
      </c>
      <c r="K795" t="s">
        <v>3763</v>
      </c>
      <c r="L795" t="s">
        <v>3966</v>
      </c>
      <c r="M795" t="s">
        <v>4653</v>
      </c>
      <c r="N795" t="s">
        <v>4654</v>
      </c>
      <c r="O795" t="s">
        <v>5340</v>
      </c>
      <c r="P795" t="s">
        <v>5363</v>
      </c>
      <c r="Q795" t="s">
        <v>5364</v>
      </c>
    </row>
    <row r="796" spans="1:22" x14ac:dyDescent="0.25">
      <c r="A796" t="s">
        <v>1696</v>
      </c>
      <c r="B796" t="s">
        <v>1697</v>
      </c>
      <c r="C796" t="s">
        <v>5361</v>
      </c>
      <c r="E796" t="s">
        <v>5366</v>
      </c>
      <c r="G796" t="s">
        <v>3759</v>
      </c>
      <c r="H796" t="s">
        <v>3760</v>
      </c>
      <c r="I796" t="s">
        <v>3761</v>
      </c>
      <c r="J796" t="s">
        <v>3762</v>
      </c>
      <c r="K796" t="s">
        <v>3763</v>
      </c>
      <c r="L796" t="s">
        <v>3966</v>
      </c>
      <c r="M796" t="s">
        <v>4653</v>
      </c>
      <c r="N796" t="s">
        <v>4654</v>
      </c>
      <c r="O796" t="s">
        <v>5340</v>
      </c>
      <c r="P796" t="s">
        <v>5363</v>
      </c>
      <c r="Q796" t="s">
        <v>5364</v>
      </c>
    </row>
    <row r="797" spans="1:22" x14ac:dyDescent="0.25">
      <c r="A797" t="s">
        <v>1698</v>
      </c>
      <c r="B797" t="s">
        <v>1699</v>
      </c>
      <c r="C797" t="s">
        <v>5367</v>
      </c>
      <c r="E797" t="s">
        <v>5368</v>
      </c>
      <c r="G797" t="s">
        <v>3759</v>
      </c>
      <c r="H797" t="s">
        <v>3760</v>
      </c>
      <c r="I797" t="s">
        <v>3761</v>
      </c>
      <c r="J797" t="s">
        <v>3762</v>
      </c>
      <c r="K797" t="s">
        <v>3763</v>
      </c>
      <c r="L797" t="s">
        <v>3966</v>
      </c>
      <c r="M797" t="s">
        <v>4653</v>
      </c>
      <c r="N797" t="s">
        <v>4654</v>
      </c>
      <c r="O797" t="s">
        <v>4655</v>
      </c>
      <c r="P797" t="s">
        <v>5369</v>
      </c>
      <c r="Q797" t="s">
        <v>5370</v>
      </c>
    </row>
    <row r="798" spans="1:22" x14ac:dyDescent="0.25">
      <c r="A798" t="s">
        <v>1700</v>
      </c>
      <c r="B798" t="s">
        <v>1701</v>
      </c>
      <c r="C798" t="s">
        <v>5367</v>
      </c>
      <c r="E798" t="s">
        <v>5371</v>
      </c>
      <c r="G798" t="s">
        <v>3759</v>
      </c>
      <c r="H798" t="s">
        <v>3760</v>
      </c>
      <c r="I798" t="s">
        <v>3761</v>
      </c>
      <c r="J798" t="s">
        <v>3762</v>
      </c>
      <c r="K798" t="s">
        <v>3763</v>
      </c>
      <c r="L798" t="s">
        <v>3966</v>
      </c>
      <c r="M798" t="s">
        <v>4653</v>
      </c>
      <c r="N798" t="s">
        <v>4654</v>
      </c>
      <c r="O798" t="s">
        <v>4655</v>
      </c>
      <c r="P798" t="s">
        <v>5369</v>
      </c>
      <c r="Q798" t="s">
        <v>5370</v>
      </c>
    </row>
    <row r="799" spans="1:22" x14ac:dyDescent="0.25">
      <c r="A799" t="s">
        <v>1702</v>
      </c>
      <c r="B799" t="s">
        <v>1703</v>
      </c>
      <c r="C799" t="s">
        <v>5367</v>
      </c>
      <c r="E799" t="s">
        <v>5372</v>
      </c>
      <c r="G799" t="s">
        <v>3759</v>
      </c>
      <c r="H799" t="s">
        <v>3760</v>
      </c>
      <c r="I799" t="s">
        <v>3761</v>
      </c>
      <c r="J799" t="s">
        <v>3762</v>
      </c>
      <c r="K799" t="s">
        <v>3763</v>
      </c>
      <c r="L799" t="s">
        <v>3966</v>
      </c>
      <c r="M799" t="s">
        <v>4653</v>
      </c>
      <c r="N799" t="s">
        <v>4654</v>
      </c>
      <c r="O799" t="s">
        <v>4655</v>
      </c>
      <c r="P799" t="s">
        <v>5369</v>
      </c>
      <c r="Q799" t="s">
        <v>5370</v>
      </c>
    </row>
    <row r="800" spans="1:22" x14ac:dyDescent="0.25">
      <c r="A800" t="s">
        <v>1704</v>
      </c>
      <c r="B800" t="s">
        <v>1705</v>
      </c>
      <c r="C800" t="s">
        <v>5373</v>
      </c>
      <c r="E800" t="s">
        <v>5374</v>
      </c>
      <c r="G800" t="s">
        <v>3759</v>
      </c>
      <c r="H800" t="s">
        <v>3813</v>
      </c>
      <c r="I800" t="s">
        <v>3814</v>
      </c>
      <c r="J800" t="s">
        <v>3815</v>
      </c>
      <c r="K800" t="s">
        <v>3816</v>
      </c>
      <c r="L800" t="s">
        <v>3817</v>
      </c>
      <c r="M800" t="s">
        <v>3818</v>
      </c>
      <c r="N800" t="s">
        <v>3819</v>
      </c>
      <c r="O800" t="s">
        <v>3820</v>
      </c>
      <c r="P800" t="s">
        <v>4664</v>
      </c>
      <c r="Q800" t="s">
        <v>4665</v>
      </c>
      <c r="R800" t="s">
        <v>4666</v>
      </c>
      <c r="S800" t="s">
        <v>4839</v>
      </c>
      <c r="T800" t="s">
        <v>4840</v>
      </c>
      <c r="U800" t="s">
        <v>4841</v>
      </c>
      <c r="V800" t="s">
        <v>4842</v>
      </c>
    </row>
    <row r="801" spans="1:22" x14ac:dyDescent="0.25">
      <c r="A801" t="s">
        <v>1708</v>
      </c>
      <c r="B801" t="s">
        <v>1709</v>
      </c>
      <c r="C801" t="s">
        <v>5373</v>
      </c>
      <c r="E801" t="s">
        <v>5375</v>
      </c>
      <c r="G801" t="s">
        <v>3759</v>
      </c>
      <c r="H801" t="s">
        <v>3813</v>
      </c>
      <c r="I801" t="s">
        <v>3814</v>
      </c>
      <c r="J801" t="s">
        <v>3815</v>
      </c>
      <c r="K801" t="s">
        <v>3816</v>
      </c>
      <c r="L801" t="s">
        <v>3817</v>
      </c>
      <c r="M801" t="s">
        <v>3818</v>
      </c>
      <c r="N801" t="s">
        <v>3819</v>
      </c>
      <c r="O801" t="s">
        <v>3820</v>
      </c>
      <c r="P801" t="s">
        <v>4664</v>
      </c>
      <c r="Q801" t="s">
        <v>4665</v>
      </c>
      <c r="R801" t="s">
        <v>4666</v>
      </c>
      <c r="S801" t="s">
        <v>4839</v>
      </c>
      <c r="T801" t="s">
        <v>4840</v>
      </c>
      <c r="U801" t="s">
        <v>4841</v>
      </c>
      <c r="V801" t="s">
        <v>4842</v>
      </c>
    </row>
    <row r="802" spans="1:22" x14ac:dyDescent="0.25">
      <c r="A802" t="s">
        <v>1710</v>
      </c>
      <c r="B802" t="s">
        <v>1711</v>
      </c>
      <c r="C802" t="s">
        <v>5373</v>
      </c>
      <c r="E802" t="s">
        <v>5376</v>
      </c>
      <c r="G802" t="s">
        <v>3759</v>
      </c>
      <c r="H802" t="s">
        <v>3813</v>
      </c>
      <c r="I802" t="s">
        <v>3814</v>
      </c>
      <c r="J802" t="s">
        <v>3815</v>
      </c>
      <c r="K802" t="s">
        <v>3816</v>
      </c>
      <c r="L802" t="s">
        <v>3817</v>
      </c>
      <c r="M802" t="s">
        <v>3818</v>
      </c>
      <c r="N802" t="s">
        <v>3819</v>
      </c>
      <c r="O802" t="s">
        <v>3820</v>
      </c>
      <c r="P802" t="s">
        <v>4664</v>
      </c>
      <c r="Q802" t="s">
        <v>4665</v>
      </c>
      <c r="R802" t="s">
        <v>4666</v>
      </c>
      <c r="S802" t="s">
        <v>4839</v>
      </c>
      <c r="T802" t="s">
        <v>4840</v>
      </c>
      <c r="U802" t="s">
        <v>4841</v>
      </c>
      <c r="V802" t="s">
        <v>4842</v>
      </c>
    </row>
    <row r="803" spans="1:22" x14ac:dyDescent="0.25">
      <c r="A803" t="s">
        <v>1712</v>
      </c>
      <c r="B803" t="s">
        <v>1713</v>
      </c>
      <c r="C803" t="s">
        <v>5373</v>
      </c>
      <c r="E803" t="s">
        <v>5377</v>
      </c>
      <c r="G803" t="s">
        <v>3759</v>
      </c>
      <c r="H803" t="s">
        <v>3813</v>
      </c>
      <c r="I803" t="s">
        <v>3814</v>
      </c>
      <c r="J803" t="s">
        <v>3815</v>
      </c>
      <c r="K803" t="s">
        <v>3816</v>
      </c>
      <c r="L803" t="s">
        <v>3817</v>
      </c>
      <c r="M803" t="s">
        <v>3818</v>
      </c>
      <c r="N803" t="s">
        <v>3819</v>
      </c>
      <c r="O803" t="s">
        <v>3820</v>
      </c>
      <c r="P803" t="s">
        <v>4664</v>
      </c>
      <c r="Q803" t="s">
        <v>4665</v>
      </c>
      <c r="R803" t="s">
        <v>4666</v>
      </c>
      <c r="S803" t="s">
        <v>4839</v>
      </c>
      <c r="T803" t="s">
        <v>4840</v>
      </c>
      <c r="U803" t="s">
        <v>4841</v>
      </c>
      <c r="V803" t="s">
        <v>4842</v>
      </c>
    </row>
    <row r="804" spans="1:22" x14ac:dyDescent="0.25">
      <c r="A804" t="s">
        <v>1714</v>
      </c>
      <c r="B804" t="s">
        <v>1715</v>
      </c>
      <c r="C804" t="s">
        <v>4837</v>
      </c>
      <c r="E804" t="s">
        <v>5378</v>
      </c>
      <c r="G804" t="s">
        <v>3759</v>
      </c>
      <c r="H804" t="s">
        <v>3813</v>
      </c>
      <c r="I804" t="s">
        <v>3814</v>
      </c>
      <c r="J804" t="s">
        <v>3815</v>
      </c>
      <c r="K804" t="s">
        <v>3816</v>
      </c>
      <c r="L804" t="s">
        <v>3817</v>
      </c>
      <c r="M804" t="s">
        <v>3818</v>
      </c>
      <c r="N804" t="s">
        <v>3819</v>
      </c>
      <c r="O804" t="s">
        <v>3820</v>
      </c>
      <c r="P804" t="s">
        <v>4664</v>
      </c>
      <c r="Q804" t="s">
        <v>4665</v>
      </c>
      <c r="R804" t="s">
        <v>4666</v>
      </c>
      <c r="S804" t="s">
        <v>4839</v>
      </c>
      <c r="T804" t="s">
        <v>4840</v>
      </c>
      <c r="U804" t="s">
        <v>4841</v>
      </c>
      <c r="V804" t="s">
        <v>4842</v>
      </c>
    </row>
    <row r="805" spans="1:22" x14ac:dyDescent="0.25">
      <c r="A805" t="s">
        <v>1716</v>
      </c>
      <c r="B805" t="s">
        <v>1717</v>
      </c>
      <c r="C805" t="s">
        <v>4837</v>
      </c>
      <c r="E805" t="s">
        <v>5379</v>
      </c>
      <c r="G805" t="s">
        <v>3759</v>
      </c>
      <c r="H805" t="s">
        <v>3813</v>
      </c>
      <c r="I805" t="s">
        <v>3814</v>
      </c>
      <c r="J805" t="s">
        <v>3815</v>
      </c>
      <c r="K805" t="s">
        <v>3816</v>
      </c>
      <c r="L805" t="s">
        <v>3817</v>
      </c>
      <c r="M805" t="s">
        <v>3818</v>
      </c>
      <c r="N805" t="s">
        <v>3819</v>
      </c>
      <c r="O805" t="s">
        <v>3820</v>
      </c>
      <c r="P805" t="s">
        <v>4664</v>
      </c>
      <c r="Q805" t="s">
        <v>4665</v>
      </c>
      <c r="R805" t="s">
        <v>4666</v>
      </c>
      <c r="S805" t="s">
        <v>4839</v>
      </c>
      <c r="T805" t="s">
        <v>4840</v>
      </c>
      <c r="U805" t="s">
        <v>4841</v>
      </c>
      <c r="V805" t="s">
        <v>4842</v>
      </c>
    </row>
    <row r="806" spans="1:22" x14ac:dyDescent="0.25">
      <c r="A806" t="s">
        <v>1718</v>
      </c>
      <c r="B806" t="s">
        <v>1719</v>
      </c>
      <c r="C806" t="s">
        <v>5380</v>
      </c>
      <c r="E806" t="s">
        <v>5381</v>
      </c>
      <c r="G806" t="s">
        <v>3759</v>
      </c>
      <c r="H806" t="s">
        <v>3760</v>
      </c>
      <c r="I806" t="s">
        <v>3761</v>
      </c>
      <c r="J806" t="s">
        <v>3762</v>
      </c>
      <c r="K806" t="s">
        <v>3763</v>
      </c>
      <c r="L806" t="s">
        <v>4112</v>
      </c>
      <c r="M806" t="s">
        <v>5382</v>
      </c>
      <c r="N806" t="s">
        <v>5383</v>
      </c>
      <c r="O806" t="s">
        <v>5384</v>
      </c>
    </row>
    <row r="807" spans="1:22" x14ac:dyDescent="0.25">
      <c r="A807" t="s">
        <v>1720</v>
      </c>
      <c r="B807" t="s">
        <v>1721</v>
      </c>
      <c r="C807" t="s">
        <v>5380</v>
      </c>
      <c r="E807" t="s">
        <v>5385</v>
      </c>
      <c r="G807" t="s">
        <v>3759</v>
      </c>
      <c r="H807" t="s">
        <v>3760</v>
      </c>
      <c r="I807" t="s">
        <v>3761</v>
      </c>
      <c r="J807" t="s">
        <v>3762</v>
      </c>
      <c r="K807" t="s">
        <v>3763</v>
      </c>
      <c r="L807" t="s">
        <v>4112</v>
      </c>
      <c r="M807" t="s">
        <v>5382</v>
      </c>
      <c r="N807" t="s">
        <v>5383</v>
      </c>
      <c r="O807" t="s">
        <v>5384</v>
      </c>
    </row>
    <row r="808" spans="1:22" x14ac:dyDescent="0.25">
      <c r="A808" t="s">
        <v>1722</v>
      </c>
      <c r="B808" t="s">
        <v>1723</v>
      </c>
      <c r="C808" t="s">
        <v>5380</v>
      </c>
      <c r="E808" t="s">
        <v>5386</v>
      </c>
      <c r="G808" t="s">
        <v>3759</v>
      </c>
      <c r="H808" t="s">
        <v>3760</v>
      </c>
      <c r="I808" t="s">
        <v>3761</v>
      </c>
      <c r="J808" t="s">
        <v>3762</v>
      </c>
      <c r="K808" t="s">
        <v>3763</v>
      </c>
      <c r="L808" t="s">
        <v>4112</v>
      </c>
      <c r="M808" t="s">
        <v>5382</v>
      </c>
      <c r="N808" t="s">
        <v>5383</v>
      </c>
      <c r="O808" t="s">
        <v>5384</v>
      </c>
    </row>
    <row r="809" spans="1:22" x14ac:dyDescent="0.25">
      <c r="A809" t="s">
        <v>1724</v>
      </c>
      <c r="B809" t="s">
        <v>1725</v>
      </c>
      <c r="C809" t="s">
        <v>5380</v>
      </c>
      <c r="E809" t="s">
        <v>5387</v>
      </c>
      <c r="G809" t="s">
        <v>3759</v>
      </c>
      <c r="H809" t="s">
        <v>3760</v>
      </c>
      <c r="I809" t="s">
        <v>3761</v>
      </c>
      <c r="J809" t="s">
        <v>3762</v>
      </c>
      <c r="K809" t="s">
        <v>3763</v>
      </c>
      <c r="L809" t="s">
        <v>4112</v>
      </c>
      <c r="M809" t="s">
        <v>5382</v>
      </c>
      <c r="N809" t="s">
        <v>5383</v>
      </c>
      <c r="O809" t="s">
        <v>5384</v>
      </c>
    </row>
    <row r="810" spans="1:22" x14ac:dyDescent="0.25">
      <c r="A810" t="s">
        <v>1726</v>
      </c>
      <c r="B810" t="s">
        <v>1727</v>
      </c>
      <c r="C810" t="s">
        <v>5388</v>
      </c>
      <c r="E810" t="s">
        <v>5389</v>
      </c>
      <c r="G810" t="s">
        <v>3781</v>
      </c>
      <c r="H810" t="s">
        <v>3782</v>
      </c>
      <c r="I810" t="s">
        <v>3863</v>
      </c>
      <c r="J810" t="s">
        <v>3941</v>
      </c>
      <c r="K810" t="s">
        <v>4974</v>
      </c>
      <c r="L810" t="s">
        <v>5390</v>
      </c>
    </row>
    <row r="811" spans="1:22" x14ac:dyDescent="0.25">
      <c r="A811" t="s">
        <v>1728</v>
      </c>
      <c r="B811" t="s">
        <v>1729</v>
      </c>
      <c r="C811" t="s">
        <v>5388</v>
      </c>
      <c r="E811" t="s">
        <v>5391</v>
      </c>
      <c r="G811" t="s">
        <v>3781</v>
      </c>
      <c r="H811" t="s">
        <v>3782</v>
      </c>
      <c r="I811" t="s">
        <v>3863</v>
      </c>
      <c r="J811" t="s">
        <v>3941</v>
      </c>
      <c r="K811" t="s">
        <v>4974</v>
      </c>
      <c r="L811" t="s">
        <v>5390</v>
      </c>
    </row>
    <row r="812" spans="1:22" x14ac:dyDescent="0.25">
      <c r="A812" t="s">
        <v>1730</v>
      </c>
      <c r="B812" t="s">
        <v>1731</v>
      </c>
      <c r="C812" t="s">
        <v>5388</v>
      </c>
      <c r="E812" t="s">
        <v>5392</v>
      </c>
      <c r="G812" t="s">
        <v>3781</v>
      </c>
      <c r="H812" t="s">
        <v>3782</v>
      </c>
      <c r="I812" t="s">
        <v>3863</v>
      </c>
      <c r="J812" t="s">
        <v>3941</v>
      </c>
      <c r="K812" t="s">
        <v>4974</v>
      </c>
      <c r="L812" t="s">
        <v>5390</v>
      </c>
    </row>
    <row r="813" spans="1:22" x14ac:dyDescent="0.25">
      <c r="A813" t="s">
        <v>1732</v>
      </c>
      <c r="B813" t="s">
        <v>1733</v>
      </c>
      <c r="C813" t="s">
        <v>5393</v>
      </c>
      <c r="E813" t="s">
        <v>5394</v>
      </c>
      <c r="G813" t="s">
        <v>3781</v>
      </c>
      <c r="H813" t="s">
        <v>3782</v>
      </c>
      <c r="I813" t="s">
        <v>3863</v>
      </c>
      <c r="J813" t="s">
        <v>5395</v>
      </c>
      <c r="K813" t="s">
        <v>5396</v>
      </c>
      <c r="L813" t="s">
        <v>5397</v>
      </c>
    </row>
    <row r="814" spans="1:22" x14ac:dyDescent="0.25">
      <c r="A814" t="s">
        <v>1734</v>
      </c>
      <c r="B814" t="s">
        <v>1735</v>
      </c>
      <c r="C814" t="s">
        <v>5398</v>
      </c>
      <c r="E814" t="s">
        <v>5399</v>
      </c>
      <c r="G814" t="s">
        <v>3759</v>
      </c>
      <c r="H814" t="s">
        <v>3760</v>
      </c>
      <c r="I814" t="s">
        <v>3761</v>
      </c>
      <c r="J814" t="s">
        <v>3762</v>
      </c>
      <c r="K814" t="s">
        <v>3763</v>
      </c>
      <c r="L814" t="s">
        <v>3774</v>
      </c>
      <c r="M814" t="s">
        <v>3775</v>
      </c>
      <c r="N814" t="s">
        <v>3776</v>
      </c>
      <c r="O814" t="s">
        <v>3777</v>
      </c>
      <c r="P814" t="s">
        <v>3778</v>
      </c>
    </row>
    <row r="815" spans="1:22" x14ac:dyDescent="0.25">
      <c r="A815" t="s">
        <v>1736</v>
      </c>
      <c r="B815" t="s">
        <v>1737</v>
      </c>
      <c r="C815" t="s">
        <v>5398</v>
      </c>
      <c r="E815" t="s">
        <v>5400</v>
      </c>
      <c r="G815" t="s">
        <v>3759</v>
      </c>
      <c r="H815" t="s">
        <v>3760</v>
      </c>
      <c r="I815" t="s">
        <v>3761</v>
      </c>
      <c r="J815" t="s">
        <v>3762</v>
      </c>
      <c r="K815" t="s">
        <v>3763</v>
      </c>
      <c r="L815" t="s">
        <v>3774</v>
      </c>
      <c r="M815" t="s">
        <v>3775</v>
      </c>
      <c r="N815" t="s">
        <v>3776</v>
      </c>
      <c r="O815" t="s">
        <v>3777</v>
      </c>
      <c r="P815" t="s">
        <v>3778</v>
      </c>
    </row>
    <row r="816" spans="1:22" x14ac:dyDescent="0.25">
      <c r="A816" t="s">
        <v>1738</v>
      </c>
      <c r="B816" t="s">
        <v>1739</v>
      </c>
      <c r="C816" t="s">
        <v>5398</v>
      </c>
      <c r="E816" t="s">
        <v>5401</v>
      </c>
      <c r="G816" t="s">
        <v>3759</v>
      </c>
      <c r="H816" t="s">
        <v>3760</v>
      </c>
      <c r="I816" t="s">
        <v>3761</v>
      </c>
      <c r="J816" t="s">
        <v>3762</v>
      </c>
      <c r="K816" t="s">
        <v>3763</v>
      </c>
      <c r="L816" t="s">
        <v>3774</v>
      </c>
      <c r="M816" t="s">
        <v>3775</v>
      </c>
      <c r="N816" t="s">
        <v>3776</v>
      </c>
      <c r="O816" t="s">
        <v>3777</v>
      </c>
      <c r="P816" t="s">
        <v>3778</v>
      </c>
    </row>
    <row r="817" spans="1:16" x14ac:dyDescent="0.25">
      <c r="A817" t="s">
        <v>1740</v>
      </c>
      <c r="B817" t="s">
        <v>1741</v>
      </c>
      <c r="C817" t="s">
        <v>5402</v>
      </c>
      <c r="E817" t="s">
        <v>5403</v>
      </c>
      <c r="G817" t="s">
        <v>3759</v>
      </c>
      <c r="H817" t="s">
        <v>3760</v>
      </c>
      <c r="I817" t="s">
        <v>3761</v>
      </c>
      <c r="J817" t="s">
        <v>3762</v>
      </c>
      <c r="K817" t="s">
        <v>3763</v>
      </c>
      <c r="L817" t="s">
        <v>3774</v>
      </c>
      <c r="M817" t="s">
        <v>3775</v>
      </c>
      <c r="N817" t="s">
        <v>3776</v>
      </c>
      <c r="O817" t="s">
        <v>3777</v>
      </c>
      <c r="P817" t="s">
        <v>3778</v>
      </c>
    </row>
    <row r="818" spans="1:16" x14ac:dyDescent="0.25">
      <c r="A818" t="s">
        <v>1742</v>
      </c>
      <c r="B818" t="s">
        <v>1743</v>
      </c>
      <c r="C818" t="s">
        <v>5402</v>
      </c>
      <c r="E818" t="s">
        <v>5404</v>
      </c>
      <c r="G818" t="s">
        <v>3759</v>
      </c>
      <c r="H818" t="s">
        <v>3760</v>
      </c>
      <c r="I818" t="s">
        <v>3761</v>
      </c>
      <c r="J818" t="s">
        <v>3762</v>
      </c>
      <c r="K818" t="s">
        <v>3763</v>
      </c>
      <c r="L818" t="s">
        <v>3774</v>
      </c>
      <c r="M818" t="s">
        <v>3775</v>
      </c>
      <c r="N818" t="s">
        <v>3776</v>
      </c>
      <c r="O818" t="s">
        <v>3777</v>
      </c>
      <c r="P818" t="s">
        <v>3778</v>
      </c>
    </row>
    <row r="819" spans="1:16" x14ac:dyDescent="0.25">
      <c r="A819" t="s">
        <v>1744</v>
      </c>
      <c r="B819" t="s">
        <v>1745</v>
      </c>
      <c r="C819" t="s">
        <v>5402</v>
      </c>
      <c r="E819" t="s">
        <v>5405</v>
      </c>
      <c r="G819" t="s">
        <v>3759</v>
      </c>
      <c r="H819" t="s">
        <v>3760</v>
      </c>
      <c r="I819" t="s">
        <v>3761</v>
      </c>
      <c r="J819" t="s">
        <v>3762</v>
      </c>
      <c r="K819" t="s">
        <v>3763</v>
      </c>
      <c r="L819" t="s">
        <v>3774</v>
      </c>
      <c r="M819" t="s">
        <v>3775</v>
      </c>
      <c r="N819" t="s">
        <v>3776</v>
      </c>
      <c r="O819" t="s">
        <v>3777</v>
      </c>
      <c r="P819" t="s">
        <v>3778</v>
      </c>
    </row>
    <row r="820" spans="1:16" x14ac:dyDescent="0.25">
      <c r="A820" t="s">
        <v>1746</v>
      </c>
      <c r="B820" t="s">
        <v>1747</v>
      </c>
      <c r="C820" t="s">
        <v>5402</v>
      </c>
      <c r="E820" t="s">
        <v>5406</v>
      </c>
      <c r="G820" t="s">
        <v>3759</v>
      </c>
      <c r="H820" t="s">
        <v>3760</v>
      </c>
      <c r="I820" t="s">
        <v>3761</v>
      </c>
      <c r="J820" t="s">
        <v>3762</v>
      </c>
      <c r="K820" t="s">
        <v>3763</v>
      </c>
      <c r="L820" t="s">
        <v>3774</v>
      </c>
      <c r="M820" t="s">
        <v>3775</v>
      </c>
      <c r="N820" t="s">
        <v>3776</v>
      </c>
      <c r="O820" t="s">
        <v>3777</v>
      </c>
      <c r="P820" t="s">
        <v>3778</v>
      </c>
    </row>
    <row r="821" spans="1:16" x14ac:dyDescent="0.25">
      <c r="A821" t="s">
        <v>1748</v>
      </c>
      <c r="B821" t="s">
        <v>1749</v>
      </c>
      <c r="C821" t="s">
        <v>5407</v>
      </c>
      <c r="E821" t="s">
        <v>5408</v>
      </c>
      <c r="G821" t="s">
        <v>3759</v>
      </c>
      <c r="H821" t="s">
        <v>3760</v>
      </c>
      <c r="I821" t="s">
        <v>3761</v>
      </c>
      <c r="J821" t="s">
        <v>3762</v>
      </c>
      <c r="K821" t="s">
        <v>3763</v>
      </c>
      <c r="L821" t="s">
        <v>3774</v>
      </c>
      <c r="M821" t="s">
        <v>3775</v>
      </c>
      <c r="N821" t="s">
        <v>3776</v>
      </c>
      <c r="O821" t="s">
        <v>3777</v>
      </c>
      <c r="P821" t="s">
        <v>3778</v>
      </c>
    </row>
    <row r="822" spans="1:16" x14ac:dyDescent="0.25">
      <c r="A822" t="s">
        <v>1750</v>
      </c>
      <c r="B822" t="s">
        <v>1751</v>
      </c>
      <c r="C822" t="s">
        <v>5409</v>
      </c>
      <c r="E822" t="s">
        <v>5410</v>
      </c>
      <c r="G822" t="s">
        <v>3781</v>
      </c>
      <c r="H822" t="s">
        <v>3782</v>
      </c>
      <c r="I822" t="s">
        <v>3863</v>
      </c>
      <c r="J822" t="s">
        <v>4008</v>
      </c>
      <c r="K822" t="s">
        <v>5411</v>
      </c>
      <c r="L822" t="s">
        <v>5412</v>
      </c>
    </row>
    <row r="823" spans="1:16" x14ac:dyDescent="0.25">
      <c r="A823" t="s">
        <v>1752</v>
      </c>
      <c r="B823" t="s">
        <v>1753</v>
      </c>
      <c r="C823" t="s">
        <v>5413</v>
      </c>
      <c r="E823" t="s">
        <v>5414</v>
      </c>
      <c r="G823" t="s">
        <v>3781</v>
      </c>
      <c r="H823" t="s">
        <v>3782</v>
      </c>
      <c r="I823" t="s">
        <v>3863</v>
      </c>
      <c r="J823" t="s">
        <v>4096</v>
      </c>
      <c r="K823" t="s">
        <v>4251</v>
      </c>
      <c r="L823" t="s">
        <v>4252</v>
      </c>
    </row>
    <row r="824" spans="1:16" x14ac:dyDescent="0.25">
      <c r="A824" t="s">
        <v>1754</v>
      </c>
      <c r="B824" t="s">
        <v>1755</v>
      </c>
      <c r="C824" t="s">
        <v>5413</v>
      </c>
      <c r="E824" t="s">
        <v>5415</v>
      </c>
      <c r="G824" t="s">
        <v>3781</v>
      </c>
      <c r="H824" t="s">
        <v>3782</v>
      </c>
      <c r="I824" t="s">
        <v>3863</v>
      </c>
      <c r="J824" t="s">
        <v>4096</v>
      </c>
      <c r="K824" t="s">
        <v>4251</v>
      </c>
      <c r="L824" t="s">
        <v>4252</v>
      </c>
    </row>
    <row r="825" spans="1:16" x14ac:dyDescent="0.25">
      <c r="A825" t="s">
        <v>1756</v>
      </c>
      <c r="B825" t="s">
        <v>1757</v>
      </c>
      <c r="C825" t="s">
        <v>5416</v>
      </c>
      <c r="E825" t="s">
        <v>5417</v>
      </c>
      <c r="G825" t="s">
        <v>3781</v>
      </c>
      <c r="H825" t="s">
        <v>3790</v>
      </c>
      <c r="I825" t="s">
        <v>3988</v>
      </c>
      <c r="J825" t="s">
        <v>3989</v>
      </c>
      <c r="K825" t="s">
        <v>5418</v>
      </c>
    </row>
    <row r="826" spans="1:16" x14ac:dyDescent="0.25">
      <c r="A826" t="s">
        <v>1758</v>
      </c>
      <c r="B826" t="s">
        <v>1759</v>
      </c>
      <c r="C826" t="s">
        <v>5416</v>
      </c>
      <c r="E826" t="s">
        <v>5419</v>
      </c>
      <c r="G826" t="s">
        <v>3781</v>
      </c>
      <c r="H826" t="s">
        <v>3790</v>
      </c>
      <c r="I826" t="s">
        <v>3988</v>
      </c>
      <c r="J826" t="s">
        <v>3989</v>
      </c>
      <c r="K826" t="s">
        <v>5418</v>
      </c>
    </row>
    <row r="827" spans="1:16" x14ac:dyDescent="0.25">
      <c r="A827" t="s">
        <v>1760</v>
      </c>
      <c r="B827" t="s">
        <v>1761</v>
      </c>
      <c r="C827" t="s">
        <v>5420</v>
      </c>
      <c r="E827" t="s">
        <v>5421</v>
      </c>
      <c r="G827" t="s">
        <v>3781</v>
      </c>
      <c r="H827" t="s">
        <v>3790</v>
      </c>
      <c r="I827" t="s">
        <v>4242</v>
      </c>
      <c r="J827" t="s">
        <v>4243</v>
      </c>
      <c r="K827" t="s">
        <v>5422</v>
      </c>
    </row>
    <row r="828" spans="1:16" x14ac:dyDescent="0.25">
      <c r="A828" t="s">
        <v>1762</v>
      </c>
      <c r="B828" t="s">
        <v>1763</v>
      </c>
      <c r="C828" t="s">
        <v>5420</v>
      </c>
      <c r="E828" t="s">
        <v>5423</v>
      </c>
      <c r="G828" t="s">
        <v>3781</v>
      </c>
      <c r="H828" t="s">
        <v>3790</v>
      </c>
      <c r="I828" t="s">
        <v>4242</v>
      </c>
      <c r="J828" t="s">
        <v>4243</v>
      </c>
      <c r="K828" t="s">
        <v>5422</v>
      </c>
    </row>
    <row r="829" spans="1:16" x14ac:dyDescent="0.25">
      <c r="A829" t="s">
        <v>1764</v>
      </c>
      <c r="B829" t="s">
        <v>1765</v>
      </c>
      <c r="C829" t="s">
        <v>5420</v>
      </c>
      <c r="E829" t="s">
        <v>5424</v>
      </c>
      <c r="G829" t="s">
        <v>3781</v>
      </c>
      <c r="H829" t="s">
        <v>3790</v>
      </c>
      <c r="I829" t="s">
        <v>4242</v>
      </c>
      <c r="J829" t="s">
        <v>4243</v>
      </c>
      <c r="K829" t="s">
        <v>5422</v>
      </c>
    </row>
    <row r="830" spans="1:16" x14ac:dyDescent="0.25">
      <c r="A830" t="s">
        <v>1766</v>
      </c>
      <c r="B830" t="s">
        <v>1767</v>
      </c>
      <c r="C830" t="s">
        <v>5425</v>
      </c>
      <c r="E830" t="s">
        <v>5426</v>
      </c>
      <c r="G830" t="s">
        <v>3781</v>
      </c>
      <c r="H830" t="s">
        <v>3782</v>
      </c>
      <c r="I830" t="s">
        <v>3863</v>
      </c>
      <c r="J830" t="s">
        <v>4211</v>
      </c>
      <c r="K830" t="s">
        <v>4212</v>
      </c>
      <c r="L830" t="s">
        <v>4213</v>
      </c>
    </row>
    <row r="831" spans="1:16" x14ac:dyDescent="0.25">
      <c r="A831" t="s">
        <v>1768</v>
      </c>
      <c r="B831" t="s">
        <v>1769</v>
      </c>
      <c r="C831" t="s">
        <v>5427</v>
      </c>
      <c r="E831" t="s">
        <v>5428</v>
      </c>
      <c r="G831" t="s">
        <v>3781</v>
      </c>
      <c r="H831" t="s">
        <v>3782</v>
      </c>
      <c r="I831" t="s">
        <v>3863</v>
      </c>
      <c r="J831" t="s">
        <v>3864</v>
      </c>
      <c r="K831" t="s">
        <v>3865</v>
      </c>
      <c r="L831" t="s">
        <v>4101</v>
      </c>
    </row>
    <row r="832" spans="1:16" x14ac:dyDescent="0.25">
      <c r="A832" t="s">
        <v>1770</v>
      </c>
      <c r="B832" t="s">
        <v>1771</v>
      </c>
      <c r="C832" t="s">
        <v>5429</v>
      </c>
      <c r="E832" t="s">
        <v>5430</v>
      </c>
      <c r="G832" t="s">
        <v>3759</v>
      </c>
      <c r="H832" t="s">
        <v>3760</v>
      </c>
      <c r="I832" t="s">
        <v>3761</v>
      </c>
      <c r="J832" t="s">
        <v>3762</v>
      </c>
      <c r="K832" t="s">
        <v>3763</v>
      </c>
      <c r="L832" t="s">
        <v>3774</v>
      </c>
      <c r="M832" t="s">
        <v>3775</v>
      </c>
      <c r="N832" t="s">
        <v>5431</v>
      </c>
      <c r="O832" t="s">
        <v>5432</v>
      </c>
      <c r="P832" t="s">
        <v>5433</v>
      </c>
    </row>
    <row r="833" spans="1:15" x14ac:dyDescent="0.25">
      <c r="A833" t="s">
        <v>1772</v>
      </c>
      <c r="B833" t="s">
        <v>1773</v>
      </c>
      <c r="C833" t="s">
        <v>5434</v>
      </c>
      <c r="E833" t="s">
        <v>5435</v>
      </c>
      <c r="G833" t="s">
        <v>3759</v>
      </c>
      <c r="H833" t="s">
        <v>3760</v>
      </c>
      <c r="I833" t="s">
        <v>3761</v>
      </c>
      <c r="J833" t="s">
        <v>3762</v>
      </c>
      <c r="K833" t="s">
        <v>3763</v>
      </c>
      <c r="L833" t="s">
        <v>4112</v>
      </c>
      <c r="M833" t="s">
        <v>5382</v>
      </c>
      <c r="N833" t="s">
        <v>5436</v>
      </c>
      <c r="O833" t="s">
        <v>5437</v>
      </c>
    </row>
    <row r="834" spans="1:15" x14ac:dyDescent="0.25">
      <c r="A834" t="s">
        <v>1774</v>
      </c>
      <c r="B834" t="s">
        <v>1775</v>
      </c>
      <c r="C834" t="s">
        <v>5434</v>
      </c>
      <c r="E834" t="s">
        <v>5438</v>
      </c>
      <c r="G834" t="s">
        <v>3759</v>
      </c>
      <c r="H834" t="s">
        <v>3760</v>
      </c>
      <c r="I834" t="s">
        <v>3761</v>
      </c>
      <c r="J834" t="s">
        <v>3762</v>
      </c>
      <c r="K834" t="s">
        <v>3763</v>
      </c>
      <c r="L834" t="s">
        <v>4112</v>
      </c>
      <c r="M834" t="s">
        <v>5382</v>
      </c>
      <c r="N834" t="s">
        <v>5436</v>
      </c>
      <c r="O834" t="s">
        <v>5437</v>
      </c>
    </row>
    <row r="835" spans="1:15" x14ac:dyDescent="0.25">
      <c r="A835" t="s">
        <v>1776</v>
      </c>
      <c r="B835" t="s">
        <v>1777</v>
      </c>
      <c r="C835" t="s">
        <v>5439</v>
      </c>
      <c r="E835" t="s">
        <v>5440</v>
      </c>
      <c r="G835" t="s">
        <v>3781</v>
      </c>
      <c r="H835" t="s">
        <v>3805</v>
      </c>
      <c r="I835" t="s">
        <v>3806</v>
      </c>
      <c r="J835" t="s">
        <v>3807</v>
      </c>
      <c r="K835" t="s">
        <v>3808</v>
      </c>
      <c r="L835" t="s">
        <v>3958</v>
      </c>
      <c r="M835" t="s">
        <v>3959</v>
      </c>
    </row>
    <row r="836" spans="1:15" x14ac:dyDescent="0.25">
      <c r="A836" t="s">
        <v>1778</v>
      </c>
      <c r="B836" t="s">
        <v>1779</v>
      </c>
      <c r="C836" t="s">
        <v>5439</v>
      </c>
      <c r="E836" t="s">
        <v>5441</v>
      </c>
      <c r="G836" t="s">
        <v>3781</v>
      </c>
      <c r="H836" t="s">
        <v>3805</v>
      </c>
      <c r="I836" t="s">
        <v>3806</v>
      </c>
      <c r="J836" t="s">
        <v>3807</v>
      </c>
      <c r="K836" t="s">
        <v>3808</v>
      </c>
      <c r="L836" t="s">
        <v>3958</v>
      </c>
      <c r="M836" t="s">
        <v>3959</v>
      </c>
    </row>
    <row r="837" spans="1:15" x14ac:dyDescent="0.25">
      <c r="A837" t="s">
        <v>1780</v>
      </c>
      <c r="B837" t="s">
        <v>1781</v>
      </c>
      <c r="C837" t="s">
        <v>5442</v>
      </c>
      <c r="E837" t="s">
        <v>5443</v>
      </c>
      <c r="G837" t="s">
        <v>3759</v>
      </c>
      <c r="H837" t="s">
        <v>3813</v>
      </c>
      <c r="I837" t="s">
        <v>5444</v>
      </c>
      <c r="J837" t="s">
        <v>5445</v>
      </c>
      <c r="K837" t="s">
        <v>5446</v>
      </c>
      <c r="L837" t="s">
        <v>5447</v>
      </c>
      <c r="M837" t="s">
        <v>5448</v>
      </c>
      <c r="N837" t="s">
        <v>5449</v>
      </c>
    </row>
    <row r="838" spans="1:15" x14ac:dyDescent="0.25">
      <c r="A838" t="s">
        <v>1782</v>
      </c>
      <c r="B838" t="s">
        <v>1783</v>
      </c>
      <c r="C838" t="s">
        <v>5442</v>
      </c>
      <c r="E838" t="s">
        <v>5443</v>
      </c>
      <c r="G838" t="s">
        <v>3759</v>
      </c>
      <c r="H838" t="s">
        <v>3813</v>
      </c>
      <c r="I838" t="s">
        <v>5444</v>
      </c>
      <c r="J838" t="s">
        <v>5445</v>
      </c>
      <c r="K838" t="s">
        <v>5446</v>
      </c>
      <c r="L838" t="s">
        <v>5447</v>
      </c>
      <c r="M838" t="s">
        <v>5448</v>
      </c>
      <c r="N838" t="s">
        <v>5449</v>
      </c>
    </row>
    <row r="839" spans="1:15" x14ac:dyDescent="0.25">
      <c r="A839" t="s">
        <v>1784</v>
      </c>
      <c r="B839" t="s">
        <v>1785</v>
      </c>
      <c r="C839" t="s">
        <v>5442</v>
      </c>
      <c r="E839" t="s">
        <v>5443</v>
      </c>
      <c r="G839" t="s">
        <v>3759</v>
      </c>
      <c r="H839" t="s">
        <v>3813</v>
      </c>
      <c r="I839" t="s">
        <v>5444</v>
      </c>
      <c r="J839" t="s">
        <v>5445</v>
      </c>
      <c r="K839" t="s">
        <v>5446</v>
      </c>
      <c r="L839" t="s">
        <v>5447</v>
      </c>
      <c r="M839" t="s">
        <v>5448</v>
      </c>
      <c r="N839" t="s">
        <v>5449</v>
      </c>
    </row>
    <row r="840" spans="1:15" x14ac:dyDescent="0.25">
      <c r="A840" t="s">
        <v>1786</v>
      </c>
      <c r="B840" t="s">
        <v>1787</v>
      </c>
      <c r="C840" t="s">
        <v>5442</v>
      </c>
      <c r="E840" t="s">
        <v>5443</v>
      </c>
      <c r="G840" t="s">
        <v>3759</v>
      </c>
      <c r="H840" t="s">
        <v>3813</v>
      </c>
      <c r="I840" t="s">
        <v>5444</v>
      </c>
      <c r="J840" t="s">
        <v>5445</v>
      </c>
      <c r="K840" t="s">
        <v>5446</v>
      </c>
      <c r="L840" t="s">
        <v>5447</v>
      </c>
      <c r="M840" t="s">
        <v>5448</v>
      </c>
      <c r="N840" t="s">
        <v>5449</v>
      </c>
    </row>
    <row r="841" spans="1:15" x14ac:dyDescent="0.25">
      <c r="A841" t="s">
        <v>1788</v>
      </c>
      <c r="B841" t="s">
        <v>1789</v>
      </c>
      <c r="C841" t="s">
        <v>5442</v>
      </c>
      <c r="E841" t="s">
        <v>5443</v>
      </c>
      <c r="G841" t="s">
        <v>3759</v>
      </c>
      <c r="H841" t="s">
        <v>3813</v>
      </c>
      <c r="I841" t="s">
        <v>5444</v>
      </c>
      <c r="J841" t="s">
        <v>5445</v>
      </c>
      <c r="K841" t="s">
        <v>5446</v>
      </c>
      <c r="L841" t="s">
        <v>5447</v>
      </c>
      <c r="M841" t="s">
        <v>5448</v>
      </c>
      <c r="N841" t="s">
        <v>5449</v>
      </c>
    </row>
    <row r="842" spans="1:15" x14ac:dyDescent="0.25">
      <c r="A842" t="s">
        <v>1790</v>
      </c>
      <c r="B842" t="s">
        <v>1791</v>
      </c>
      <c r="C842" t="s">
        <v>5442</v>
      </c>
      <c r="E842" t="s">
        <v>5443</v>
      </c>
      <c r="G842" t="s">
        <v>3759</v>
      </c>
      <c r="H842" t="s">
        <v>3813</v>
      </c>
      <c r="I842" t="s">
        <v>5444</v>
      </c>
      <c r="J842" t="s">
        <v>5445</v>
      </c>
      <c r="K842" t="s">
        <v>5446</v>
      </c>
      <c r="L842" t="s">
        <v>5447</v>
      </c>
      <c r="M842" t="s">
        <v>5448</v>
      </c>
      <c r="N842" t="s">
        <v>5449</v>
      </c>
    </row>
    <row r="843" spans="1:15" x14ac:dyDescent="0.25">
      <c r="A843" t="s">
        <v>1792</v>
      </c>
      <c r="B843" t="s">
        <v>1793</v>
      </c>
      <c r="C843" t="s">
        <v>5450</v>
      </c>
      <c r="E843" t="s">
        <v>5451</v>
      </c>
      <c r="G843" t="s">
        <v>3781</v>
      </c>
      <c r="H843" t="s">
        <v>3782</v>
      </c>
      <c r="I843" t="s">
        <v>3863</v>
      </c>
      <c r="J843" t="s">
        <v>3941</v>
      </c>
      <c r="K843" t="s">
        <v>4974</v>
      </c>
      <c r="L843" t="s">
        <v>5390</v>
      </c>
    </row>
    <row r="844" spans="1:15" x14ac:dyDescent="0.25">
      <c r="A844" t="s">
        <v>1794</v>
      </c>
      <c r="B844" t="s">
        <v>1795</v>
      </c>
      <c r="C844" t="s">
        <v>5450</v>
      </c>
      <c r="E844" t="s">
        <v>5452</v>
      </c>
      <c r="G844" t="s">
        <v>3781</v>
      </c>
      <c r="H844" t="s">
        <v>3782</v>
      </c>
      <c r="I844" t="s">
        <v>3863</v>
      </c>
      <c r="J844" t="s">
        <v>3941</v>
      </c>
      <c r="K844" t="s">
        <v>4974</v>
      </c>
      <c r="L844" t="s">
        <v>5390</v>
      </c>
    </row>
    <row r="845" spans="1:15" x14ac:dyDescent="0.25">
      <c r="A845" t="s">
        <v>1796</v>
      </c>
      <c r="B845" t="s">
        <v>1797</v>
      </c>
      <c r="C845" t="s">
        <v>5450</v>
      </c>
      <c r="E845" t="s">
        <v>5453</v>
      </c>
      <c r="G845" t="s">
        <v>3781</v>
      </c>
      <c r="H845" t="s">
        <v>3782</v>
      </c>
      <c r="I845" t="s">
        <v>3863</v>
      </c>
      <c r="J845" t="s">
        <v>3941</v>
      </c>
      <c r="K845" t="s">
        <v>4974</v>
      </c>
      <c r="L845" t="s">
        <v>5390</v>
      </c>
    </row>
    <row r="846" spans="1:15" x14ac:dyDescent="0.25">
      <c r="A846" t="s">
        <v>1798</v>
      </c>
      <c r="B846" t="s">
        <v>1799</v>
      </c>
      <c r="C846" t="s">
        <v>5454</v>
      </c>
      <c r="E846" t="s">
        <v>5455</v>
      </c>
      <c r="G846" t="s">
        <v>3759</v>
      </c>
      <c r="H846" t="s">
        <v>3838</v>
      </c>
      <c r="I846" t="s">
        <v>3839</v>
      </c>
      <c r="J846" t="s">
        <v>4362</v>
      </c>
      <c r="K846" t="s">
        <v>5456</v>
      </c>
      <c r="L846" t="s">
        <v>5457</v>
      </c>
      <c r="M846" t="s">
        <v>5458</v>
      </c>
    </row>
    <row r="847" spans="1:15" x14ac:dyDescent="0.25">
      <c r="A847" t="s">
        <v>1800</v>
      </c>
      <c r="B847" t="s">
        <v>1801</v>
      </c>
      <c r="C847" t="s">
        <v>5459</v>
      </c>
      <c r="E847" t="s">
        <v>5460</v>
      </c>
      <c r="G847" t="s">
        <v>3781</v>
      </c>
      <c r="H847" t="s">
        <v>3790</v>
      </c>
      <c r="I847" t="s">
        <v>5461</v>
      </c>
      <c r="J847" t="s">
        <v>5462</v>
      </c>
      <c r="K847" t="s">
        <v>5463</v>
      </c>
    </row>
    <row r="848" spans="1:15" x14ac:dyDescent="0.25">
      <c r="A848" t="s">
        <v>1802</v>
      </c>
      <c r="B848" t="s">
        <v>1803</v>
      </c>
      <c r="C848" t="s">
        <v>5464</v>
      </c>
      <c r="E848" t="s">
        <v>5465</v>
      </c>
      <c r="G848" t="s">
        <v>3781</v>
      </c>
      <c r="H848" t="s">
        <v>3782</v>
      </c>
      <c r="I848" t="s">
        <v>3863</v>
      </c>
      <c r="J848" t="s">
        <v>3864</v>
      </c>
      <c r="K848" t="s">
        <v>3865</v>
      </c>
      <c r="L848" t="s">
        <v>4101</v>
      </c>
    </row>
    <row r="849" spans="1:23" x14ac:dyDescent="0.25">
      <c r="A849" t="s">
        <v>1804</v>
      </c>
      <c r="B849" t="s">
        <v>1805</v>
      </c>
      <c r="C849" t="s">
        <v>5464</v>
      </c>
      <c r="E849" t="s">
        <v>5466</v>
      </c>
      <c r="G849" t="s">
        <v>3781</v>
      </c>
      <c r="H849" t="s">
        <v>3782</v>
      </c>
      <c r="I849" t="s">
        <v>3863</v>
      </c>
      <c r="J849" t="s">
        <v>3864</v>
      </c>
      <c r="K849" t="s">
        <v>3865</v>
      </c>
      <c r="L849" t="s">
        <v>4101</v>
      </c>
    </row>
    <row r="850" spans="1:23" x14ac:dyDescent="0.25">
      <c r="A850" t="s">
        <v>1806</v>
      </c>
      <c r="B850" t="s">
        <v>1807</v>
      </c>
      <c r="C850" t="s">
        <v>4262</v>
      </c>
      <c r="E850" t="s">
        <v>5467</v>
      </c>
      <c r="G850" t="s">
        <v>3759</v>
      </c>
      <c r="H850" t="s">
        <v>3813</v>
      </c>
      <c r="I850" t="s">
        <v>3814</v>
      </c>
      <c r="J850" t="s">
        <v>3815</v>
      </c>
      <c r="K850" t="s">
        <v>3816</v>
      </c>
      <c r="L850" t="s">
        <v>3817</v>
      </c>
      <c r="M850" t="s">
        <v>3818</v>
      </c>
      <c r="N850" t="s">
        <v>3819</v>
      </c>
      <c r="O850" t="s">
        <v>3820</v>
      </c>
      <c r="P850" t="s">
        <v>4033</v>
      </c>
      <c r="Q850" t="s">
        <v>4264</v>
      </c>
      <c r="R850" t="s">
        <v>4265</v>
      </c>
      <c r="S850" t="s">
        <v>4266</v>
      </c>
      <c r="T850" t="s">
        <v>4267</v>
      </c>
      <c r="U850" t="s">
        <v>4268</v>
      </c>
      <c r="V850" t="s">
        <v>4269</v>
      </c>
    </row>
    <row r="851" spans="1:23" x14ac:dyDescent="0.25">
      <c r="A851" t="s">
        <v>1808</v>
      </c>
      <c r="B851" t="s">
        <v>1809</v>
      </c>
      <c r="C851" t="s">
        <v>5468</v>
      </c>
      <c r="E851" t="s">
        <v>5469</v>
      </c>
      <c r="G851" t="s">
        <v>3781</v>
      </c>
      <c r="H851" t="s">
        <v>4727</v>
      </c>
      <c r="I851" t="s">
        <v>5470</v>
      </c>
      <c r="J851" t="s">
        <v>5471</v>
      </c>
      <c r="K851" t="s">
        <v>5472</v>
      </c>
      <c r="L851" t="s">
        <v>5473</v>
      </c>
    </row>
    <row r="852" spans="1:23" x14ac:dyDescent="0.25">
      <c r="A852" t="s">
        <v>1810</v>
      </c>
      <c r="B852" t="s">
        <v>1811</v>
      </c>
      <c r="C852" t="s">
        <v>5474</v>
      </c>
      <c r="E852" t="s">
        <v>5475</v>
      </c>
      <c r="G852" t="s">
        <v>3781</v>
      </c>
      <c r="H852" t="s">
        <v>3782</v>
      </c>
      <c r="I852" t="s">
        <v>3783</v>
      </c>
      <c r="J852" t="s">
        <v>3784</v>
      </c>
      <c r="K852" t="s">
        <v>3785</v>
      </c>
      <c r="L852" t="s">
        <v>3786</v>
      </c>
      <c r="M852" t="s">
        <v>5476</v>
      </c>
    </row>
    <row r="853" spans="1:23" x14ac:dyDescent="0.25">
      <c r="A853" t="s">
        <v>1812</v>
      </c>
      <c r="B853" t="s">
        <v>1813</v>
      </c>
      <c r="C853" t="s">
        <v>5477</v>
      </c>
      <c r="E853" t="s">
        <v>5478</v>
      </c>
      <c r="G853" t="s">
        <v>3781</v>
      </c>
      <c r="H853" t="s">
        <v>3790</v>
      </c>
      <c r="I853" t="s">
        <v>4048</v>
      </c>
      <c r="J853" t="s">
        <v>5479</v>
      </c>
      <c r="K853" t="s">
        <v>5480</v>
      </c>
    </row>
    <row r="854" spans="1:23" x14ac:dyDescent="0.25">
      <c r="A854" t="s">
        <v>1814</v>
      </c>
      <c r="B854" t="s">
        <v>1815</v>
      </c>
      <c r="C854" t="s">
        <v>5481</v>
      </c>
      <c r="E854" t="s">
        <v>5482</v>
      </c>
      <c r="G854" t="s">
        <v>3759</v>
      </c>
      <c r="H854" t="s">
        <v>3813</v>
      </c>
      <c r="I854" t="s">
        <v>3814</v>
      </c>
      <c r="J854" t="s">
        <v>3815</v>
      </c>
      <c r="K854" t="s">
        <v>3816</v>
      </c>
      <c r="L854" t="s">
        <v>3817</v>
      </c>
      <c r="M854" t="s">
        <v>3818</v>
      </c>
      <c r="N854" t="s">
        <v>3819</v>
      </c>
      <c r="O854" t="s">
        <v>3820</v>
      </c>
      <c r="P854" t="s">
        <v>4033</v>
      </c>
      <c r="Q854" t="s">
        <v>4034</v>
      </c>
      <c r="R854" t="s">
        <v>4035</v>
      </c>
      <c r="S854" t="s">
        <v>4036</v>
      </c>
      <c r="T854" t="s">
        <v>5483</v>
      </c>
      <c r="U854" t="s">
        <v>5484</v>
      </c>
      <c r="V854" t="s">
        <v>5485</v>
      </c>
      <c r="W854" t="s">
        <v>5486</v>
      </c>
    </row>
    <row r="855" spans="1:23" x14ac:dyDescent="0.25">
      <c r="A855" t="s">
        <v>1816</v>
      </c>
      <c r="B855" t="s">
        <v>1817</v>
      </c>
      <c r="C855" t="s">
        <v>5481</v>
      </c>
      <c r="E855" t="s">
        <v>5482</v>
      </c>
      <c r="G855" t="s">
        <v>3759</v>
      </c>
      <c r="H855" t="s">
        <v>3813</v>
      </c>
      <c r="I855" t="s">
        <v>3814</v>
      </c>
      <c r="J855" t="s">
        <v>3815</v>
      </c>
      <c r="K855" t="s">
        <v>3816</v>
      </c>
      <c r="L855" t="s">
        <v>3817</v>
      </c>
      <c r="M855" t="s">
        <v>3818</v>
      </c>
      <c r="N855" t="s">
        <v>3819</v>
      </c>
      <c r="O855" t="s">
        <v>3820</v>
      </c>
      <c r="P855" t="s">
        <v>4033</v>
      </c>
      <c r="Q855" t="s">
        <v>4034</v>
      </c>
      <c r="R855" t="s">
        <v>4035</v>
      </c>
      <c r="S855" t="s">
        <v>4036</v>
      </c>
      <c r="T855" t="s">
        <v>5483</v>
      </c>
      <c r="U855" t="s">
        <v>5484</v>
      </c>
      <c r="V855" t="s">
        <v>5485</v>
      </c>
      <c r="W855" t="s">
        <v>5486</v>
      </c>
    </row>
    <row r="856" spans="1:23" x14ac:dyDescent="0.25">
      <c r="A856" t="s">
        <v>1818</v>
      </c>
      <c r="B856" t="s">
        <v>1819</v>
      </c>
      <c r="C856" t="s">
        <v>5481</v>
      </c>
      <c r="E856" t="s">
        <v>5482</v>
      </c>
      <c r="G856" t="s">
        <v>3759</v>
      </c>
      <c r="H856" t="s">
        <v>3813</v>
      </c>
      <c r="I856" t="s">
        <v>3814</v>
      </c>
      <c r="J856" t="s">
        <v>3815</v>
      </c>
      <c r="K856" t="s">
        <v>3816</v>
      </c>
      <c r="L856" t="s">
        <v>3817</v>
      </c>
      <c r="M856" t="s">
        <v>3818</v>
      </c>
      <c r="N856" t="s">
        <v>3819</v>
      </c>
      <c r="O856" t="s">
        <v>3820</v>
      </c>
      <c r="P856" t="s">
        <v>4033</v>
      </c>
      <c r="Q856" t="s">
        <v>4034</v>
      </c>
      <c r="R856" t="s">
        <v>4035</v>
      </c>
      <c r="S856" t="s">
        <v>4036</v>
      </c>
      <c r="T856" t="s">
        <v>5483</v>
      </c>
      <c r="U856" t="s">
        <v>5484</v>
      </c>
      <c r="V856" t="s">
        <v>5485</v>
      </c>
      <c r="W856" t="s">
        <v>5486</v>
      </c>
    </row>
    <row r="857" spans="1:23" x14ac:dyDescent="0.25">
      <c r="A857" t="s">
        <v>1820</v>
      </c>
      <c r="B857" t="s">
        <v>1821</v>
      </c>
      <c r="C857" t="s">
        <v>5481</v>
      </c>
      <c r="E857" t="s">
        <v>5482</v>
      </c>
      <c r="G857" t="s">
        <v>3759</v>
      </c>
      <c r="H857" t="s">
        <v>3813</v>
      </c>
      <c r="I857" t="s">
        <v>3814</v>
      </c>
      <c r="J857" t="s">
        <v>3815</v>
      </c>
      <c r="K857" t="s">
        <v>3816</v>
      </c>
      <c r="L857" t="s">
        <v>3817</v>
      </c>
      <c r="M857" t="s">
        <v>3818</v>
      </c>
      <c r="N857" t="s">
        <v>3819</v>
      </c>
      <c r="O857" t="s">
        <v>3820</v>
      </c>
      <c r="P857" t="s">
        <v>4033</v>
      </c>
      <c r="Q857" t="s">
        <v>4034</v>
      </c>
      <c r="R857" t="s">
        <v>4035</v>
      </c>
      <c r="S857" t="s">
        <v>4036</v>
      </c>
      <c r="T857" t="s">
        <v>5483</v>
      </c>
      <c r="U857" t="s">
        <v>5484</v>
      </c>
      <c r="V857" t="s">
        <v>5485</v>
      </c>
      <c r="W857" t="s">
        <v>5486</v>
      </c>
    </row>
    <row r="858" spans="1:23" x14ac:dyDescent="0.25">
      <c r="A858" t="s">
        <v>1822</v>
      </c>
      <c r="B858" t="s">
        <v>1823</v>
      </c>
      <c r="C858" t="s">
        <v>5481</v>
      </c>
      <c r="E858" t="s">
        <v>5482</v>
      </c>
      <c r="G858" t="s">
        <v>3759</v>
      </c>
      <c r="H858" t="s">
        <v>3813</v>
      </c>
      <c r="I858" t="s">
        <v>3814</v>
      </c>
      <c r="J858" t="s">
        <v>3815</v>
      </c>
      <c r="K858" t="s">
        <v>3816</v>
      </c>
      <c r="L858" t="s">
        <v>3817</v>
      </c>
      <c r="M858" t="s">
        <v>3818</v>
      </c>
      <c r="N858" t="s">
        <v>3819</v>
      </c>
      <c r="O858" t="s">
        <v>3820</v>
      </c>
      <c r="P858" t="s">
        <v>4033</v>
      </c>
      <c r="Q858" t="s">
        <v>4034</v>
      </c>
      <c r="R858" t="s">
        <v>4035</v>
      </c>
      <c r="S858" t="s">
        <v>4036</v>
      </c>
      <c r="T858" t="s">
        <v>5483</v>
      </c>
      <c r="U858" t="s">
        <v>5484</v>
      </c>
      <c r="V858" t="s">
        <v>5485</v>
      </c>
      <c r="W858" t="s">
        <v>5486</v>
      </c>
    </row>
    <row r="859" spans="1:23" x14ac:dyDescent="0.25">
      <c r="A859" t="s">
        <v>1824</v>
      </c>
      <c r="B859" t="s">
        <v>1825</v>
      </c>
      <c r="C859" t="s">
        <v>5487</v>
      </c>
      <c r="E859" t="s">
        <v>5488</v>
      </c>
      <c r="G859" t="s">
        <v>3781</v>
      </c>
      <c r="H859" t="s">
        <v>3782</v>
      </c>
      <c r="I859" t="s">
        <v>3863</v>
      </c>
      <c r="J859" t="s">
        <v>4096</v>
      </c>
      <c r="K859" t="s">
        <v>4886</v>
      </c>
      <c r="L859" t="s">
        <v>4887</v>
      </c>
    </row>
    <row r="860" spans="1:23" x14ac:dyDescent="0.25">
      <c r="A860" t="s">
        <v>1826</v>
      </c>
      <c r="B860" t="s">
        <v>1827</v>
      </c>
      <c r="C860" t="s">
        <v>5487</v>
      </c>
      <c r="E860" t="s">
        <v>5489</v>
      </c>
      <c r="G860" t="s">
        <v>3781</v>
      </c>
      <c r="H860" t="s">
        <v>3782</v>
      </c>
      <c r="I860" t="s">
        <v>3863</v>
      </c>
      <c r="J860" t="s">
        <v>4096</v>
      </c>
      <c r="K860" t="s">
        <v>4886</v>
      </c>
      <c r="L860" t="s">
        <v>4887</v>
      </c>
    </row>
    <row r="861" spans="1:23" x14ac:dyDescent="0.25">
      <c r="A861" t="s">
        <v>1828</v>
      </c>
      <c r="B861" t="s">
        <v>1829</v>
      </c>
      <c r="C861" t="s">
        <v>5490</v>
      </c>
      <c r="E861" t="s">
        <v>5491</v>
      </c>
      <c r="G861" t="s">
        <v>3781</v>
      </c>
      <c r="H861" t="s">
        <v>3790</v>
      </c>
      <c r="I861" t="s">
        <v>3791</v>
      </c>
      <c r="J861" t="s">
        <v>3792</v>
      </c>
      <c r="K861" t="s">
        <v>3793</v>
      </c>
    </row>
    <row r="862" spans="1:23" x14ac:dyDescent="0.25">
      <c r="A862" t="s">
        <v>1830</v>
      </c>
      <c r="B862" t="s">
        <v>1831</v>
      </c>
      <c r="C862" t="s">
        <v>5490</v>
      </c>
      <c r="E862" t="s">
        <v>5492</v>
      </c>
      <c r="G862" t="s">
        <v>3781</v>
      </c>
      <c r="H862" t="s">
        <v>3790</v>
      </c>
      <c r="I862" t="s">
        <v>3791</v>
      </c>
      <c r="J862" t="s">
        <v>3792</v>
      </c>
      <c r="K862" t="s">
        <v>3793</v>
      </c>
    </row>
    <row r="863" spans="1:23" x14ac:dyDescent="0.25">
      <c r="A863" t="s">
        <v>1832</v>
      </c>
      <c r="B863" t="s">
        <v>1833</v>
      </c>
      <c r="C863" t="s">
        <v>5490</v>
      </c>
      <c r="E863" t="s">
        <v>5493</v>
      </c>
      <c r="G863" t="s">
        <v>3781</v>
      </c>
      <c r="H863" t="s">
        <v>3790</v>
      </c>
      <c r="I863" t="s">
        <v>3791</v>
      </c>
      <c r="J863" t="s">
        <v>3792</v>
      </c>
      <c r="K863" t="s">
        <v>3793</v>
      </c>
    </row>
    <row r="864" spans="1:23" x14ac:dyDescent="0.25">
      <c r="A864" t="s">
        <v>1834</v>
      </c>
      <c r="B864" t="s">
        <v>1835</v>
      </c>
      <c r="C864" t="s">
        <v>5490</v>
      </c>
      <c r="E864" t="s">
        <v>5494</v>
      </c>
      <c r="G864" t="s">
        <v>3781</v>
      </c>
      <c r="H864" t="s">
        <v>3790</v>
      </c>
      <c r="I864" t="s">
        <v>3791</v>
      </c>
      <c r="J864" t="s">
        <v>3792</v>
      </c>
      <c r="K864" t="s">
        <v>3793</v>
      </c>
    </row>
    <row r="865" spans="1:22" x14ac:dyDescent="0.25">
      <c r="A865" t="s">
        <v>1836</v>
      </c>
      <c r="B865" t="s">
        <v>1837</v>
      </c>
      <c r="C865" t="s">
        <v>5490</v>
      </c>
      <c r="E865" t="s">
        <v>5495</v>
      </c>
      <c r="G865" t="s">
        <v>3781</v>
      </c>
      <c r="H865" t="s">
        <v>3790</v>
      </c>
      <c r="I865" t="s">
        <v>3791</v>
      </c>
      <c r="J865" t="s">
        <v>3792</v>
      </c>
      <c r="K865" t="s">
        <v>3793</v>
      </c>
    </row>
    <row r="866" spans="1:22" x14ac:dyDescent="0.25">
      <c r="A866" t="s">
        <v>1838</v>
      </c>
      <c r="B866" t="s">
        <v>1839</v>
      </c>
      <c r="C866" t="s">
        <v>5490</v>
      </c>
      <c r="E866" t="s">
        <v>5496</v>
      </c>
      <c r="G866" t="s">
        <v>3781</v>
      </c>
      <c r="H866" t="s">
        <v>3790</v>
      </c>
      <c r="I866" t="s">
        <v>3791</v>
      </c>
      <c r="J866" t="s">
        <v>3792</v>
      </c>
      <c r="K866" t="s">
        <v>3793</v>
      </c>
    </row>
    <row r="867" spans="1:22" x14ac:dyDescent="0.25">
      <c r="A867" t="s">
        <v>1840</v>
      </c>
      <c r="B867" t="s">
        <v>1841</v>
      </c>
      <c r="C867" t="s">
        <v>5497</v>
      </c>
      <c r="E867" t="s">
        <v>5498</v>
      </c>
      <c r="G867" t="s">
        <v>3759</v>
      </c>
      <c r="H867" t="s">
        <v>3760</v>
      </c>
      <c r="I867" t="s">
        <v>3761</v>
      </c>
      <c r="J867" t="s">
        <v>3762</v>
      </c>
      <c r="K867" t="s">
        <v>3763</v>
      </c>
      <c r="L867" t="s">
        <v>3764</v>
      </c>
      <c r="M867" t="s">
        <v>4319</v>
      </c>
      <c r="N867" t="s">
        <v>5499</v>
      </c>
      <c r="O867" t="s">
        <v>5500</v>
      </c>
      <c r="P867" t="s">
        <v>5501</v>
      </c>
    </row>
    <row r="868" spans="1:22" x14ac:dyDescent="0.25">
      <c r="A868" t="s">
        <v>1842</v>
      </c>
      <c r="B868" t="s">
        <v>1843</v>
      </c>
      <c r="C868" t="s">
        <v>5497</v>
      </c>
      <c r="E868" t="s">
        <v>5502</v>
      </c>
      <c r="G868" t="s">
        <v>3759</v>
      </c>
      <c r="H868" t="s">
        <v>3760</v>
      </c>
      <c r="I868" t="s">
        <v>3761</v>
      </c>
      <c r="J868" t="s">
        <v>3762</v>
      </c>
      <c r="K868" t="s">
        <v>3763</v>
      </c>
      <c r="L868" t="s">
        <v>3764</v>
      </c>
      <c r="M868" t="s">
        <v>4319</v>
      </c>
      <c r="N868" t="s">
        <v>5499</v>
      </c>
      <c r="O868" t="s">
        <v>5500</v>
      </c>
      <c r="P868" t="s">
        <v>5501</v>
      </c>
    </row>
    <row r="869" spans="1:22" x14ac:dyDescent="0.25">
      <c r="A869" t="s">
        <v>1844</v>
      </c>
      <c r="B869" t="s">
        <v>1845</v>
      </c>
      <c r="C869" t="s">
        <v>5503</v>
      </c>
      <c r="E869" t="s">
        <v>5504</v>
      </c>
      <c r="G869" t="s">
        <v>3781</v>
      </c>
      <c r="H869" t="s">
        <v>3782</v>
      </c>
      <c r="I869" t="s">
        <v>3863</v>
      </c>
      <c r="J869" t="s">
        <v>4905</v>
      </c>
      <c r="K869" t="s">
        <v>4906</v>
      </c>
      <c r="L869" t="s">
        <v>5505</v>
      </c>
      <c r="M869" t="s">
        <v>5506</v>
      </c>
    </row>
    <row r="870" spans="1:22" x14ac:dyDescent="0.25">
      <c r="A870" t="s">
        <v>1846</v>
      </c>
      <c r="B870" t="s">
        <v>1847</v>
      </c>
      <c r="C870" t="s">
        <v>5503</v>
      </c>
      <c r="E870" t="s">
        <v>5507</v>
      </c>
      <c r="G870" t="s">
        <v>3781</v>
      </c>
      <c r="H870" t="s">
        <v>3782</v>
      </c>
      <c r="I870" t="s">
        <v>3863</v>
      </c>
      <c r="J870" t="s">
        <v>4905</v>
      </c>
      <c r="K870" t="s">
        <v>4906</v>
      </c>
      <c r="L870" t="s">
        <v>5505</v>
      </c>
      <c r="M870" t="s">
        <v>5506</v>
      </c>
    </row>
    <row r="871" spans="1:22" x14ac:dyDescent="0.25">
      <c r="A871" t="s">
        <v>1848</v>
      </c>
      <c r="B871" t="s">
        <v>1849</v>
      </c>
      <c r="C871" t="s">
        <v>5508</v>
      </c>
      <c r="E871" t="s">
        <v>5509</v>
      </c>
      <c r="G871" t="s">
        <v>3759</v>
      </c>
      <c r="H871" t="s">
        <v>3760</v>
      </c>
      <c r="I871" t="s">
        <v>3761</v>
      </c>
      <c r="J871" t="s">
        <v>3762</v>
      </c>
      <c r="K871" t="s">
        <v>3763</v>
      </c>
      <c r="L871" t="s">
        <v>3966</v>
      </c>
      <c r="M871" t="s">
        <v>4653</v>
      </c>
      <c r="N871" t="s">
        <v>4654</v>
      </c>
      <c r="O871" t="s">
        <v>4655</v>
      </c>
      <c r="P871" t="s">
        <v>4656</v>
      </c>
      <c r="Q871" t="s">
        <v>5510</v>
      </c>
    </row>
    <row r="872" spans="1:22" x14ac:dyDescent="0.25">
      <c r="A872" t="s">
        <v>1850</v>
      </c>
      <c r="B872" t="s">
        <v>1851</v>
      </c>
      <c r="C872" t="s">
        <v>5508</v>
      </c>
      <c r="E872" t="s">
        <v>5511</v>
      </c>
      <c r="G872" t="s">
        <v>3759</v>
      </c>
      <c r="H872" t="s">
        <v>3760</v>
      </c>
      <c r="I872" t="s">
        <v>3761</v>
      </c>
      <c r="J872" t="s">
        <v>3762</v>
      </c>
      <c r="K872" t="s">
        <v>3763</v>
      </c>
      <c r="L872" t="s">
        <v>3966</v>
      </c>
      <c r="M872" t="s">
        <v>4653</v>
      </c>
      <c r="N872" t="s">
        <v>4654</v>
      </c>
      <c r="O872" t="s">
        <v>4655</v>
      </c>
      <c r="P872" t="s">
        <v>4656</v>
      </c>
      <c r="Q872" t="s">
        <v>5510</v>
      </c>
    </row>
    <row r="873" spans="1:22" x14ac:dyDescent="0.25">
      <c r="A873" t="s">
        <v>1852</v>
      </c>
      <c r="B873" t="s">
        <v>1853</v>
      </c>
      <c r="C873" t="s">
        <v>5508</v>
      </c>
      <c r="E873" t="s">
        <v>5512</v>
      </c>
      <c r="G873" t="s">
        <v>3759</v>
      </c>
      <c r="H873" t="s">
        <v>3760</v>
      </c>
      <c r="I873" t="s">
        <v>3761</v>
      </c>
      <c r="J873" t="s">
        <v>3762</v>
      </c>
      <c r="K873" t="s">
        <v>3763</v>
      </c>
      <c r="L873" t="s">
        <v>3966</v>
      </c>
      <c r="M873" t="s">
        <v>4653</v>
      </c>
      <c r="N873" t="s">
        <v>4654</v>
      </c>
      <c r="O873" t="s">
        <v>4655</v>
      </c>
      <c r="P873" t="s">
        <v>4656</v>
      </c>
      <c r="Q873" t="s">
        <v>5510</v>
      </c>
    </row>
    <row r="874" spans="1:22" x14ac:dyDescent="0.25">
      <c r="A874" t="s">
        <v>1854</v>
      </c>
      <c r="B874" t="s">
        <v>1855</v>
      </c>
      <c r="C874" t="s">
        <v>4857</v>
      </c>
      <c r="E874" t="s">
        <v>5513</v>
      </c>
      <c r="G874" t="s">
        <v>3759</v>
      </c>
      <c r="H874" t="s">
        <v>3813</v>
      </c>
      <c r="I874" t="s">
        <v>3814</v>
      </c>
      <c r="J874" t="s">
        <v>3815</v>
      </c>
      <c r="K874" t="s">
        <v>3816</v>
      </c>
      <c r="L874" t="s">
        <v>3817</v>
      </c>
      <c r="M874" t="s">
        <v>3818</v>
      </c>
      <c r="N874" t="s">
        <v>3819</v>
      </c>
      <c r="O874" t="s">
        <v>3820</v>
      </c>
      <c r="P874" t="s">
        <v>4033</v>
      </c>
      <c r="Q874" t="s">
        <v>4264</v>
      </c>
      <c r="R874" t="s">
        <v>4265</v>
      </c>
      <c r="S874" t="s">
        <v>4266</v>
      </c>
      <c r="T874" t="s">
        <v>4267</v>
      </c>
      <c r="U874" t="s">
        <v>4268</v>
      </c>
      <c r="V874" t="s">
        <v>4269</v>
      </c>
    </row>
    <row r="875" spans="1:22" x14ac:dyDescent="0.25">
      <c r="A875" t="s">
        <v>1856</v>
      </c>
      <c r="B875" t="s">
        <v>1857</v>
      </c>
      <c r="C875" t="s">
        <v>4857</v>
      </c>
      <c r="E875" t="s">
        <v>5514</v>
      </c>
      <c r="G875" t="s">
        <v>3759</v>
      </c>
      <c r="H875" t="s">
        <v>3813</v>
      </c>
      <c r="I875" t="s">
        <v>3814</v>
      </c>
      <c r="J875" t="s">
        <v>3815</v>
      </c>
      <c r="K875" t="s">
        <v>3816</v>
      </c>
      <c r="L875" t="s">
        <v>3817</v>
      </c>
      <c r="M875" t="s">
        <v>3818</v>
      </c>
      <c r="N875" t="s">
        <v>3819</v>
      </c>
      <c r="O875" t="s">
        <v>3820</v>
      </c>
      <c r="P875" t="s">
        <v>4033</v>
      </c>
      <c r="Q875" t="s">
        <v>4264</v>
      </c>
      <c r="R875" t="s">
        <v>4265</v>
      </c>
      <c r="S875" t="s">
        <v>4266</v>
      </c>
      <c r="T875" t="s">
        <v>4267</v>
      </c>
      <c r="U875" t="s">
        <v>4268</v>
      </c>
      <c r="V875" t="s">
        <v>4269</v>
      </c>
    </row>
    <row r="876" spans="1:22" x14ac:dyDescent="0.25">
      <c r="A876" t="s">
        <v>1858</v>
      </c>
      <c r="B876" t="s">
        <v>1859</v>
      </c>
      <c r="C876" t="s">
        <v>5515</v>
      </c>
      <c r="E876" t="s">
        <v>5516</v>
      </c>
      <c r="G876" t="s">
        <v>3781</v>
      </c>
      <c r="H876" t="s">
        <v>3782</v>
      </c>
      <c r="I876" t="s">
        <v>3863</v>
      </c>
      <c r="J876" t="s">
        <v>5216</v>
      </c>
      <c r="K876" t="s">
        <v>5517</v>
      </c>
      <c r="L876" t="s">
        <v>5518</v>
      </c>
    </row>
    <row r="877" spans="1:22" x14ac:dyDescent="0.25">
      <c r="A877" t="s">
        <v>1860</v>
      </c>
      <c r="B877" t="s">
        <v>1861</v>
      </c>
      <c r="C877" t="s">
        <v>5515</v>
      </c>
      <c r="E877" t="s">
        <v>5519</v>
      </c>
      <c r="G877" t="s">
        <v>3781</v>
      </c>
      <c r="H877" t="s">
        <v>3782</v>
      </c>
      <c r="I877" t="s">
        <v>3863</v>
      </c>
      <c r="J877" t="s">
        <v>5216</v>
      </c>
      <c r="K877" t="s">
        <v>5517</v>
      </c>
      <c r="L877" t="s">
        <v>5518</v>
      </c>
    </row>
    <row r="878" spans="1:22" x14ac:dyDescent="0.25">
      <c r="A878" t="s">
        <v>1862</v>
      </c>
      <c r="B878" t="s">
        <v>1863</v>
      </c>
      <c r="C878" t="s">
        <v>5520</v>
      </c>
      <c r="E878" t="s">
        <v>5521</v>
      </c>
      <c r="G878" t="s">
        <v>3759</v>
      </c>
      <c r="H878" t="s">
        <v>3813</v>
      </c>
      <c r="I878" t="s">
        <v>5522</v>
      </c>
      <c r="J878" t="s">
        <v>5523</v>
      </c>
    </row>
    <row r="879" spans="1:22" x14ac:dyDescent="0.25">
      <c r="A879" t="s">
        <v>1864</v>
      </c>
      <c r="B879" t="s">
        <v>1865</v>
      </c>
      <c r="C879" t="s">
        <v>5520</v>
      </c>
      <c r="E879" t="s">
        <v>5521</v>
      </c>
      <c r="G879" t="s">
        <v>3759</v>
      </c>
      <c r="H879" t="s">
        <v>3813</v>
      </c>
      <c r="I879" t="s">
        <v>5522</v>
      </c>
      <c r="J879" t="s">
        <v>5523</v>
      </c>
    </row>
    <row r="880" spans="1:22" x14ac:dyDescent="0.25">
      <c r="A880" t="s">
        <v>1866</v>
      </c>
      <c r="B880" t="s">
        <v>1867</v>
      </c>
      <c r="C880" t="s">
        <v>5520</v>
      </c>
      <c r="E880" t="s">
        <v>5521</v>
      </c>
      <c r="G880" t="s">
        <v>3759</v>
      </c>
      <c r="H880" t="s">
        <v>3813</v>
      </c>
      <c r="I880" t="s">
        <v>5522</v>
      </c>
      <c r="J880" t="s">
        <v>5523</v>
      </c>
    </row>
    <row r="881" spans="1:22" x14ac:dyDescent="0.25">
      <c r="A881" t="s">
        <v>1868</v>
      </c>
      <c r="B881" t="s">
        <v>1869</v>
      </c>
      <c r="C881" t="s">
        <v>5520</v>
      </c>
      <c r="E881" t="s">
        <v>5521</v>
      </c>
      <c r="G881" t="s">
        <v>3759</v>
      </c>
      <c r="H881" t="s">
        <v>3813</v>
      </c>
      <c r="I881" t="s">
        <v>5522</v>
      </c>
      <c r="J881" t="s">
        <v>5523</v>
      </c>
    </row>
    <row r="882" spans="1:22" x14ac:dyDescent="0.25">
      <c r="A882" t="s">
        <v>1870</v>
      </c>
      <c r="B882" t="s">
        <v>1871</v>
      </c>
      <c r="C882" t="s">
        <v>5524</v>
      </c>
      <c r="E882" t="s">
        <v>5525</v>
      </c>
      <c r="G882" t="s">
        <v>3781</v>
      </c>
      <c r="H882" t="s">
        <v>3782</v>
      </c>
      <c r="I882" t="s">
        <v>3863</v>
      </c>
      <c r="J882" t="s">
        <v>3941</v>
      </c>
      <c r="K882" t="s">
        <v>3942</v>
      </c>
      <c r="L882" t="s">
        <v>5526</v>
      </c>
    </row>
    <row r="883" spans="1:22" x14ac:dyDescent="0.25">
      <c r="A883" t="s">
        <v>1872</v>
      </c>
      <c r="B883" t="s">
        <v>1873</v>
      </c>
      <c r="C883" t="s">
        <v>5527</v>
      </c>
      <c r="E883" t="s">
        <v>5528</v>
      </c>
      <c r="G883" t="s">
        <v>3759</v>
      </c>
      <c r="H883" t="s">
        <v>3813</v>
      </c>
      <c r="I883" t="s">
        <v>3814</v>
      </c>
      <c r="J883" t="s">
        <v>3815</v>
      </c>
      <c r="K883" t="s">
        <v>3816</v>
      </c>
      <c r="L883" t="s">
        <v>3817</v>
      </c>
      <c r="M883" t="s">
        <v>3818</v>
      </c>
      <c r="N883" t="s">
        <v>3819</v>
      </c>
      <c r="O883" t="s">
        <v>3820</v>
      </c>
      <c r="P883" t="s">
        <v>4033</v>
      </c>
      <c r="Q883" t="s">
        <v>4264</v>
      </c>
      <c r="R883" t="s">
        <v>4265</v>
      </c>
      <c r="S883" t="s">
        <v>4266</v>
      </c>
      <c r="T883" t="s">
        <v>4267</v>
      </c>
      <c r="U883" t="s">
        <v>4268</v>
      </c>
      <c r="V883" t="s">
        <v>4269</v>
      </c>
    </row>
    <row r="884" spans="1:22" x14ac:dyDescent="0.25">
      <c r="A884" t="s">
        <v>1874</v>
      </c>
      <c r="B884" t="s">
        <v>1875</v>
      </c>
      <c r="C884" t="s">
        <v>5527</v>
      </c>
      <c r="E884" t="s">
        <v>5528</v>
      </c>
      <c r="G884" t="s">
        <v>3759</v>
      </c>
      <c r="H884" t="s">
        <v>3813</v>
      </c>
      <c r="I884" t="s">
        <v>3814</v>
      </c>
      <c r="J884" t="s">
        <v>3815</v>
      </c>
      <c r="K884" t="s">
        <v>3816</v>
      </c>
      <c r="L884" t="s">
        <v>3817</v>
      </c>
      <c r="M884" t="s">
        <v>3818</v>
      </c>
      <c r="N884" t="s">
        <v>3819</v>
      </c>
      <c r="O884" t="s">
        <v>3820</v>
      </c>
      <c r="P884" t="s">
        <v>4033</v>
      </c>
      <c r="Q884" t="s">
        <v>4264</v>
      </c>
      <c r="R884" t="s">
        <v>4265</v>
      </c>
      <c r="S884" t="s">
        <v>4266</v>
      </c>
      <c r="T884" t="s">
        <v>4267</v>
      </c>
      <c r="U884" t="s">
        <v>4268</v>
      </c>
      <c r="V884" t="s">
        <v>4269</v>
      </c>
    </row>
    <row r="885" spans="1:22" x14ac:dyDescent="0.25">
      <c r="A885" t="s">
        <v>1876</v>
      </c>
      <c r="B885" t="s">
        <v>1877</v>
      </c>
      <c r="C885" t="s">
        <v>5527</v>
      </c>
      <c r="E885" t="s">
        <v>5528</v>
      </c>
      <c r="G885" t="s">
        <v>3759</v>
      </c>
      <c r="H885" t="s">
        <v>3813</v>
      </c>
      <c r="I885" t="s">
        <v>3814</v>
      </c>
      <c r="J885" t="s">
        <v>3815</v>
      </c>
      <c r="K885" t="s">
        <v>3816</v>
      </c>
      <c r="L885" t="s">
        <v>3817</v>
      </c>
      <c r="M885" t="s">
        <v>3818</v>
      </c>
      <c r="N885" t="s">
        <v>3819</v>
      </c>
      <c r="O885" t="s">
        <v>3820</v>
      </c>
      <c r="P885" t="s">
        <v>4033</v>
      </c>
      <c r="Q885" t="s">
        <v>4264</v>
      </c>
      <c r="R885" t="s">
        <v>4265</v>
      </c>
      <c r="S885" t="s">
        <v>4266</v>
      </c>
      <c r="T885" t="s">
        <v>4267</v>
      </c>
      <c r="U885" t="s">
        <v>4268</v>
      </c>
      <c r="V885" t="s">
        <v>4269</v>
      </c>
    </row>
    <row r="886" spans="1:22" x14ac:dyDescent="0.25">
      <c r="A886" t="s">
        <v>1878</v>
      </c>
      <c r="B886" t="s">
        <v>1879</v>
      </c>
      <c r="C886" t="s">
        <v>5527</v>
      </c>
      <c r="E886" t="s">
        <v>5528</v>
      </c>
      <c r="G886" t="s">
        <v>3759</v>
      </c>
      <c r="H886" t="s">
        <v>3813</v>
      </c>
      <c r="I886" t="s">
        <v>3814</v>
      </c>
      <c r="J886" t="s">
        <v>3815</v>
      </c>
      <c r="K886" t="s">
        <v>3816</v>
      </c>
      <c r="L886" t="s">
        <v>3817</v>
      </c>
      <c r="M886" t="s">
        <v>3818</v>
      </c>
      <c r="N886" t="s">
        <v>3819</v>
      </c>
      <c r="O886" t="s">
        <v>3820</v>
      </c>
      <c r="P886" t="s">
        <v>4033</v>
      </c>
      <c r="Q886" t="s">
        <v>4264</v>
      </c>
      <c r="R886" t="s">
        <v>4265</v>
      </c>
      <c r="S886" t="s">
        <v>4266</v>
      </c>
      <c r="T886" t="s">
        <v>4267</v>
      </c>
      <c r="U886" t="s">
        <v>4268</v>
      </c>
      <c r="V886" t="s">
        <v>4269</v>
      </c>
    </row>
    <row r="887" spans="1:22" x14ac:dyDescent="0.25">
      <c r="A887" t="s">
        <v>1880</v>
      </c>
      <c r="B887" t="s">
        <v>1881</v>
      </c>
      <c r="C887" t="s">
        <v>5529</v>
      </c>
      <c r="E887" t="s">
        <v>5530</v>
      </c>
      <c r="G887" t="s">
        <v>3759</v>
      </c>
      <c r="H887" t="s">
        <v>3813</v>
      </c>
      <c r="I887" t="s">
        <v>3814</v>
      </c>
      <c r="J887" t="s">
        <v>3815</v>
      </c>
      <c r="K887" t="s">
        <v>3816</v>
      </c>
      <c r="L887" t="s">
        <v>3817</v>
      </c>
      <c r="M887" t="s">
        <v>3818</v>
      </c>
      <c r="N887" t="s">
        <v>3819</v>
      </c>
      <c r="O887" t="s">
        <v>3820</v>
      </c>
      <c r="P887" t="s">
        <v>4033</v>
      </c>
      <c r="Q887" t="s">
        <v>4264</v>
      </c>
      <c r="R887" t="s">
        <v>4265</v>
      </c>
      <c r="S887" t="s">
        <v>4266</v>
      </c>
      <c r="T887" t="s">
        <v>4267</v>
      </c>
      <c r="U887" t="s">
        <v>4268</v>
      </c>
      <c r="V887" t="s">
        <v>4269</v>
      </c>
    </row>
    <row r="888" spans="1:22" x14ac:dyDescent="0.25">
      <c r="A888" t="s">
        <v>1882</v>
      </c>
      <c r="B888" t="s">
        <v>1883</v>
      </c>
      <c r="C888" t="s">
        <v>5529</v>
      </c>
      <c r="E888" t="s">
        <v>5530</v>
      </c>
      <c r="G888" t="s">
        <v>3759</v>
      </c>
      <c r="H888" t="s">
        <v>3813</v>
      </c>
      <c r="I888" t="s">
        <v>3814</v>
      </c>
      <c r="J888" t="s">
        <v>3815</v>
      </c>
      <c r="K888" t="s">
        <v>3816</v>
      </c>
      <c r="L888" t="s">
        <v>3817</v>
      </c>
      <c r="M888" t="s">
        <v>3818</v>
      </c>
      <c r="N888" t="s">
        <v>3819</v>
      </c>
      <c r="O888" t="s">
        <v>3820</v>
      </c>
      <c r="P888" t="s">
        <v>4033</v>
      </c>
      <c r="Q888" t="s">
        <v>4264</v>
      </c>
      <c r="R888" t="s">
        <v>4265</v>
      </c>
      <c r="S888" t="s">
        <v>4266</v>
      </c>
      <c r="T888" t="s">
        <v>4267</v>
      </c>
      <c r="U888" t="s">
        <v>4268</v>
      </c>
      <c r="V888" t="s">
        <v>4269</v>
      </c>
    </row>
    <row r="889" spans="1:22" x14ac:dyDescent="0.25">
      <c r="A889" t="s">
        <v>1884</v>
      </c>
      <c r="B889" t="s">
        <v>1885</v>
      </c>
      <c r="C889" t="s">
        <v>5529</v>
      </c>
      <c r="E889" t="s">
        <v>5530</v>
      </c>
      <c r="G889" t="s">
        <v>3759</v>
      </c>
      <c r="H889" t="s">
        <v>3813</v>
      </c>
      <c r="I889" t="s">
        <v>3814</v>
      </c>
      <c r="J889" t="s">
        <v>3815</v>
      </c>
      <c r="K889" t="s">
        <v>3816</v>
      </c>
      <c r="L889" t="s">
        <v>3817</v>
      </c>
      <c r="M889" t="s">
        <v>3818</v>
      </c>
      <c r="N889" t="s">
        <v>3819</v>
      </c>
      <c r="O889" t="s">
        <v>3820</v>
      </c>
      <c r="P889" t="s">
        <v>4033</v>
      </c>
      <c r="Q889" t="s">
        <v>4264</v>
      </c>
      <c r="R889" t="s">
        <v>4265</v>
      </c>
      <c r="S889" t="s">
        <v>4266</v>
      </c>
      <c r="T889" t="s">
        <v>4267</v>
      </c>
      <c r="U889" t="s">
        <v>4268</v>
      </c>
      <c r="V889" t="s">
        <v>4269</v>
      </c>
    </row>
    <row r="890" spans="1:22" x14ac:dyDescent="0.25">
      <c r="A890" t="s">
        <v>1886</v>
      </c>
      <c r="B890" t="s">
        <v>1887</v>
      </c>
      <c r="C890" t="s">
        <v>5531</v>
      </c>
      <c r="E890" t="s">
        <v>5532</v>
      </c>
      <c r="G890" t="s">
        <v>3759</v>
      </c>
      <c r="H890" t="s">
        <v>3813</v>
      </c>
      <c r="I890" t="s">
        <v>3814</v>
      </c>
      <c r="J890" t="s">
        <v>3815</v>
      </c>
      <c r="K890" t="s">
        <v>3816</v>
      </c>
      <c r="L890" t="s">
        <v>3817</v>
      </c>
      <c r="M890" t="s">
        <v>3818</v>
      </c>
      <c r="N890" t="s">
        <v>3819</v>
      </c>
      <c r="O890" t="s">
        <v>3820</v>
      </c>
      <c r="P890" t="s">
        <v>4033</v>
      </c>
      <c r="Q890" t="s">
        <v>4264</v>
      </c>
      <c r="R890" t="s">
        <v>4265</v>
      </c>
      <c r="S890" t="s">
        <v>4266</v>
      </c>
      <c r="T890" t="s">
        <v>4267</v>
      </c>
      <c r="U890" t="s">
        <v>4268</v>
      </c>
      <c r="V890" t="s">
        <v>5533</v>
      </c>
    </row>
    <row r="891" spans="1:22" x14ac:dyDescent="0.25">
      <c r="A891" t="s">
        <v>1888</v>
      </c>
      <c r="B891" t="s">
        <v>1889</v>
      </c>
      <c r="C891" t="s">
        <v>5531</v>
      </c>
      <c r="E891" t="s">
        <v>5532</v>
      </c>
      <c r="G891" t="s">
        <v>3759</v>
      </c>
      <c r="H891" t="s">
        <v>3813</v>
      </c>
      <c r="I891" t="s">
        <v>3814</v>
      </c>
      <c r="J891" t="s">
        <v>3815</v>
      </c>
      <c r="K891" t="s">
        <v>3816</v>
      </c>
      <c r="L891" t="s">
        <v>3817</v>
      </c>
      <c r="M891" t="s">
        <v>3818</v>
      </c>
      <c r="N891" t="s">
        <v>3819</v>
      </c>
      <c r="O891" t="s">
        <v>3820</v>
      </c>
      <c r="P891" t="s">
        <v>4033</v>
      </c>
      <c r="Q891" t="s">
        <v>4264</v>
      </c>
      <c r="R891" t="s">
        <v>4265</v>
      </c>
      <c r="S891" t="s">
        <v>4266</v>
      </c>
      <c r="T891" t="s">
        <v>4267</v>
      </c>
      <c r="U891" t="s">
        <v>4268</v>
      </c>
      <c r="V891" t="s">
        <v>5533</v>
      </c>
    </row>
    <row r="892" spans="1:22" x14ac:dyDescent="0.25">
      <c r="A892" t="s">
        <v>1890</v>
      </c>
      <c r="B892" t="s">
        <v>1891</v>
      </c>
      <c r="C892" t="s">
        <v>5531</v>
      </c>
      <c r="E892" t="s">
        <v>5532</v>
      </c>
      <c r="G892" t="s">
        <v>3759</v>
      </c>
      <c r="H892" t="s">
        <v>3813</v>
      </c>
      <c r="I892" t="s">
        <v>3814</v>
      </c>
      <c r="J892" t="s">
        <v>3815</v>
      </c>
      <c r="K892" t="s">
        <v>3816</v>
      </c>
      <c r="L892" t="s">
        <v>3817</v>
      </c>
      <c r="M892" t="s">
        <v>3818</v>
      </c>
      <c r="N892" t="s">
        <v>3819</v>
      </c>
      <c r="O892" t="s">
        <v>3820</v>
      </c>
      <c r="P892" t="s">
        <v>4033</v>
      </c>
      <c r="Q892" t="s">
        <v>4264</v>
      </c>
      <c r="R892" t="s">
        <v>4265</v>
      </c>
      <c r="S892" t="s">
        <v>4266</v>
      </c>
      <c r="T892" t="s">
        <v>4267</v>
      </c>
      <c r="U892" t="s">
        <v>4268</v>
      </c>
      <c r="V892" t="s">
        <v>5533</v>
      </c>
    </row>
    <row r="893" spans="1:22" x14ac:dyDescent="0.25">
      <c r="A893" t="s">
        <v>1892</v>
      </c>
      <c r="B893" t="s">
        <v>1893</v>
      </c>
      <c r="C893" t="s">
        <v>5531</v>
      </c>
      <c r="E893" t="s">
        <v>5532</v>
      </c>
      <c r="G893" t="s">
        <v>3759</v>
      </c>
      <c r="H893" t="s">
        <v>3813</v>
      </c>
      <c r="I893" t="s">
        <v>3814</v>
      </c>
      <c r="J893" t="s">
        <v>3815</v>
      </c>
      <c r="K893" t="s">
        <v>3816</v>
      </c>
      <c r="L893" t="s">
        <v>3817</v>
      </c>
      <c r="M893" t="s">
        <v>3818</v>
      </c>
      <c r="N893" t="s">
        <v>3819</v>
      </c>
      <c r="O893" t="s">
        <v>3820</v>
      </c>
      <c r="P893" t="s">
        <v>4033</v>
      </c>
      <c r="Q893" t="s">
        <v>4264</v>
      </c>
      <c r="R893" t="s">
        <v>4265</v>
      </c>
      <c r="S893" t="s">
        <v>4266</v>
      </c>
      <c r="T893" t="s">
        <v>4267</v>
      </c>
      <c r="U893" t="s">
        <v>4268</v>
      </c>
      <c r="V893" t="s">
        <v>5533</v>
      </c>
    </row>
    <row r="894" spans="1:22" x14ac:dyDescent="0.25">
      <c r="A894" t="s">
        <v>1894</v>
      </c>
      <c r="B894" t="s">
        <v>1895</v>
      </c>
      <c r="C894" t="s">
        <v>4911</v>
      </c>
      <c r="E894" t="s">
        <v>5534</v>
      </c>
      <c r="G894" t="s">
        <v>3759</v>
      </c>
      <c r="H894" t="s">
        <v>3813</v>
      </c>
      <c r="I894" t="s">
        <v>3814</v>
      </c>
      <c r="J894" t="s">
        <v>3815</v>
      </c>
      <c r="K894" t="s">
        <v>3816</v>
      </c>
      <c r="L894" t="s">
        <v>3817</v>
      </c>
      <c r="M894" t="s">
        <v>3818</v>
      </c>
      <c r="N894" t="s">
        <v>3819</v>
      </c>
      <c r="O894" t="s">
        <v>3820</v>
      </c>
      <c r="P894" t="s">
        <v>4033</v>
      </c>
      <c r="Q894" t="s">
        <v>4264</v>
      </c>
      <c r="R894" t="s">
        <v>4265</v>
      </c>
      <c r="S894" t="s">
        <v>4266</v>
      </c>
      <c r="T894" t="s">
        <v>4267</v>
      </c>
      <c r="U894" t="s">
        <v>4910</v>
      </c>
    </row>
    <row r="895" spans="1:22" x14ac:dyDescent="0.25">
      <c r="A895" t="s">
        <v>1896</v>
      </c>
      <c r="B895" t="s">
        <v>1897</v>
      </c>
      <c r="C895" t="s">
        <v>4911</v>
      </c>
      <c r="E895" t="s">
        <v>5535</v>
      </c>
      <c r="G895" t="s">
        <v>3759</v>
      </c>
      <c r="H895" t="s">
        <v>3813</v>
      </c>
      <c r="I895" t="s">
        <v>3814</v>
      </c>
      <c r="J895" t="s">
        <v>3815</v>
      </c>
      <c r="K895" t="s">
        <v>3816</v>
      </c>
      <c r="L895" t="s">
        <v>3817</v>
      </c>
      <c r="M895" t="s">
        <v>3818</v>
      </c>
      <c r="N895" t="s">
        <v>3819</v>
      </c>
      <c r="O895" t="s">
        <v>3820</v>
      </c>
      <c r="P895" t="s">
        <v>4033</v>
      </c>
      <c r="Q895" t="s">
        <v>4264</v>
      </c>
      <c r="R895" t="s">
        <v>4265</v>
      </c>
      <c r="S895" t="s">
        <v>4266</v>
      </c>
      <c r="T895" t="s">
        <v>4267</v>
      </c>
      <c r="U895" t="s">
        <v>4910</v>
      </c>
    </row>
    <row r="896" spans="1:22" x14ac:dyDescent="0.25">
      <c r="A896" t="s">
        <v>1898</v>
      </c>
      <c r="B896" t="s">
        <v>1899</v>
      </c>
      <c r="C896" t="s">
        <v>4911</v>
      </c>
      <c r="E896" t="s">
        <v>5536</v>
      </c>
      <c r="G896" t="s">
        <v>3759</v>
      </c>
      <c r="H896" t="s">
        <v>3813</v>
      </c>
      <c r="I896" t="s">
        <v>3814</v>
      </c>
      <c r="J896" t="s">
        <v>3815</v>
      </c>
      <c r="K896" t="s">
        <v>3816</v>
      </c>
      <c r="L896" t="s">
        <v>3817</v>
      </c>
      <c r="M896" t="s">
        <v>3818</v>
      </c>
      <c r="N896" t="s">
        <v>3819</v>
      </c>
      <c r="O896" t="s">
        <v>3820</v>
      </c>
      <c r="P896" t="s">
        <v>4033</v>
      </c>
      <c r="Q896" t="s">
        <v>4264</v>
      </c>
      <c r="R896" t="s">
        <v>4265</v>
      </c>
      <c r="S896" t="s">
        <v>4266</v>
      </c>
      <c r="T896" t="s">
        <v>4267</v>
      </c>
      <c r="U896" t="s">
        <v>4910</v>
      </c>
    </row>
    <row r="897" spans="1:22" x14ac:dyDescent="0.25">
      <c r="A897" t="s">
        <v>1900</v>
      </c>
      <c r="B897" t="s">
        <v>1901</v>
      </c>
      <c r="C897" t="s">
        <v>4908</v>
      </c>
      <c r="E897" t="s">
        <v>5537</v>
      </c>
      <c r="G897" t="s">
        <v>3759</v>
      </c>
      <c r="H897" t="s">
        <v>3813</v>
      </c>
      <c r="I897" t="s">
        <v>3814</v>
      </c>
      <c r="J897" t="s">
        <v>3815</v>
      </c>
      <c r="K897" t="s">
        <v>3816</v>
      </c>
      <c r="L897" t="s">
        <v>3817</v>
      </c>
      <c r="M897" t="s">
        <v>3818</v>
      </c>
      <c r="N897" t="s">
        <v>3819</v>
      </c>
      <c r="O897" t="s">
        <v>3820</v>
      </c>
      <c r="P897" t="s">
        <v>4033</v>
      </c>
      <c r="Q897" t="s">
        <v>4264</v>
      </c>
      <c r="R897" t="s">
        <v>4265</v>
      </c>
      <c r="S897" t="s">
        <v>4266</v>
      </c>
      <c r="T897" t="s">
        <v>4267</v>
      </c>
      <c r="U897" t="s">
        <v>4910</v>
      </c>
    </row>
    <row r="898" spans="1:22" x14ac:dyDescent="0.25">
      <c r="A898" t="s">
        <v>1906</v>
      </c>
      <c r="B898" t="s">
        <v>1907</v>
      </c>
      <c r="C898" t="s">
        <v>4908</v>
      </c>
      <c r="E898" t="s">
        <v>5538</v>
      </c>
      <c r="G898" t="s">
        <v>3759</v>
      </c>
      <c r="H898" t="s">
        <v>3813</v>
      </c>
      <c r="I898" t="s">
        <v>3814</v>
      </c>
      <c r="J898" t="s">
        <v>3815</v>
      </c>
      <c r="K898" t="s">
        <v>3816</v>
      </c>
      <c r="L898" t="s">
        <v>3817</v>
      </c>
      <c r="M898" t="s">
        <v>3818</v>
      </c>
      <c r="N898" t="s">
        <v>3819</v>
      </c>
      <c r="O898" t="s">
        <v>3820</v>
      </c>
      <c r="P898" t="s">
        <v>4033</v>
      </c>
      <c r="Q898" t="s">
        <v>4264</v>
      </c>
      <c r="R898" t="s">
        <v>4265</v>
      </c>
      <c r="S898" t="s">
        <v>4266</v>
      </c>
      <c r="T898" t="s">
        <v>4267</v>
      </c>
      <c r="U898" t="s">
        <v>4910</v>
      </c>
    </row>
    <row r="899" spans="1:22" x14ac:dyDescent="0.25">
      <c r="A899" t="s">
        <v>1908</v>
      </c>
      <c r="B899" t="s">
        <v>1909</v>
      </c>
      <c r="C899" t="s">
        <v>4908</v>
      </c>
      <c r="E899" t="s">
        <v>5539</v>
      </c>
      <c r="G899" t="s">
        <v>3759</v>
      </c>
      <c r="H899" t="s">
        <v>3813</v>
      </c>
      <c r="I899" t="s">
        <v>3814</v>
      </c>
      <c r="J899" t="s">
        <v>3815</v>
      </c>
      <c r="K899" t="s">
        <v>3816</v>
      </c>
      <c r="L899" t="s">
        <v>3817</v>
      </c>
      <c r="M899" t="s">
        <v>3818</v>
      </c>
      <c r="N899" t="s">
        <v>3819</v>
      </c>
      <c r="O899" t="s">
        <v>3820</v>
      </c>
      <c r="P899" t="s">
        <v>4033</v>
      </c>
      <c r="Q899" t="s">
        <v>4264</v>
      </c>
      <c r="R899" t="s">
        <v>4265</v>
      </c>
      <c r="S899" t="s">
        <v>4266</v>
      </c>
      <c r="T899" t="s">
        <v>4267</v>
      </c>
      <c r="U899" t="s">
        <v>4910</v>
      </c>
    </row>
    <row r="900" spans="1:22" x14ac:dyDescent="0.25">
      <c r="A900" t="s">
        <v>1910</v>
      </c>
      <c r="B900" t="s">
        <v>1911</v>
      </c>
      <c r="C900" t="s">
        <v>4908</v>
      </c>
      <c r="E900" t="s">
        <v>5540</v>
      </c>
      <c r="G900" t="s">
        <v>3759</v>
      </c>
      <c r="H900" t="s">
        <v>3813</v>
      </c>
      <c r="I900" t="s">
        <v>3814</v>
      </c>
      <c r="J900" t="s">
        <v>3815</v>
      </c>
      <c r="K900" t="s">
        <v>3816</v>
      </c>
      <c r="L900" t="s">
        <v>3817</v>
      </c>
      <c r="M900" t="s">
        <v>3818</v>
      </c>
      <c r="N900" t="s">
        <v>3819</v>
      </c>
      <c r="O900" t="s">
        <v>3820</v>
      </c>
      <c r="P900" t="s">
        <v>4033</v>
      </c>
      <c r="Q900" t="s">
        <v>4264</v>
      </c>
      <c r="R900" t="s">
        <v>4265</v>
      </c>
      <c r="S900" t="s">
        <v>4266</v>
      </c>
      <c r="T900" t="s">
        <v>4267</v>
      </c>
      <c r="U900" t="s">
        <v>4910</v>
      </c>
    </row>
    <row r="901" spans="1:22" x14ac:dyDescent="0.25">
      <c r="A901" t="s">
        <v>1912</v>
      </c>
      <c r="B901" t="s">
        <v>1913</v>
      </c>
      <c r="C901" t="s">
        <v>5541</v>
      </c>
      <c r="E901" t="s">
        <v>5542</v>
      </c>
      <c r="G901" t="s">
        <v>3759</v>
      </c>
      <c r="H901" t="s">
        <v>3813</v>
      </c>
      <c r="I901" t="s">
        <v>3814</v>
      </c>
      <c r="J901" t="s">
        <v>3815</v>
      </c>
      <c r="K901" t="s">
        <v>3816</v>
      </c>
      <c r="L901" t="s">
        <v>3817</v>
      </c>
      <c r="M901" t="s">
        <v>3818</v>
      </c>
      <c r="N901" t="s">
        <v>3819</v>
      </c>
      <c r="O901" t="s">
        <v>3820</v>
      </c>
      <c r="P901" t="s">
        <v>4033</v>
      </c>
      <c r="Q901" t="s">
        <v>4264</v>
      </c>
      <c r="R901" t="s">
        <v>4265</v>
      </c>
      <c r="S901" t="s">
        <v>4266</v>
      </c>
      <c r="T901" t="s">
        <v>4267</v>
      </c>
      <c r="U901" t="s">
        <v>4268</v>
      </c>
      <c r="V901" t="s">
        <v>4269</v>
      </c>
    </row>
    <row r="902" spans="1:22" x14ac:dyDescent="0.25">
      <c r="A902" t="s">
        <v>1914</v>
      </c>
      <c r="B902" t="s">
        <v>1915</v>
      </c>
      <c r="C902" t="s">
        <v>5541</v>
      </c>
      <c r="E902" t="s">
        <v>5543</v>
      </c>
      <c r="G902" t="s">
        <v>3759</v>
      </c>
      <c r="H902" t="s">
        <v>3813</v>
      </c>
      <c r="I902" t="s">
        <v>3814</v>
      </c>
      <c r="J902" t="s">
        <v>3815</v>
      </c>
      <c r="K902" t="s">
        <v>3816</v>
      </c>
      <c r="L902" t="s">
        <v>3817</v>
      </c>
      <c r="M902" t="s">
        <v>3818</v>
      </c>
      <c r="N902" t="s">
        <v>3819</v>
      </c>
      <c r="O902" t="s">
        <v>3820</v>
      </c>
      <c r="P902" t="s">
        <v>4033</v>
      </c>
      <c r="Q902" t="s">
        <v>4264</v>
      </c>
      <c r="R902" t="s">
        <v>4265</v>
      </c>
      <c r="S902" t="s">
        <v>4266</v>
      </c>
      <c r="T902" t="s">
        <v>4267</v>
      </c>
      <c r="U902" t="s">
        <v>4268</v>
      </c>
      <c r="V902" t="s">
        <v>4269</v>
      </c>
    </row>
    <row r="903" spans="1:22" x14ac:dyDescent="0.25">
      <c r="A903" t="s">
        <v>1916</v>
      </c>
      <c r="B903" t="s">
        <v>1917</v>
      </c>
      <c r="C903" t="s">
        <v>5541</v>
      </c>
      <c r="E903" t="s">
        <v>5544</v>
      </c>
      <c r="G903" t="s">
        <v>3759</v>
      </c>
      <c r="H903" t="s">
        <v>3813</v>
      </c>
      <c r="I903" t="s">
        <v>3814</v>
      </c>
      <c r="J903" t="s">
        <v>3815</v>
      </c>
      <c r="K903" t="s">
        <v>3816</v>
      </c>
      <c r="L903" t="s">
        <v>3817</v>
      </c>
      <c r="M903" t="s">
        <v>3818</v>
      </c>
      <c r="N903" t="s">
        <v>3819</v>
      </c>
      <c r="O903" t="s">
        <v>3820</v>
      </c>
      <c r="P903" t="s">
        <v>4033</v>
      </c>
      <c r="Q903" t="s">
        <v>4264</v>
      </c>
      <c r="R903" t="s">
        <v>4265</v>
      </c>
      <c r="S903" t="s">
        <v>4266</v>
      </c>
      <c r="T903" t="s">
        <v>4267</v>
      </c>
      <c r="U903" t="s">
        <v>4268</v>
      </c>
      <c r="V903" t="s">
        <v>4269</v>
      </c>
    </row>
    <row r="904" spans="1:22" x14ac:dyDescent="0.25">
      <c r="A904" t="s">
        <v>1918</v>
      </c>
      <c r="B904" t="s">
        <v>1919</v>
      </c>
      <c r="C904" t="s">
        <v>5541</v>
      </c>
      <c r="E904" t="s">
        <v>5545</v>
      </c>
      <c r="G904" t="s">
        <v>3759</v>
      </c>
      <c r="H904" t="s">
        <v>3813</v>
      </c>
      <c r="I904" t="s">
        <v>3814</v>
      </c>
      <c r="J904" t="s">
        <v>3815</v>
      </c>
      <c r="K904" t="s">
        <v>3816</v>
      </c>
      <c r="L904" t="s">
        <v>3817</v>
      </c>
      <c r="M904" t="s">
        <v>3818</v>
      </c>
      <c r="N904" t="s">
        <v>3819</v>
      </c>
      <c r="O904" t="s">
        <v>3820</v>
      </c>
      <c r="P904" t="s">
        <v>4033</v>
      </c>
      <c r="Q904" t="s">
        <v>4264</v>
      </c>
      <c r="R904" t="s">
        <v>4265</v>
      </c>
      <c r="S904" t="s">
        <v>4266</v>
      </c>
      <c r="T904" t="s">
        <v>4267</v>
      </c>
      <c r="U904" t="s">
        <v>4268</v>
      </c>
      <c r="V904" t="s">
        <v>4269</v>
      </c>
    </row>
    <row r="905" spans="1:22" x14ac:dyDescent="0.25">
      <c r="A905" t="s">
        <v>1920</v>
      </c>
      <c r="B905" t="s">
        <v>1921</v>
      </c>
      <c r="C905" t="s">
        <v>5546</v>
      </c>
      <c r="E905" t="s">
        <v>5547</v>
      </c>
      <c r="G905" t="s">
        <v>3759</v>
      </c>
      <c r="H905" t="s">
        <v>3813</v>
      </c>
      <c r="I905" t="s">
        <v>3814</v>
      </c>
      <c r="J905" t="s">
        <v>3815</v>
      </c>
      <c r="K905" t="s">
        <v>3816</v>
      </c>
      <c r="L905" t="s">
        <v>3817</v>
      </c>
      <c r="M905" t="s">
        <v>3818</v>
      </c>
      <c r="N905" t="s">
        <v>3819</v>
      </c>
      <c r="O905" t="s">
        <v>3820</v>
      </c>
      <c r="P905" t="s">
        <v>4033</v>
      </c>
      <c r="Q905" t="s">
        <v>4264</v>
      </c>
      <c r="R905" t="s">
        <v>4265</v>
      </c>
      <c r="S905" t="s">
        <v>4266</v>
      </c>
      <c r="T905" t="s">
        <v>4267</v>
      </c>
      <c r="U905" t="s">
        <v>4268</v>
      </c>
      <c r="V905" t="s">
        <v>4269</v>
      </c>
    </row>
    <row r="906" spans="1:22" x14ac:dyDescent="0.25">
      <c r="A906" t="s">
        <v>1922</v>
      </c>
      <c r="B906" t="s">
        <v>1923</v>
      </c>
      <c r="C906" t="s">
        <v>5546</v>
      </c>
      <c r="E906" t="s">
        <v>5548</v>
      </c>
      <c r="G906" t="s">
        <v>3759</v>
      </c>
      <c r="H906" t="s">
        <v>3813</v>
      </c>
      <c r="I906" t="s">
        <v>3814</v>
      </c>
      <c r="J906" t="s">
        <v>3815</v>
      </c>
      <c r="K906" t="s">
        <v>3816</v>
      </c>
      <c r="L906" t="s">
        <v>3817</v>
      </c>
      <c r="M906" t="s">
        <v>3818</v>
      </c>
      <c r="N906" t="s">
        <v>3819</v>
      </c>
      <c r="O906" t="s">
        <v>3820</v>
      </c>
      <c r="P906" t="s">
        <v>4033</v>
      </c>
      <c r="Q906" t="s">
        <v>4264</v>
      </c>
      <c r="R906" t="s">
        <v>4265</v>
      </c>
      <c r="S906" t="s">
        <v>4266</v>
      </c>
      <c r="T906" t="s">
        <v>4267</v>
      </c>
      <c r="U906" t="s">
        <v>4268</v>
      </c>
      <c r="V906" t="s">
        <v>4269</v>
      </c>
    </row>
    <row r="907" spans="1:22" x14ac:dyDescent="0.25">
      <c r="A907" t="s">
        <v>1924</v>
      </c>
      <c r="B907" t="s">
        <v>1925</v>
      </c>
      <c r="C907" t="s">
        <v>4526</v>
      </c>
      <c r="E907" t="s">
        <v>5549</v>
      </c>
      <c r="G907" t="s">
        <v>3781</v>
      </c>
      <c r="H907" t="s">
        <v>3790</v>
      </c>
      <c r="I907" t="s">
        <v>3791</v>
      </c>
      <c r="J907" t="s">
        <v>3792</v>
      </c>
      <c r="K907" t="s">
        <v>3793</v>
      </c>
    </row>
    <row r="908" spans="1:22" x14ac:dyDescent="0.25">
      <c r="A908" t="s">
        <v>1926</v>
      </c>
      <c r="B908" t="s">
        <v>1927</v>
      </c>
      <c r="C908" t="s">
        <v>3847</v>
      </c>
      <c r="E908" t="s">
        <v>5550</v>
      </c>
      <c r="G908" t="s">
        <v>3781</v>
      </c>
      <c r="H908" t="s">
        <v>3790</v>
      </c>
      <c r="I908" t="s">
        <v>3791</v>
      </c>
      <c r="J908" t="s">
        <v>3792</v>
      </c>
      <c r="K908" t="s">
        <v>3793</v>
      </c>
    </row>
    <row r="909" spans="1:22" x14ac:dyDescent="0.25">
      <c r="A909" t="s">
        <v>1928</v>
      </c>
      <c r="B909" t="s">
        <v>1929</v>
      </c>
      <c r="C909" t="s">
        <v>4929</v>
      </c>
      <c r="E909" t="s">
        <v>5551</v>
      </c>
      <c r="G909" t="s">
        <v>3759</v>
      </c>
      <c r="H909" t="s">
        <v>3813</v>
      </c>
      <c r="I909" t="s">
        <v>3814</v>
      </c>
      <c r="J909" t="s">
        <v>3815</v>
      </c>
      <c r="K909" t="s">
        <v>3816</v>
      </c>
      <c r="L909" t="s">
        <v>3817</v>
      </c>
      <c r="M909" t="s">
        <v>3818</v>
      </c>
      <c r="N909" t="s">
        <v>3819</v>
      </c>
      <c r="O909" t="s">
        <v>3820</v>
      </c>
      <c r="P909" t="s">
        <v>4033</v>
      </c>
      <c r="Q909" t="s">
        <v>4264</v>
      </c>
      <c r="R909" t="s">
        <v>4265</v>
      </c>
      <c r="S909" t="s">
        <v>4266</v>
      </c>
      <c r="T909" t="s">
        <v>4267</v>
      </c>
      <c r="U909" t="s">
        <v>4268</v>
      </c>
      <c r="V909" t="s">
        <v>4269</v>
      </c>
    </row>
    <row r="910" spans="1:22" x14ac:dyDescent="0.25">
      <c r="A910" t="s">
        <v>1930</v>
      </c>
      <c r="B910" t="s">
        <v>1931</v>
      </c>
      <c r="C910" t="s">
        <v>5552</v>
      </c>
      <c r="D910" t="s">
        <v>5553</v>
      </c>
      <c r="E910" t="s">
        <v>5554</v>
      </c>
      <c r="G910" t="s">
        <v>3781</v>
      </c>
      <c r="H910" t="s">
        <v>3790</v>
      </c>
      <c r="I910" t="s">
        <v>3791</v>
      </c>
      <c r="J910" t="s">
        <v>3792</v>
      </c>
      <c r="K910" t="s">
        <v>3793</v>
      </c>
    </row>
    <row r="911" spans="1:22" x14ac:dyDescent="0.25">
      <c r="A911" t="s">
        <v>1932</v>
      </c>
      <c r="B911" t="s">
        <v>1933</v>
      </c>
      <c r="C911" t="s">
        <v>5552</v>
      </c>
      <c r="E911" t="s">
        <v>5555</v>
      </c>
      <c r="G911" t="s">
        <v>3781</v>
      </c>
      <c r="H911" t="s">
        <v>3790</v>
      </c>
      <c r="I911" t="s">
        <v>3791</v>
      </c>
      <c r="J911" t="s">
        <v>3792</v>
      </c>
      <c r="K911" t="s">
        <v>3793</v>
      </c>
    </row>
    <row r="912" spans="1:22" x14ac:dyDescent="0.25">
      <c r="A912" t="s">
        <v>5556</v>
      </c>
      <c r="B912" t="s">
        <v>1935</v>
      </c>
      <c r="C912" t="s">
        <v>5557</v>
      </c>
      <c r="E912" t="s">
        <v>5558</v>
      </c>
      <c r="G912" t="s">
        <v>3781</v>
      </c>
      <c r="H912" t="s">
        <v>3790</v>
      </c>
      <c r="I912" t="s">
        <v>3791</v>
      </c>
      <c r="J912" t="s">
        <v>3792</v>
      </c>
      <c r="K912" t="s">
        <v>3793</v>
      </c>
    </row>
    <row r="913" spans="1:19" x14ac:dyDescent="0.25">
      <c r="A913" t="s">
        <v>5559</v>
      </c>
      <c r="B913" t="s">
        <v>1937</v>
      </c>
      <c r="C913" t="s">
        <v>5557</v>
      </c>
      <c r="E913" t="s">
        <v>5560</v>
      </c>
      <c r="G913" t="s">
        <v>3781</v>
      </c>
      <c r="H913" t="s">
        <v>3790</v>
      </c>
      <c r="I913" t="s">
        <v>3791</v>
      </c>
      <c r="J913" t="s">
        <v>3792</v>
      </c>
      <c r="K913" t="s">
        <v>3793</v>
      </c>
    </row>
    <row r="914" spans="1:19" x14ac:dyDescent="0.25">
      <c r="A914" t="s">
        <v>5561</v>
      </c>
      <c r="B914" t="s">
        <v>1939</v>
      </c>
      <c r="C914" t="s">
        <v>5557</v>
      </c>
      <c r="E914" t="s">
        <v>5562</v>
      </c>
      <c r="G914" t="s">
        <v>3781</v>
      </c>
      <c r="H914" t="s">
        <v>3790</v>
      </c>
      <c r="I914" t="s">
        <v>3791</v>
      </c>
      <c r="J914" t="s">
        <v>3792</v>
      </c>
      <c r="K914" t="s">
        <v>3793</v>
      </c>
    </row>
    <row r="915" spans="1:19" x14ac:dyDescent="0.25">
      <c r="A915" t="s">
        <v>5563</v>
      </c>
      <c r="B915" t="s">
        <v>1941</v>
      </c>
      <c r="C915" t="s">
        <v>5557</v>
      </c>
      <c r="E915" t="s">
        <v>5564</v>
      </c>
      <c r="G915" t="s">
        <v>3781</v>
      </c>
      <c r="H915" t="s">
        <v>3790</v>
      </c>
      <c r="I915" t="s">
        <v>3791</v>
      </c>
      <c r="J915" t="s">
        <v>3792</v>
      </c>
      <c r="K915" t="s">
        <v>3793</v>
      </c>
    </row>
    <row r="916" spans="1:19" x14ac:dyDescent="0.25">
      <c r="A916" t="s">
        <v>5565</v>
      </c>
      <c r="B916" t="s">
        <v>1943</v>
      </c>
      <c r="C916" t="s">
        <v>5557</v>
      </c>
      <c r="E916" t="s">
        <v>5566</v>
      </c>
      <c r="G916" t="s">
        <v>3781</v>
      </c>
      <c r="H916" t="s">
        <v>3790</v>
      </c>
      <c r="I916" t="s">
        <v>3791</v>
      </c>
      <c r="J916" t="s">
        <v>3792</v>
      </c>
      <c r="K916" t="s">
        <v>3793</v>
      </c>
    </row>
    <row r="917" spans="1:19" x14ac:dyDescent="0.25">
      <c r="A917" t="s">
        <v>1944</v>
      </c>
      <c r="B917" t="s">
        <v>1945</v>
      </c>
      <c r="C917" t="s">
        <v>5567</v>
      </c>
      <c r="E917" t="s">
        <v>5568</v>
      </c>
      <c r="G917" t="s">
        <v>3781</v>
      </c>
      <c r="H917" t="s">
        <v>3790</v>
      </c>
      <c r="I917" t="s">
        <v>3791</v>
      </c>
      <c r="J917" t="s">
        <v>3792</v>
      </c>
      <c r="K917" t="s">
        <v>3793</v>
      </c>
    </row>
    <row r="918" spans="1:19" x14ac:dyDescent="0.25">
      <c r="A918" t="s">
        <v>1946</v>
      </c>
      <c r="B918" t="s">
        <v>1947</v>
      </c>
      <c r="C918" t="s">
        <v>5567</v>
      </c>
      <c r="E918" t="s">
        <v>5569</v>
      </c>
      <c r="G918" t="s">
        <v>3781</v>
      </c>
      <c r="H918" t="s">
        <v>3790</v>
      </c>
      <c r="I918" t="s">
        <v>3791</v>
      </c>
      <c r="J918" t="s">
        <v>3792</v>
      </c>
      <c r="K918" t="s">
        <v>3793</v>
      </c>
    </row>
    <row r="919" spans="1:19" x14ac:dyDescent="0.25">
      <c r="A919" t="s">
        <v>1948</v>
      </c>
      <c r="B919" t="s">
        <v>1949</v>
      </c>
      <c r="C919" t="s">
        <v>5567</v>
      </c>
      <c r="E919" t="s">
        <v>5570</v>
      </c>
      <c r="G919" t="s">
        <v>3781</v>
      </c>
      <c r="H919" t="s">
        <v>3790</v>
      </c>
      <c r="I919" t="s">
        <v>3791</v>
      </c>
      <c r="J919" t="s">
        <v>3792</v>
      </c>
      <c r="K919" t="s">
        <v>3793</v>
      </c>
    </row>
    <row r="920" spans="1:19" x14ac:dyDescent="0.25">
      <c r="A920" t="s">
        <v>1950</v>
      </c>
      <c r="B920" t="s">
        <v>1951</v>
      </c>
      <c r="C920" t="s">
        <v>5571</v>
      </c>
      <c r="E920" t="s">
        <v>5572</v>
      </c>
      <c r="G920" t="s">
        <v>3759</v>
      </c>
      <c r="H920" t="s">
        <v>3760</v>
      </c>
      <c r="I920" t="s">
        <v>3761</v>
      </c>
      <c r="J920" t="s">
        <v>3762</v>
      </c>
      <c r="K920" t="s">
        <v>3763</v>
      </c>
      <c r="L920" t="s">
        <v>3774</v>
      </c>
      <c r="M920" t="s">
        <v>3775</v>
      </c>
      <c r="N920" t="s">
        <v>3776</v>
      </c>
      <c r="O920" t="s">
        <v>3777</v>
      </c>
      <c r="P920" t="s">
        <v>5573</v>
      </c>
      <c r="Q920" t="s">
        <v>5574</v>
      </c>
    </row>
    <row r="921" spans="1:19" x14ac:dyDescent="0.25">
      <c r="A921" t="s">
        <v>1952</v>
      </c>
      <c r="B921" t="s">
        <v>1953</v>
      </c>
      <c r="C921" t="s">
        <v>5571</v>
      </c>
      <c r="E921" t="s">
        <v>5575</v>
      </c>
      <c r="G921" t="s">
        <v>3759</v>
      </c>
      <c r="H921" t="s">
        <v>3760</v>
      </c>
      <c r="I921" t="s">
        <v>3761</v>
      </c>
      <c r="J921" t="s">
        <v>3762</v>
      </c>
      <c r="K921" t="s">
        <v>3763</v>
      </c>
      <c r="L921" t="s">
        <v>3774</v>
      </c>
      <c r="M921" t="s">
        <v>3775</v>
      </c>
      <c r="N921" t="s">
        <v>3776</v>
      </c>
      <c r="O921" t="s">
        <v>3777</v>
      </c>
      <c r="P921" t="s">
        <v>5573</v>
      </c>
      <c r="Q921" t="s">
        <v>5574</v>
      </c>
    </row>
    <row r="922" spans="1:19" x14ac:dyDescent="0.25">
      <c r="A922" t="s">
        <v>1954</v>
      </c>
      <c r="B922" t="s">
        <v>1955</v>
      </c>
      <c r="C922" t="s">
        <v>5571</v>
      </c>
      <c r="E922" t="s">
        <v>5576</v>
      </c>
      <c r="G922" t="s">
        <v>3759</v>
      </c>
      <c r="H922" t="s">
        <v>3760</v>
      </c>
      <c r="I922" t="s">
        <v>3761</v>
      </c>
      <c r="J922" t="s">
        <v>3762</v>
      </c>
      <c r="K922" t="s">
        <v>3763</v>
      </c>
      <c r="L922" t="s">
        <v>3774</v>
      </c>
      <c r="M922" t="s">
        <v>3775</v>
      </c>
      <c r="N922" t="s">
        <v>3776</v>
      </c>
      <c r="O922" t="s">
        <v>3777</v>
      </c>
      <c r="P922" t="s">
        <v>5573</v>
      </c>
      <c r="Q922" t="s">
        <v>5574</v>
      </c>
    </row>
    <row r="923" spans="1:19" x14ac:dyDescent="0.25">
      <c r="A923" t="s">
        <v>1956</v>
      </c>
      <c r="B923" t="s">
        <v>1957</v>
      </c>
      <c r="C923" t="s">
        <v>5577</v>
      </c>
      <c r="E923" t="s">
        <v>5578</v>
      </c>
      <c r="G923" t="s">
        <v>3759</v>
      </c>
      <c r="H923" t="s">
        <v>3888</v>
      </c>
      <c r="I923" t="s">
        <v>5579</v>
      </c>
      <c r="J923" t="s">
        <v>5580</v>
      </c>
      <c r="K923" t="s">
        <v>5581</v>
      </c>
      <c r="L923" t="s">
        <v>5582</v>
      </c>
      <c r="M923" t="s">
        <v>5583</v>
      </c>
      <c r="N923" t="s">
        <v>5584</v>
      </c>
    </row>
    <row r="924" spans="1:19" x14ac:dyDescent="0.25">
      <c r="A924" t="s">
        <v>1960</v>
      </c>
      <c r="B924" t="s">
        <v>1961</v>
      </c>
      <c r="C924" t="s">
        <v>5585</v>
      </c>
      <c r="E924" t="s">
        <v>5586</v>
      </c>
      <c r="G924" t="s">
        <v>3759</v>
      </c>
      <c r="H924" t="s">
        <v>3813</v>
      </c>
      <c r="I924" t="s">
        <v>3814</v>
      </c>
      <c r="J924" t="s">
        <v>3815</v>
      </c>
      <c r="K924" t="s">
        <v>4063</v>
      </c>
      <c r="L924" t="s">
        <v>4064</v>
      </c>
      <c r="M924" t="s">
        <v>5149</v>
      </c>
      <c r="N924" t="s">
        <v>5587</v>
      </c>
      <c r="O924" t="s">
        <v>5588</v>
      </c>
      <c r="P924" t="s">
        <v>5589</v>
      </c>
      <c r="Q924" t="s">
        <v>5590</v>
      </c>
      <c r="R924" t="s">
        <v>5591</v>
      </c>
      <c r="S924" t="s">
        <v>5592</v>
      </c>
    </row>
    <row r="925" spans="1:19" x14ac:dyDescent="0.25">
      <c r="A925" t="s">
        <v>1962</v>
      </c>
      <c r="B925" t="s">
        <v>1963</v>
      </c>
      <c r="C925" t="s">
        <v>5593</v>
      </c>
      <c r="E925" t="s">
        <v>5594</v>
      </c>
      <c r="G925" t="s">
        <v>3781</v>
      </c>
      <c r="H925" t="s">
        <v>3782</v>
      </c>
      <c r="I925" t="s">
        <v>3863</v>
      </c>
      <c r="J925" t="s">
        <v>3864</v>
      </c>
      <c r="K925" t="s">
        <v>3865</v>
      </c>
      <c r="L925" t="s">
        <v>4101</v>
      </c>
    </row>
    <row r="926" spans="1:19" x14ac:dyDescent="0.25">
      <c r="A926" t="s">
        <v>1964</v>
      </c>
      <c r="B926" t="s">
        <v>1965</v>
      </c>
      <c r="C926" t="s">
        <v>5595</v>
      </c>
      <c r="E926" t="s">
        <v>5596</v>
      </c>
      <c r="G926" t="s">
        <v>3759</v>
      </c>
      <c r="H926" t="s">
        <v>3888</v>
      </c>
      <c r="I926" t="s">
        <v>5579</v>
      </c>
      <c r="J926" t="s">
        <v>5597</v>
      </c>
      <c r="K926" t="s">
        <v>5598</v>
      </c>
      <c r="L926" t="s">
        <v>5599</v>
      </c>
      <c r="M926" t="s">
        <v>5600</v>
      </c>
      <c r="N926" t="s">
        <v>5601</v>
      </c>
    </row>
    <row r="927" spans="1:19" x14ac:dyDescent="0.25">
      <c r="A927" t="s">
        <v>1966</v>
      </c>
      <c r="B927" t="s">
        <v>1967</v>
      </c>
      <c r="C927" t="s">
        <v>5595</v>
      </c>
      <c r="E927" t="s">
        <v>5596</v>
      </c>
      <c r="G927" t="s">
        <v>3759</v>
      </c>
      <c r="H927" t="s">
        <v>3888</v>
      </c>
      <c r="I927" t="s">
        <v>5579</v>
      </c>
      <c r="J927" t="s">
        <v>5597</v>
      </c>
      <c r="K927" t="s">
        <v>5598</v>
      </c>
      <c r="L927" t="s">
        <v>5599</v>
      </c>
      <c r="M927" t="s">
        <v>5600</v>
      </c>
      <c r="N927" t="s">
        <v>5601</v>
      </c>
    </row>
    <row r="928" spans="1:19" x14ac:dyDescent="0.25">
      <c r="A928" t="s">
        <v>1968</v>
      </c>
      <c r="B928" t="s">
        <v>1969</v>
      </c>
      <c r="C928" t="s">
        <v>5602</v>
      </c>
      <c r="E928" t="s">
        <v>5603</v>
      </c>
      <c r="G928" t="s">
        <v>3759</v>
      </c>
      <c r="H928" t="s">
        <v>3760</v>
      </c>
      <c r="I928" t="s">
        <v>3761</v>
      </c>
      <c r="J928" t="s">
        <v>3762</v>
      </c>
      <c r="K928" t="s">
        <v>3763</v>
      </c>
      <c r="L928" t="s">
        <v>3774</v>
      </c>
      <c r="M928" t="s">
        <v>3775</v>
      </c>
      <c r="N928" t="s">
        <v>3776</v>
      </c>
      <c r="O928" t="s">
        <v>4277</v>
      </c>
      <c r="P928" t="s">
        <v>4278</v>
      </c>
    </row>
    <row r="929" spans="1:16" x14ac:dyDescent="0.25">
      <c r="A929" t="s">
        <v>1970</v>
      </c>
      <c r="B929" t="s">
        <v>1971</v>
      </c>
      <c r="C929" t="s">
        <v>5604</v>
      </c>
      <c r="E929" t="s">
        <v>5605</v>
      </c>
      <c r="G929" t="s">
        <v>3759</v>
      </c>
      <c r="H929" t="s">
        <v>3760</v>
      </c>
      <c r="I929" t="s">
        <v>3761</v>
      </c>
      <c r="J929" t="s">
        <v>3762</v>
      </c>
      <c r="K929" t="s">
        <v>3763</v>
      </c>
      <c r="L929" t="s">
        <v>3774</v>
      </c>
      <c r="M929" t="s">
        <v>3775</v>
      </c>
      <c r="N929" t="s">
        <v>3776</v>
      </c>
      <c r="O929" t="s">
        <v>3777</v>
      </c>
      <c r="P929" t="s">
        <v>3778</v>
      </c>
    </row>
    <row r="930" spans="1:16" x14ac:dyDescent="0.25">
      <c r="A930" t="s">
        <v>1972</v>
      </c>
      <c r="B930" t="s">
        <v>1973</v>
      </c>
      <c r="C930" t="s">
        <v>5604</v>
      </c>
      <c r="E930" t="s">
        <v>5606</v>
      </c>
      <c r="G930" t="s">
        <v>3759</v>
      </c>
      <c r="H930" t="s">
        <v>3760</v>
      </c>
      <c r="I930" t="s">
        <v>3761</v>
      </c>
      <c r="J930" t="s">
        <v>3762</v>
      </c>
      <c r="K930" t="s">
        <v>3763</v>
      </c>
      <c r="L930" t="s">
        <v>3774</v>
      </c>
      <c r="M930" t="s">
        <v>3775</v>
      </c>
      <c r="N930" t="s">
        <v>3776</v>
      </c>
      <c r="O930" t="s">
        <v>3777</v>
      </c>
      <c r="P930" t="s">
        <v>3778</v>
      </c>
    </row>
    <row r="931" spans="1:16" x14ac:dyDescent="0.25">
      <c r="A931" t="s">
        <v>1974</v>
      </c>
      <c r="B931" t="s">
        <v>1975</v>
      </c>
      <c r="C931" t="s">
        <v>5607</v>
      </c>
      <c r="E931" t="s">
        <v>5608</v>
      </c>
      <c r="G931" t="s">
        <v>3781</v>
      </c>
      <c r="H931" t="s">
        <v>3782</v>
      </c>
      <c r="I931" t="s">
        <v>3863</v>
      </c>
      <c r="J931" t="s">
        <v>3941</v>
      </c>
      <c r="K931" t="s">
        <v>3942</v>
      </c>
      <c r="L931" t="s">
        <v>5526</v>
      </c>
    </row>
    <row r="932" spans="1:16" x14ac:dyDescent="0.25">
      <c r="A932" t="s">
        <v>1976</v>
      </c>
      <c r="B932" t="s">
        <v>1977</v>
      </c>
      <c r="C932" t="s">
        <v>5609</v>
      </c>
      <c r="E932" t="s">
        <v>5610</v>
      </c>
      <c r="G932" t="s">
        <v>3759</v>
      </c>
      <c r="H932" t="s">
        <v>3760</v>
      </c>
      <c r="I932" t="s">
        <v>3761</v>
      </c>
      <c r="J932" t="s">
        <v>3762</v>
      </c>
      <c r="K932" t="s">
        <v>3763</v>
      </c>
      <c r="L932" t="s">
        <v>3774</v>
      </c>
      <c r="M932" t="s">
        <v>3775</v>
      </c>
      <c r="N932" t="s">
        <v>5431</v>
      </c>
      <c r="O932" t="s">
        <v>5432</v>
      </c>
      <c r="P932" t="s">
        <v>5433</v>
      </c>
    </row>
    <row r="933" spans="1:16" x14ac:dyDescent="0.25">
      <c r="A933" t="s">
        <v>1978</v>
      </c>
      <c r="B933" t="s">
        <v>1979</v>
      </c>
      <c r="C933" t="s">
        <v>5611</v>
      </c>
      <c r="E933" t="s">
        <v>5612</v>
      </c>
      <c r="G933" t="s">
        <v>3781</v>
      </c>
      <c r="H933" t="s">
        <v>3805</v>
      </c>
      <c r="I933" t="s">
        <v>3806</v>
      </c>
      <c r="J933" t="s">
        <v>3807</v>
      </c>
      <c r="K933" t="s">
        <v>3948</v>
      </c>
      <c r="L933" t="s">
        <v>3984</v>
      </c>
    </row>
    <row r="934" spans="1:16" x14ac:dyDescent="0.25">
      <c r="A934" t="s">
        <v>1980</v>
      </c>
      <c r="B934" t="s">
        <v>1981</v>
      </c>
      <c r="C934" t="s">
        <v>5613</v>
      </c>
      <c r="E934" t="s">
        <v>5614</v>
      </c>
      <c r="G934" t="s">
        <v>3781</v>
      </c>
      <c r="H934" t="s">
        <v>3782</v>
      </c>
      <c r="I934" t="s">
        <v>3863</v>
      </c>
      <c r="J934" t="s">
        <v>3941</v>
      </c>
      <c r="K934" t="s">
        <v>4974</v>
      </c>
      <c r="L934" t="s">
        <v>4975</v>
      </c>
    </row>
    <row r="935" spans="1:16" x14ac:dyDescent="0.25">
      <c r="A935" t="s">
        <v>1982</v>
      </c>
      <c r="B935" t="s">
        <v>1983</v>
      </c>
      <c r="C935" t="s">
        <v>5613</v>
      </c>
      <c r="E935" t="s">
        <v>5615</v>
      </c>
      <c r="G935" t="s">
        <v>3781</v>
      </c>
      <c r="H935" t="s">
        <v>3782</v>
      </c>
      <c r="I935" t="s">
        <v>3863</v>
      </c>
      <c r="J935" t="s">
        <v>3941</v>
      </c>
      <c r="K935" t="s">
        <v>4974</v>
      </c>
      <c r="L935" t="s">
        <v>4975</v>
      </c>
    </row>
    <row r="936" spans="1:16" x14ac:dyDescent="0.25">
      <c r="A936" t="s">
        <v>1984</v>
      </c>
      <c r="B936" t="s">
        <v>1985</v>
      </c>
      <c r="C936" t="s">
        <v>5616</v>
      </c>
      <c r="E936" t="s">
        <v>5617</v>
      </c>
      <c r="G936" t="s">
        <v>3781</v>
      </c>
      <c r="H936" t="s">
        <v>3782</v>
      </c>
      <c r="I936" t="s">
        <v>3863</v>
      </c>
      <c r="J936" t="s">
        <v>5216</v>
      </c>
      <c r="K936" t="s">
        <v>5517</v>
      </c>
      <c r="L936" t="s">
        <v>5618</v>
      </c>
    </row>
    <row r="937" spans="1:16" x14ac:dyDescent="0.25">
      <c r="A937" t="s">
        <v>1986</v>
      </c>
      <c r="B937" t="s">
        <v>1987</v>
      </c>
      <c r="C937" t="s">
        <v>5619</v>
      </c>
      <c r="E937" t="s">
        <v>5620</v>
      </c>
      <c r="G937" t="s">
        <v>3759</v>
      </c>
      <c r="H937" t="s">
        <v>5621</v>
      </c>
      <c r="I937" t="s">
        <v>5622</v>
      </c>
      <c r="J937" t="s">
        <v>5623</v>
      </c>
      <c r="K937" t="s">
        <v>5624</v>
      </c>
      <c r="L937" t="s">
        <v>5625</v>
      </c>
    </row>
    <row r="938" spans="1:16" x14ac:dyDescent="0.25">
      <c r="A938" t="s">
        <v>1988</v>
      </c>
      <c r="B938" t="s">
        <v>1989</v>
      </c>
      <c r="C938" t="s">
        <v>5619</v>
      </c>
      <c r="E938" t="s">
        <v>5620</v>
      </c>
      <c r="G938" t="s">
        <v>3759</v>
      </c>
      <c r="H938" t="s">
        <v>5621</v>
      </c>
      <c r="I938" t="s">
        <v>5622</v>
      </c>
      <c r="J938" t="s">
        <v>5623</v>
      </c>
      <c r="K938" t="s">
        <v>5624</v>
      </c>
      <c r="L938" t="s">
        <v>5625</v>
      </c>
    </row>
    <row r="939" spans="1:16" x14ac:dyDescent="0.25">
      <c r="A939" t="s">
        <v>1990</v>
      </c>
      <c r="B939" t="s">
        <v>1991</v>
      </c>
      <c r="C939" t="s">
        <v>5619</v>
      </c>
      <c r="E939" t="s">
        <v>5620</v>
      </c>
      <c r="G939" t="s">
        <v>3759</v>
      </c>
      <c r="H939" t="s">
        <v>5621</v>
      </c>
      <c r="I939" t="s">
        <v>5622</v>
      </c>
      <c r="J939" t="s">
        <v>5623</v>
      </c>
      <c r="K939" t="s">
        <v>5624</v>
      </c>
      <c r="L939" t="s">
        <v>5625</v>
      </c>
    </row>
    <row r="940" spans="1:16" x14ac:dyDescent="0.25">
      <c r="A940" t="s">
        <v>1992</v>
      </c>
      <c r="B940" t="s">
        <v>1993</v>
      </c>
      <c r="C940" t="s">
        <v>5619</v>
      </c>
      <c r="E940" t="s">
        <v>5620</v>
      </c>
      <c r="G940" t="s">
        <v>3759</v>
      </c>
      <c r="H940" t="s">
        <v>5621</v>
      </c>
      <c r="I940" t="s">
        <v>5622</v>
      </c>
      <c r="J940" t="s">
        <v>5623</v>
      </c>
      <c r="K940" t="s">
        <v>5624</v>
      </c>
      <c r="L940" t="s">
        <v>5625</v>
      </c>
    </row>
    <row r="941" spans="1:16" x14ac:dyDescent="0.25">
      <c r="A941" t="s">
        <v>1994</v>
      </c>
      <c r="B941" t="s">
        <v>1995</v>
      </c>
      <c r="C941" t="s">
        <v>5619</v>
      </c>
      <c r="E941" t="s">
        <v>5620</v>
      </c>
      <c r="G941" t="s">
        <v>3759</v>
      </c>
      <c r="H941" t="s">
        <v>5621</v>
      </c>
      <c r="I941" t="s">
        <v>5622</v>
      </c>
      <c r="J941" t="s">
        <v>5623</v>
      </c>
      <c r="K941" t="s">
        <v>5624</v>
      </c>
      <c r="L941" t="s">
        <v>5625</v>
      </c>
    </row>
    <row r="942" spans="1:16" x14ac:dyDescent="0.25">
      <c r="A942" t="s">
        <v>1996</v>
      </c>
      <c r="B942" t="s">
        <v>1997</v>
      </c>
      <c r="C942" t="s">
        <v>5619</v>
      </c>
      <c r="E942" t="s">
        <v>5620</v>
      </c>
      <c r="G942" t="s">
        <v>3759</v>
      </c>
      <c r="H942" t="s">
        <v>5621</v>
      </c>
      <c r="I942" t="s">
        <v>5622</v>
      </c>
      <c r="J942" t="s">
        <v>5623</v>
      </c>
      <c r="K942" t="s">
        <v>5624</v>
      </c>
      <c r="L942" t="s">
        <v>5625</v>
      </c>
    </row>
    <row r="943" spans="1:16" x14ac:dyDescent="0.25">
      <c r="A943" t="s">
        <v>1998</v>
      </c>
      <c r="B943" t="s">
        <v>1999</v>
      </c>
      <c r="C943" t="s">
        <v>5619</v>
      </c>
      <c r="E943" t="s">
        <v>5620</v>
      </c>
      <c r="G943" t="s">
        <v>3759</v>
      </c>
      <c r="H943" t="s">
        <v>5621</v>
      </c>
      <c r="I943" t="s">
        <v>5622</v>
      </c>
      <c r="J943" t="s">
        <v>5623</v>
      </c>
      <c r="K943" t="s">
        <v>5624</v>
      </c>
      <c r="L943" t="s">
        <v>5625</v>
      </c>
    </row>
    <row r="944" spans="1:16" x14ac:dyDescent="0.25">
      <c r="A944" t="s">
        <v>2000</v>
      </c>
      <c r="B944" t="s">
        <v>2001</v>
      </c>
      <c r="C944" t="s">
        <v>5626</v>
      </c>
      <c r="E944" t="s">
        <v>5627</v>
      </c>
      <c r="G944" t="s">
        <v>3781</v>
      </c>
      <c r="H944" t="s">
        <v>3805</v>
      </c>
      <c r="I944" t="s">
        <v>3806</v>
      </c>
      <c r="J944" t="s">
        <v>3807</v>
      </c>
      <c r="K944" t="s">
        <v>3948</v>
      </c>
      <c r="L944" t="s">
        <v>3949</v>
      </c>
    </row>
    <row r="945" spans="1:17" x14ac:dyDescent="0.25">
      <c r="A945" t="s">
        <v>2002</v>
      </c>
      <c r="B945" t="s">
        <v>2003</v>
      </c>
      <c r="C945" t="s">
        <v>5628</v>
      </c>
      <c r="E945" t="s">
        <v>5629</v>
      </c>
      <c r="G945" t="s">
        <v>3759</v>
      </c>
      <c r="H945" t="s">
        <v>3760</v>
      </c>
      <c r="I945" t="s">
        <v>3761</v>
      </c>
      <c r="J945" t="s">
        <v>3762</v>
      </c>
      <c r="K945" t="s">
        <v>3763</v>
      </c>
      <c r="L945" t="s">
        <v>3774</v>
      </c>
      <c r="M945" t="s">
        <v>3775</v>
      </c>
      <c r="N945" t="s">
        <v>5431</v>
      </c>
      <c r="O945" t="s">
        <v>5432</v>
      </c>
      <c r="P945" t="s">
        <v>5433</v>
      </c>
    </row>
    <row r="946" spans="1:17" x14ac:dyDescent="0.25">
      <c r="A946" t="s">
        <v>2004</v>
      </c>
      <c r="B946" t="s">
        <v>2005</v>
      </c>
      <c r="C946" t="s">
        <v>5630</v>
      </c>
      <c r="E946" t="s">
        <v>5631</v>
      </c>
      <c r="G946" t="s">
        <v>3781</v>
      </c>
      <c r="H946" t="s">
        <v>3805</v>
      </c>
      <c r="I946" t="s">
        <v>3806</v>
      </c>
      <c r="J946" t="s">
        <v>3807</v>
      </c>
      <c r="K946" t="s">
        <v>3948</v>
      </c>
      <c r="L946" t="s">
        <v>3949</v>
      </c>
    </row>
    <row r="947" spans="1:17" x14ac:dyDescent="0.25">
      <c r="A947" t="s">
        <v>2006</v>
      </c>
      <c r="B947" t="s">
        <v>2007</v>
      </c>
      <c r="C947" t="s">
        <v>5632</v>
      </c>
      <c r="E947" t="s">
        <v>5633</v>
      </c>
      <c r="G947" t="s">
        <v>3781</v>
      </c>
      <c r="H947" t="s">
        <v>3790</v>
      </c>
      <c r="I947" t="s">
        <v>3988</v>
      </c>
      <c r="J947" t="s">
        <v>3989</v>
      </c>
      <c r="K947" t="s">
        <v>5634</v>
      </c>
    </row>
    <row r="948" spans="1:17" x14ac:dyDescent="0.25">
      <c r="A948" t="s">
        <v>2008</v>
      </c>
      <c r="B948" t="s">
        <v>2009</v>
      </c>
      <c r="C948" t="s">
        <v>5632</v>
      </c>
      <c r="E948" t="s">
        <v>5635</v>
      </c>
      <c r="G948" t="s">
        <v>3781</v>
      </c>
      <c r="H948" t="s">
        <v>3790</v>
      </c>
      <c r="I948" t="s">
        <v>3988</v>
      </c>
      <c r="J948" t="s">
        <v>3989</v>
      </c>
      <c r="K948" t="s">
        <v>5634</v>
      </c>
    </row>
    <row r="949" spans="1:17" x14ac:dyDescent="0.25">
      <c r="A949" t="s">
        <v>2010</v>
      </c>
      <c r="B949" t="s">
        <v>2011</v>
      </c>
      <c r="C949" t="s">
        <v>5632</v>
      </c>
      <c r="E949" t="s">
        <v>5636</v>
      </c>
      <c r="G949" t="s">
        <v>3781</v>
      </c>
      <c r="H949" t="s">
        <v>3790</v>
      </c>
      <c r="I949" t="s">
        <v>3988</v>
      </c>
      <c r="J949" t="s">
        <v>3989</v>
      </c>
      <c r="K949" t="s">
        <v>5634</v>
      </c>
    </row>
    <row r="950" spans="1:17" x14ac:dyDescent="0.25">
      <c r="A950" t="s">
        <v>2012</v>
      </c>
      <c r="B950" t="s">
        <v>2013</v>
      </c>
      <c r="C950" t="s">
        <v>5632</v>
      </c>
      <c r="E950" t="s">
        <v>5637</v>
      </c>
      <c r="G950" t="s">
        <v>3781</v>
      </c>
      <c r="H950" t="s">
        <v>3790</v>
      </c>
      <c r="I950" t="s">
        <v>3988</v>
      </c>
      <c r="J950" t="s">
        <v>3989</v>
      </c>
      <c r="K950" t="s">
        <v>5634</v>
      </c>
    </row>
    <row r="951" spans="1:17" x14ac:dyDescent="0.25">
      <c r="A951" t="s">
        <v>2014</v>
      </c>
      <c r="B951" t="s">
        <v>2015</v>
      </c>
      <c r="C951" t="s">
        <v>5632</v>
      </c>
      <c r="E951" t="s">
        <v>5638</v>
      </c>
      <c r="G951" t="s">
        <v>3781</v>
      </c>
      <c r="H951" t="s">
        <v>3790</v>
      </c>
      <c r="I951" t="s">
        <v>3988</v>
      </c>
      <c r="J951" t="s">
        <v>3989</v>
      </c>
      <c r="K951" t="s">
        <v>5634</v>
      </c>
    </row>
    <row r="952" spans="1:17" x14ac:dyDescent="0.25">
      <c r="A952" t="s">
        <v>2016</v>
      </c>
      <c r="B952" t="s">
        <v>2017</v>
      </c>
      <c r="C952" t="s">
        <v>5639</v>
      </c>
      <c r="E952" t="s">
        <v>5640</v>
      </c>
      <c r="G952" t="s">
        <v>5641</v>
      </c>
      <c r="H952" t="s">
        <v>5642</v>
      </c>
      <c r="I952" t="s">
        <v>5643</v>
      </c>
      <c r="J952" t="s">
        <v>5644</v>
      </c>
      <c r="K952" t="s">
        <v>5645</v>
      </c>
      <c r="L952" t="s">
        <v>5646</v>
      </c>
    </row>
    <row r="953" spans="1:17" x14ac:dyDescent="0.25">
      <c r="A953" t="s">
        <v>2018</v>
      </c>
      <c r="B953" t="s">
        <v>2019</v>
      </c>
      <c r="C953" t="s">
        <v>5647</v>
      </c>
      <c r="E953" t="s">
        <v>5648</v>
      </c>
      <c r="G953" t="s">
        <v>3781</v>
      </c>
      <c r="H953" t="s">
        <v>3790</v>
      </c>
      <c r="I953" t="s">
        <v>5649</v>
      </c>
      <c r="J953" t="s">
        <v>5650</v>
      </c>
      <c r="K953" t="s">
        <v>5651</v>
      </c>
    </row>
    <row r="954" spans="1:17" x14ac:dyDescent="0.25">
      <c r="A954" t="s">
        <v>2020</v>
      </c>
      <c r="B954" t="s">
        <v>2021</v>
      </c>
      <c r="C954" t="s">
        <v>5652</v>
      </c>
      <c r="E954" t="s">
        <v>5653</v>
      </c>
      <c r="G954" t="s">
        <v>3781</v>
      </c>
      <c r="H954" t="s">
        <v>3790</v>
      </c>
      <c r="I954" t="s">
        <v>4048</v>
      </c>
      <c r="J954" t="s">
        <v>5654</v>
      </c>
      <c r="K954" t="s">
        <v>5655</v>
      </c>
    </row>
    <row r="955" spans="1:17" x14ac:dyDescent="0.25">
      <c r="A955" t="s">
        <v>2022</v>
      </c>
      <c r="B955" t="s">
        <v>2023</v>
      </c>
      <c r="C955" t="s">
        <v>5652</v>
      </c>
      <c r="E955" t="s">
        <v>5656</v>
      </c>
      <c r="G955" t="s">
        <v>3781</v>
      </c>
      <c r="H955" t="s">
        <v>3790</v>
      </c>
      <c r="I955" t="s">
        <v>4048</v>
      </c>
      <c r="J955" t="s">
        <v>5654</v>
      </c>
      <c r="K955" t="s">
        <v>5655</v>
      </c>
    </row>
    <row r="956" spans="1:17" x14ac:dyDescent="0.25">
      <c r="A956" t="s">
        <v>2024</v>
      </c>
      <c r="B956" t="s">
        <v>2025</v>
      </c>
      <c r="C956" t="s">
        <v>5657</v>
      </c>
      <c r="E956" t="s">
        <v>5658</v>
      </c>
      <c r="G956" t="s">
        <v>3759</v>
      </c>
      <c r="H956" t="s">
        <v>3760</v>
      </c>
      <c r="I956" t="s">
        <v>3761</v>
      </c>
      <c r="J956" t="s">
        <v>3762</v>
      </c>
      <c r="K956" t="s">
        <v>3763</v>
      </c>
      <c r="L956" t="s">
        <v>3764</v>
      </c>
      <c r="M956" t="s">
        <v>3765</v>
      </c>
      <c r="N956" t="s">
        <v>4024</v>
      </c>
      <c r="O956" t="s">
        <v>4376</v>
      </c>
      <c r="P956" t="s">
        <v>4377</v>
      </c>
      <c r="Q956" t="s">
        <v>5659</v>
      </c>
    </row>
    <row r="957" spans="1:17" x14ac:dyDescent="0.25">
      <c r="A957" t="s">
        <v>2026</v>
      </c>
      <c r="B957" t="s">
        <v>2027</v>
      </c>
      <c r="C957" t="s">
        <v>5657</v>
      </c>
      <c r="E957" t="s">
        <v>5658</v>
      </c>
      <c r="G957" t="s">
        <v>3759</v>
      </c>
      <c r="H957" t="s">
        <v>3760</v>
      </c>
      <c r="I957" t="s">
        <v>3761</v>
      </c>
      <c r="J957" t="s">
        <v>3762</v>
      </c>
      <c r="K957" t="s">
        <v>3763</v>
      </c>
      <c r="L957" t="s">
        <v>3764</v>
      </c>
      <c r="M957" t="s">
        <v>3765</v>
      </c>
      <c r="N957" t="s">
        <v>4024</v>
      </c>
      <c r="O957" t="s">
        <v>4376</v>
      </c>
      <c r="P957" t="s">
        <v>4377</v>
      </c>
      <c r="Q957" t="s">
        <v>5659</v>
      </c>
    </row>
    <row r="958" spans="1:17" x14ac:dyDescent="0.25">
      <c r="A958" t="s">
        <v>2028</v>
      </c>
      <c r="B958" t="s">
        <v>2029</v>
      </c>
      <c r="C958" t="s">
        <v>5660</v>
      </c>
      <c r="E958" t="s">
        <v>5661</v>
      </c>
      <c r="G958" t="s">
        <v>3781</v>
      </c>
      <c r="H958" t="s">
        <v>3805</v>
      </c>
      <c r="I958" t="s">
        <v>3806</v>
      </c>
      <c r="J958" t="s">
        <v>4543</v>
      </c>
      <c r="K958" t="s">
        <v>5662</v>
      </c>
      <c r="L958" t="s">
        <v>5663</v>
      </c>
    </row>
    <row r="959" spans="1:17" x14ac:dyDescent="0.25">
      <c r="A959" t="s">
        <v>2030</v>
      </c>
      <c r="B959" t="s">
        <v>2031</v>
      </c>
      <c r="C959" t="s">
        <v>5664</v>
      </c>
      <c r="E959" t="s">
        <v>5665</v>
      </c>
      <c r="G959" t="s">
        <v>3781</v>
      </c>
      <c r="H959" t="s">
        <v>3782</v>
      </c>
      <c r="I959" t="s">
        <v>3863</v>
      </c>
      <c r="J959" t="s">
        <v>3864</v>
      </c>
      <c r="K959" t="s">
        <v>3865</v>
      </c>
      <c r="L959" t="s">
        <v>4101</v>
      </c>
    </row>
    <row r="960" spans="1:17" x14ac:dyDescent="0.25">
      <c r="A960" t="s">
        <v>2032</v>
      </c>
      <c r="B960" t="s">
        <v>2033</v>
      </c>
      <c r="C960" t="s">
        <v>5666</v>
      </c>
      <c r="E960" t="s">
        <v>5667</v>
      </c>
      <c r="G960" t="s">
        <v>3759</v>
      </c>
      <c r="H960" t="s">
        <v>3760</v>
      </c>
      <c r="I960" t="s">
        <v>3761</v>
      </c>
      <c r="J960" t="s">
        <v>3762</v>
      </c>
      <c r="K960" t="s">
        <v>3763</v>
      </c>
      <c r="L960" t="s">
        <v>3764</v>
      </c>
      <c r="M960" t="s">
        <v>3765</v>
      </c>
      <c r="N960" t="s">
        <v>3766</v>
      </c>
      <c r="O960" t="s">
        <v>4530</v>
      </c>
      <c r="P960" t="s">
        <v>4531</v>
      </c>
    </row>
    <row r="961" spans="1:22" x14ac:dyDescent="0.25">
      <c r="A961" t="s">
        <v>2034</v>
      </c>
      <c r="B961" t="s">
        <v>2035</v>
      </c>
      <c r="C961" t="s">
        <v>5666</v>
      </c>
      <c r="E961" t="s">
        <v>5667</v>
      </c>
      <c r="G961" t="s">
        <v>3759</v>
      </c>
      <c r="H961" t="s">
        <v>3760</v>
      </c>
      <c r="I961" t="s">
        <v>3761</v>
      </c>
      <c r="J961" t="s">
        <v>3762</v>
      </c>
      <c r="K961" t="s">
        <v>3763</v>
      </c>
      <c r="L961" t="s">
        <v>3764</v>
      </c>
      <c r="M961" t="s">
        <v>3765</v>
      </c>
      <c r="N961" t="s">
        <v>3766</v>
      </c>
      <c r="O961" t="s">
        <v>4530</v>
      </c>
      <c r="P961" t="s">
        <v>4531</v>
      </c>
    </row>
    <row r="962" spans="1:22" x14ac:dyDescent="0.25">
      <c r="A962" t="s">
        <v>2036</v>
      </c>
      <c r="B962" t="s">
        <v>2037</v>
      </c>
      <c r="C962" t="s">
        <v>5666</v>
      </c>
      <c r="E962" t="s">
        <v>5667</v>
      </c>
      <c r="G962" t="s">
        <v>3759</v>
      </c>
      <c r="H962" t="s">
        <v>3760</v>
      </c>
      <c r="I962" t="s">
        <v>3761</v>
      </c>
      <c r="J962" t="s">
        <v>3762</v>
      </c>
      <c r="K962" t="s">
        <v>3763</v>
      </c>
      <c r="L962" t="s">
        <v>3764</v>
      </c>
      <c r="M962" t="s">
        <v>3765</v>
      </c>
      <c r="N962" t="s">
        <v>3766</v>
      </c>
      <c r="O962" t="s">
        <v>4530</v>
      </c>
      <c r="P962" t="s">
        <v>4531</v>
      </c>
    </row>
    <row r="963" spans="1:22" x14ac:dyDescent="0.25">
      <c r="A963" t="s">
        <v>2038</v>
      </c>
      <c r="B963" t="s">
        <v>2039</v>
      </c>
      <c r="C963" t="s">
        <v>5668</v>
      </c>
      <c r="E963" t="s">
        <v>5669</v>
      </c>
      <c r="G963" t="s">
        <v>3781</v>
      </c>
      <c r="H963" t="s">
        <v>3790</v>
      </c>
      <c r="I963" t="s">
        <v>3791</v>
      </c>
      <c r="J963" t="s">
        <v>3792</v>
      </c>
      <c r="K963" t="s">
        <v>3793</v>
      </c>
    </row>
    <row r="964" spans="1:22" x14ac:dyDescent="0.25">
      <c r="A964" t="s">
        <v>2040</v>
      </c>
      <c r="B964" t="s">
        <v>2041</v>
      </c>
      <c r="C964" t="s">
        <v>5668</v>
      </c>
      <c r="E964" t="s">
        <v>5670</v>
      </c>
      <c r="G964" t="s">
        <v>3781</v>
      </c>
      <c r="H964" t="s">
        <v>3790</v>
      </c>
      <c r="I964" t="s">
        <v>3791</v>
      </c>
      <c r="J964" t="s">
        <v>3792</v>
      </c>
      <c r="K964" t="s">
        <v>3793</v>
      </c>
    </row>
    <row r="965" spans="1:22" x14ac:dyDescent="0.25">
      <c r="A965" t="s">
        <v>2042</v>
      </c>
      <c r="B965" t="s">
        <v>2043</v>
      </c>
      <c r="C965" t="s">
        <v>5668</v>
      </c>
      <c r="E965" t="s">
        <v>5671</v>
      </c>
      <c r="G965" t="s">
        <v>3781</v>
      </c>
      <c r="H965" t="s">
        <v>3790</v>
      </c>
      <c r="I965" t="s">
        <v>3791</v>
      </c>
      <c r="J965" t="s">
        <v>3792</v>
      </c>
      <c r="K965" t="s">
        <v>3793</v>
      </c>
    </row>
    <row r="966" spans="1:22" x14ac:dyDescent="0.25">
      <c r="A966" t="s">
        <v>2044</v>
      </c>
      <c r="B966" t="s">
        <v>2045</v>
      </c>
      <c r="C966" t="s">
        <v>5668</v>
      </c>
      <c r="E966" t="s">
        <v>5672</v>
      </c>
      <c r="G966" t="s">
        <v>3781</v>
      </c>
      <c r="H966" t="s">
        <v>3790</v>
      </c>
      <c r="I966" t="s">
        <v>3791</v>
      </c>
      <c r="J966" t="s">
        <v>3792</v>
      </c>
      <c r="K966" t="s">
        <v>3793</v>
      </c>
    </row>
    <row r="967" spans="1:22" x14ac:dyDescent="0.25">
      <c r="A967" t="s">
        <v>2048</v>
      </c>
      <c r="B967" t="s">
        <v>2049</v>
      </c>
      <c r="C967" t="s">
        <v>5673</v>
      </c>
      <c r="E967" t="s">
        <v>5674</v>
      </c>
      <c r="G967" t="s">
        <v>3781</v>
      </c>
      <c r="H967" t="s">
        <v>3782</v>
      </c>
      <c r="I967" t="s">
        <v>3783</v>
      </c>
      <c r="J967" t="s">
        <v>3784</v>
      </c>
      <c r="K967" t="s">
        <v>5675</v>
      </c>
      <c r="L967" t="s">
        <v>5676</v>
      </c>
      <c r="M967" t="s">
        <v>5677</v>
      </c>
    </row>
    <row r="968" spans="1:22" x14ac:dyDescent="0.25">
      <c r="A968" t="s">
        <v>2050</v>
      </c>
      <c r="B968" t="s">
        <v>2051</v>
      </c>
      <c r="C968" t="s">
        <v>5678</v>
      </c>
      <c r="E968" t="s">
        <v>5679</v>
      </c>
      <c r="G968" t="s">
        <v>3759</v>
      </c>
      <c r="H968" t="s">
        <v>3888</v>
      </c>
      <c r="I968" t="s">
        <v>3889</v>
      </c>
      <c r="J968" t="s">
        <v>4865</v>
      </c>
      <c r="K968" t="s">
        <v>5044</v>
      </c>
    </row>
    <row r="969" spans="1:22" x14ac:dyDescent="0.25">
      <c r="A969" t="s">
        <v>2052</v>
      </c>
      <c r="B969" t="s">
        <v>2053</v>
      </c>
      <c r="C969" t="s">
        <v>5678</v>
      </c>
      <c r="E969" t="s">
        <v>5679</v>
      </c>
      <c r="G969" t="s">
        <v>3759</v>
      </c>
      <c r="H969" t="s">
        <v>3888</v>
      </c>
      <c r="I969" t="s">
        <v>3889</v>
      </c>
      <c r="J969" t="s">
        <v>4865</v>
      </c>
      <c r="K969" t="s">
        <v>5044</v>
      </c>
    </row>
    <row r="970" spans="1:22" x14ac:dyDescent="0.25">
      <c r="A970" t="s">
        <v>2054</v>
      </c>
      <c r="B970" t="s">
        <v>2055</v>
      </c>
      <c r="C970" t="s">
        <v>5678</v>
      </c>
      <c r="E970" t="s">
        <v>5679</v>
      </c>
      <c r="G970" t="s">
        <v>3759</v>
      </c>
      <c r="H970" t="s">
        <v>3888</v>
      </c>
      <c r="I970" t="s">
        <v>3889</v>
      </c>
      <c r="J970" t="s">
        <v>4865</v>
      </c>
      <c r="K970" t="s">
        <v>5044</v>
      </c>
    </row>
    <row r="971" spans="1:22" x14ac:dyDescent="0.25">
      <c r="A971" t="s">
        <v>2056</v>
      </c>
      <c r="B971" t="s">
        <v>2057</v>
      </c>
      <c r="C971" t="s">
        <v>5680</v>
      </c>
      <c r="E971" t="s">
        <v>5681</v>
      </c>
      <c r="G971" t="s">
        <v>3781</v>
      </c>
      <c r="H971" t="s">
        <v>3790</v>
      </c>
      <c r="I971" t="s">
        <v>4304</v>
      </c>
      <c r="J971" t="s">
        <v>5682</v>
      </c>
      <c r="K971" t="s">
        <v>5683</v>
      </c>
    </row>
    <row r="972" spans="1:22" x14ac:dyDescent="0.25">
      <c r="A972" t="s">
        <v>2058</v>
      </c>
      <c r="B972" t="s">
        <v>2059</v>
      </c>
      <c r="C972" t="s">
        <v>5684</v>
      </c>
      <c r="E972" t="s">
        <v>5685</v>
      </c>
      <c r="G972" t="s">
        <v>3781</v>
      </c>
      <c r="H972" t="s">
        <v>3790</v>
      </c>
      <c r="I972" t="s">
        <v>4048</v>
      </c>
      <c r="J972" t="s">
        <v>5686</v>
      </c>
      <c r="K972" t="s">
        <v>5687</v>
      </c>
    </row>
    <row r="973" spans="1:22" x14ac:dyDescent="0.25">
      <c r="A973" t="s">
        <v>2060</v>
      </c>
      <c r="B973" t="s">
        <v>2061</v>
      </c>
      <c r="C973" t="s">
        <v>5688</v>
      </c>
      <c r="E973" t="s">
        <v>5689</v>
      </c>
      <c r="G973" t="s">
        <v>3781</v>
      </c>
      <c r="H973" t="s">
        <v>3790</v>
      </c>
      <c r="I973" t="s">
        <v>4048</v>
      </c>
      <c r="J973" t="s">
        <v>4049</v>
      </c>
      <c r="K973" t="s">
        <v>5690</v>
      </c>
    </row>
    <row r="974" spans="1:22" x14ac:dyDescent="0.25">
      <c r="A974" t="s">
        <v>2062</v>
      </c>
      <c r="B974" t="s">
        <v>2063</v>
      </c>
      <c r="C974" t="s">
        <v>5688</v>
      </c>
      <c r="E974" t="s">
        <v>5691</v>
      </c>
      <c r="G974" t="s">
        <v>3781</v>
      </c>
      <c r="H974" t="s">
        <v>3790</v>
      </c>
      <c r="I974" t="s">
        <v>4048</v>
      </c>
      <c r="J974" t="s">
        <v>4049</v>
      </c>
      <c r="K974" t="s">
        <v>5690</v>
      </c>
    </row>
    <row r="975" spans="1:22" x14ac:dyDescent="0.25">
      <c r="A975" t="s">
        <v>2064</v>
      </c>
      <c r="B975" t="s">
        <v>2065</v>
      </c>
      <c r="C975" t="s">
        <v>5692</v>
      </c>
      <c r="E975" t="s">
        <v>5693</v>
      </c>
      <c r="G975" t="s">
        <v>3759</v>
      </c>
      <c r="H975" t="s">
        <v>3813</v>
      </c>
      <c r="I975" t="s">
        <v>3814</v>
      </c>
      <c r="J975" t="s">
        <v>3815</v>
      </c>
      <c r="K975" t="s">
        <v>3816</v>
      </c>
      <c r="L975" t="s">
        <v>3817</v>
      </c>
      <c r="M975" t="s">
        <v>3818</v>
      </c>
      <c r="N975" t="s">
        <v>3819</v>
      </c>
      <c r="O975" t="s">
        <v>3820</v>
      </c>
      <c r="P975" t="s">
        <v>4961</v>
      </c>
      <c r="Q975" t="s">
        <v>4962</v>
      </c>
      <c r="R975" t="s">
        <v>5694</v>
      </c>
      <c r="S975" t="s">
        <v>5695</v>
      </c>
      <c r="T975" t="s">
        <v>5696</v>
      </c>
      <c r="U975" t="s">
        <v>5697</v>
      </c>
    </row>
    <row r="976" spans="1:22" x14ac:dyDescent="0.25">
      <c r="A976" t="s">
        <v>2066</v>
      </c>
      <c r="B976" t="s">
        <v>2067</v>
      </c>
      <c r="C976" t="s">
        <v>4262</v>
      </c>
      <c r="E976" t="s">
        <v>5698</v>
      </c>
      <c r="G976" t="s">
        <v>3759</v>
      </c>
      <c r="H976" t="s">
        <v>3813</v>
      </c>
      <c r="I976" t="s">
        <v>3814</v>
      </c>
      <c r="J976" t="s">
        <v>3815</v>
      </c>
      <c r="K976" t="s">
        <v>3816</v>
      </c>
      <c r="L976" t="s">
        <v>3817</v>
      </c>
      <c r="M976" t="s">
        <v>3818</v>
      </c>
      <c r="N976" t="s">
        <v>3819</v>
      </c>
      <c r="O976" t="s">
        <v>3820</v>
      </c>
      <c r="P976" t="s">
        <v>4033</v>
      </c>
      <c r="Q976" t="s">
        <v>4264</v>
      </c>
      <c r="R976" t="s">
        <v>4265</v>
      </c>
      <c r="S976" t="s">
        <v>4266</v>
      </c>
      <c r="T976" t="s">
        <v>4267</v>
      </c>
      <c r="U976" t="s">
        <v>4268</v>
      </c>
      <c r="V976" t="s">
        <v>4269</v>
      </c>
    </row>
    <row r="977" spans="1:13" x14ac:dyDescent="0.25">
      <c r="A977" t="s">
        <v>2068</v>
      </c>
      <c r="B977" t="s">
        <v>2069</v>
      </c>
      <c r="C977" t="s">
        <v>5699</v>
      </c>
      <c r="E977" t="s">
        <v>5700</v>
      </c>
      <c r="G977" t="s">
        <v>3781</v>
      </c>
      <c r="H977" t="s">
        <v>3790</v>
      </c>
      <c r="I977" t="s">
        <v>4304</v>
      </c>
      <c r="J977" t="s">
        <v>5272</v>
      </c>
      <c r="K977" t="s">
        <v>5701</v>
      </c>
    </row>
    <row r="978" spans="1:13" x14ac:dyDescent="0.25">
      <c r="A978" t="s">
        <v>2070</v>
      </c>
      <c r="B978" t="s">
        <v>2071</v>
      </c>
      <c r="C978" t="s">
        <v>5699</v>
      </c>
      <c r="E978" t="s">
        <v>5702</v>
      </c>
      <c r="G978" t="s">
        <v>3781</v>
      </c>
      <c r="H978" t="s">
        <v>3790</v>
      </c>
      <c r="I978" t="s">
        <v>4304</v>
      </c>
      <c r="J978" t="s">
        <v>5272</v>
      </c>
      <c r="K978" t="s">
        <v>5701</v>
      </c>
    </row>
    <row r="979" spans="1:13" x14ac:dyDescent="0.25">
      <c r="A979" t="s">
        <v>2072</v>
      </c>
      <c r="B979" t="s">
        <v>2073</v>
      </c>
      <c r="C979" t="s">
        <v>5699</v>
      </c>
      <c r="E979" t="s">
        <v>5703</v>
      </c>
      <c r="G979" t="s">
        <v>3781</v>
      </c>
      <c r="H979" t="s">
        <v>3790</v>
      </c>
      <c r="I979" t="s">
        <v>4304</v>
      </c>
      <c r="J979" t="s">
        <v>5272</v>
      </c>
      <c r="K979" t="s">
        <v>5701</v>
      </c>
    </row>
    <row r="980" spans="1:13" x14ac:dyDescent="0.25">
      <c r="A980" t="s">
        <v>2074</v>
      </c>
      <c r="B980" t="s">
        <v>2075</v>
      </c>
      <c r="C980" t="s">
        <v>5699</v>
      </c>
      <c r="E980" t="s">
        <v>5704</v>
      </c>
      <c r="G980" t="s">
        <v>3781</v>
      </c>
      <c r="H980" t="s">
        <v>3790</v>
      </c>
      <c r="I980" t="s">
        <v>4304</v>
      </c>
      <c r="J980" t="s">
        <v>5272</v>
      </c>
      <c r="K980" t="s">
        <v>5701</v>
      </c>
    </row>
    <row r="981" spans="1:13" x14ac:dyDescent="0.25">
      <c r="A981" t="s">
        <v>2076</v>
      </c>
      <c r="B981" t="s">
        <v>2077</v>
      </c>
      <c r="C981" t="s">
        <v>5705</v>
      </c>
      <c r="E981" t="s">
        <v>5706</v>
      </c>
      <c r="G981" t="s">
        <v>3781</v>
      </c>
      <c r="H981" t="s">
        <v>3790</v>
      </c>
      <c r="I981" t="s">
        <v>4259</v>
      </c>
      <c r="J981" t="s">
        <v>4260</v>
      </c>
      <c r="K981" t="s">
        <v>5707</v>
      </c>
    </row>
    <row r="982" spans="1:13" x14ac:dyDescent="0.25">
      <c r="A982" t="s">
        <v>2078</v>
      </c>
      <c r="B982" t="s">
        <v>2079</v>
      </c>
      <c r="C982" t="s">
        <v>5708</v>
      </c>
      <c r="E982" t="s">
        <v>5709</v>
      </c>
      <c r="G982" t="s">
        <v>3759</v>
      </c>
      <c r="H982" t="s">
        <v>5710</v>
      </c>
      <c r="I982" t="s">
        <v>5711</v>
      </c>
      <c r="J982" t="s">
        <v>5712</v>
      </c>
      <c r="K982" t="s">
        <v>5713</v>
      </c>
    </row>
    <row r="983" spans="1:13" x14ac:dyDescent="0.25">
      <c r="A983" t="s">
        <v>2082</v>
      </c>
      <c r="B983" t="s">
        <v>2083</v>
      </c>
      <c r="C983" t="s">
        <v>5708</v>
      </c>
      <c r="E983" t="s">
        <v>5709</v>
      </c>
      <c r="G983" t="s">
        <v>3759</v>
      </c>
      <c r="H983" t="s">
        <v>5710</v>
      </c>
      <c r="I983" t="s">
        <v>5711</v>
      </c>
      <c r="J983" t="s">
        <v>5712</v>
      </c>
      <c r="K983" t="s">
        <v>5713</v>
      </c>
    </row>
    <row r="984" spans="1:13" x14ac:dyDescent="0.25">
      <c r="A984" t="s">
        <v>5714</v>
      </c>
      <c r="B984" t="s">
        <v>2085</v>
      </c>
      <c r="C984" t="s">
        <v>5715</v>
      </c>
      <c r="E984" t="s">
        <v>5716</v>
      </c>
      <c r="G984" t="s">
        <v>3759</v>
      </c>
      <c r="H984" t="s">
        <v>5245</v>
      </c>
      <c r="I984" t="s">
        <v>5246</v>
      </c>
      <c r="J984" t="s">
        <v>5247</v>
      </c>
      <c r="K984" t="s">
        <v>5717</v>
      </c>
      <c r="L984" t="s">
        <v>5718</v>
      </c>
      <c r="M984" t="s">
        <v>5719</v>
      </c>
    </row>
    <row r="985" spans="1:13" x14ac:dyDescent="0.25">
      <c r="A985" t="s">
        <v>5720</v>
      </c>
      <c r="B985" t="s">
        <v>2091</v>
      </c>
      <c r="C985" t="s">
        <v>5715</v>
      </c>
      <c r="E985" t="s">
        <v>5716</v>
      </c>
      <c r="G985" t="s">
        <v>3759</v>
      </c>
      <c r="H985" t="s">
        <v>5245</v>
      </c>
      <c r="I985" t="s">
        <v>5246</v>
      </c>
      <c r="J985" t="s">
        <v>5247</v>
      </c>
      <c r="K985" t="s">
        <v>5717</v>
      </c>
      <c r="L985" t="s">
        <v>5718</v>
      </c>
      <c r="M985" t="s">
        <v>5719</v>
      </c>
    </row>
    <row r="986" spans="1:13" x14ac:dyDescent="0.25">
      <c r="A986" t="s">
        <v>5721</v>
      </c>
      <c r="B986" t="s">
        <v>2093</v>
      </c>
      <c r="C986" t="s">
        <v>5715</v>
      </c>
      <c r="E986" t="s">
        <v>5716</v>
      </c>
      <c r="G986" t="s">
        <v>3759</v>
      </c>
      <c r="H986" t="s">
        <v>5245</v>
      </c>
      <c r="I986" t="s">
        <v>5246</v>
      </c>
      <c r="J986" t="s">
        <v>5247</v>
      </c>
      <c r="K986" t="s">
        <v>5717</v>
      </c>
      <c r="L986" t="s">
        <v>5718</v>
      </c>
      <c r="M986" t="s">
        <v>5719</v>
      </c>
    </row>
    <row r="987" spans="1:13" x14ac:dyDescent="0.25">
      <c r="A987" t="s">
        <v>2094</v>
      </c>
      <c r="B987" t="s">
        <v>2095</v>
      </c>
      <c r="C987" t="s">
        <v>5722</v>
      </c>
      <c r="E987" t="s">
        <v>5723</v>
      </c>
      <c r="G987" t="s">
        <v>3781</v>
      </c>
      <c r="H987" t="s">
        <v>3790</v>
      </c>
      <c r="I987" t="s">
        <v>5461</v>
      </c>
      <c r="J987" t="s">
        <v>5462</v>
      </c>
      <c r="K987" t="s">
        <v>5463</v>
      </c>
    </row>
    <row r="988" spans="1:13" x14ac:dyDescent="0.25">
      <c r="A988" t="s">
        <v>2096</v>
      </c>
      <c r="B988" t="s">
        <v>2097</v>
      </c>
      <c r="C988" t="s">
        <v>5724</v>
      </c>
      <c r="E988" t="s">
        <v>5725</v>
      </c>
      <c r="G988" t="s">
        <v>3781</v>
      </c>
      <c r="H988" t="s">
        <v>3805</v>
      </c>
      <c r="I988" t="s">
        <v>3806</v>
      </c>
      <c r="J988" t="s">
        <v>3807</v>
      </c>
      <c r="K988" t="s">
        <v>3948</v>
      </c>
      <c r="L988" t="s">
        <v>3949</v>
      </c>
    </row>
    <row r="989" spans="1:13" x14ac:dyDescent="0.25">
      <c r="A989" t="s">
        <v>2098</v>
      </c>
      <c r="B989" t="s">
        <v>2099</v>
      </c>
      <c r="C989" t="s">
        <v>5724</v>
      </c>
      <c r="E989" t="s">
        <v>5726</v>
      </c>
      <c r="G989" t="s">
        <v>3781</v>
      </c>
      <c r="H989" t="s">
        <v>3805</v>
      </c>
      <c r="I989" t="s">
        <v>3806</v>
      </c>
      <c r="J989" t="s">
        <v>3807</v>
      </c>
      <c r="K989" t="s">
        <v>3948</v>
      </c>
      <c r="L989" t="s">
        <v>3949</v>
      </c>
    </row>
    <row r="990" spans="1:13" x14ac:dyDescent="0.25">
      <c r="A990" t="s">
        <v>2100</v>
      </c>
      <c r="B990" t="s">
        <v>2101</v>
      </c>
      <c r="C990" t="s">
        <v>5727</v>
      </c>
      <c r="E990" t="s">
        <v>5728</v>
      </c>
      <c r="G990" t="s">
        <v>3781</v>
      </c>
      <c r="H990" t="s">
        <v>3782</v>
      </c>
      <c r="I990" t="s">
        <v>3863</v>
      </c>
      <c r="J990" t="s">
        <v>4226</v>
      </c>
      <c r="K990" t="s">
        <v>4227</v>
      </c>
      <c r="L990" t="s">
        <v>4228</v>
      </c>
    </row>
    <row r="991" spans="1:13" x14ac:dyDescent="0.25">
      <c r="A991" t="s">
        <v>2102</v>
      </c>
      <c r="B991" t="s">
        <v>2103</v>
      </c>
      <c r="C991" t="s">
        <v>5729</v>
      </c>
      <c r="E991" t="s">
        <v>5730</v>
      </c>
      <c r="G991" t="s">
        <v>3781</v>
      </c>
      <c r="H991" t="s">
        <v>3790</v>
      </c>
      <c r="I991" t="s">
        <v>5731</v>
      </c>
      <c r="J991" t="s">
        <v>5732</v>
      </c>
      <c r="K991" t="s">
        <v>5733</v>
      </c>
    </row>
    <row r="992" spans="1:13" x14ac:dyDescent="0.25">
      <c r="A992" t="s">
        <v>2104</v>
      </c>
      <c r="B992" t="s">
        <v>2105</v>
      </c>
      <c r="C992" t="s">
        <v>5729</v>
      </c>
      <c r="E992" t="s">
        <v>5734</v>
      </c>
      <c r="G992" t="s">
        <v>3781</v>
      </c>
      <c r="H992" t="s">
        <v>3790</v>
      </c>
      <c r="I992" t="s">
        <v>5731</v>
      </c>
      <c r="J992" t="s">
        <v>5732</v>
      </c>
      <c r="K992" t="s">
        <v>5733</v>
      </c>
    </row>
    <row r="993" spans="1:15" x14ac:dyDescent="0.25">
      <c r="A993" t="s">
        <v>2106</v>
      </c>
      <c r="B993" t="s">
        <v>2107</v>
      </c>
      <c r="C993" t="s">
        <v>5729</v>
      </c>
      <c r="E993" t="s">
        <v>5735</v>
      </c>
      <c r="G993" t="s">
        <v>3781</v>
      </c>
      <c r="H993" t="s">
        <v>3790</v>
      </c>
      <c r="I993" t="s">
        <v>5731</v>
      </c>
      <c r="J993" t="s">
        <v>5732</v>
      </c>
      <c r="K993" t="s">
        <v>5733</v>
      </c>
    </row>
    <row r="994" spans="1:15" x14ac:dyDescent="0.25">
      <c r="A994" t="s">
        <v>2108</v>
      </c>
      <c r="B994" t="s">
        <v>2109</v>
      </c>
      <c r="C994" t="s">
        <v>5729</v>
      </c>
      <c r="E994" t="s">
        <v>5736</v>
      </c>
      <c r="G994" t="s">
        <v>3781</v>
      </c>
      <c r="H994" t="s">
        <v>3790</v>
      </c>
      <c r="I994" t="s">
        <v>5731</v>
      </c>
      <c r="J994" t="s">
        <v>5732</v>
      </c>
      <c r="K994" t="s">
        <v>5733</v>
      </c>
    </row>
    <row r="995" spans="1:15" x14ac:dyDescent="0.25">
      <c r="A995" t="s">
        <v>2110</v>
      </c>
      <c r="B995" t="s">
        <v>2111</v>
      </c>
      <c r="C995" t="s">
        <v>5737</v>
      </c>
      <c r="E995" t="s">
        <v>5738</v>
      </c>
      <c r="G995" t="s">
        <v>3781</v>
      </c>
      <c r="H995" t="s">
        <v>3782</v>
      </c>
      <c r="I995" t="s">
        <v>3863</v>
      </c>
      <c r="J995" t="s">
        <v>3941</v>
      </c>
      <c r="K995" t="s">
        <v>3942</v>
      </c>
      <c r="L995" t="s">
        <v>3943</v>
      </c>
    </row>
    <row r="996" spans="1:15" x14ac:dyDescent="0.25">
      <c r="A996" t="s">
        <v>2112</v>
      </c>
      <c r="B996" t="s">
        <v>2113</v>
      </c>
      <c r="C996" t="s">
        <v>5739</v>
      </c>
      <c r="E996" t="s">
        <v>5740</v>
      </c>
      <c r="G996" t="s">
        <v>3781</v>
      </c>
      <c r="H996" t="s">
        <v>3782</v>
      </c>
      <c r="I996" t="s">
        <v>3863</v>
      </c>
      <c r="J996" t="s">
        <v>3941</v>
      </c>
      <c r="K996" t="s">
        <v>3942</v>
      </c>
      <c r="L996" t="s">
        <v>3943</v>
      </c>
    </row>
    <row r="997" spans="1:15" x14ac:dyDescent="0.25">
      <c r="A997" t="s">
        <v>2114</v>
      </c>
      <c r="B997" t="s">
        <v>2115</v>
      </c>
      <c r="C997" t="s">
        <v>5741</v>
      </c>
      <c r="E997" t="s">
        <v>5742</v>
      </c>
      <c r="G997" t="s">
        <v>3781</v>
      </c>
      <c r="H997" t="s">
        <v>3782</v>
      </c>
      <c r="I997" t="s">
        <v>3863</v>
      </c>
      <c r="J997" t="s">
        <v>3941</v>
      </c>
      <c r="K997" t="s">
        <v>4974</v>
      </c>
      <c r="L997" t="s">
        <v>5390</v>
      </c>
    </row>
    <row r="998" spans="1:15" x14ac:dyDescent="0.25">
      <c r="A998" t="s">
        <v>2116</v>
      </c>
      <c r="B998" t="s">
        <v>2117</v>
      </c>
      <c r="C998" t="s">
        <v>5741</v>
      </c>
      <c r="E998" t="s">
        <v>5743</v>
      </c>
      <c r="G998" t="s">
        <v>3781</v>
      </c>
      <c r="H998" t="s">
        <v>3782</v>
      </c>
      <c r="I998" t="s">
        <v>3863</v>
      </c>
      <c r="J998" t="s">
        <v>3941</v>
      </c>
      <c r="K998" t="s">
        <v>4974</v>
      </c>
      <c r="L998" t="s">
        <v>5390</v>
      </c>
    </row>
    <row r="999" spans="1:15" x14ac:dyDescent="0.25">
      <c r="A999" t="s">
        <v>2118</v>
      </c>
      <c r="B999" t="s">
        <v>2119</v>
      </c>
      <c r="C999" t="s">
        <v>5744</v>
      </c>
      <c r="E999" t="s">
        <v>5745</v>
      </c>
      <c r="G999" t="s">
        <v>3781</v>
      </c>
      <c r="H999" t="s">
        <v>3782</v>
      </c>
      <c r="I999" t="s">
        <v>3863</v>
      </c>
      <c r="J999" t="s">
        <v>3941</v>
      </c>
      <c r="K999" t="s">
        <v>4044</v>
      </c>
      <c r="L999" t="s">
        <v>4681</v>
      </c>
    </row>
    <row r="1000" spans="1:15" x14ac:dyDescent="0.25">
      <c r="A1000" t="s">
        <v>2120</v>
      </c>
      <c r="B1000" t="s">
        <v>2121</v>
      </c>
      <c r="C1000" t="s">
        <v>5746</v>
      </c>
      <c r="E1000" t="s">
        <v>5747</v>
      </c>
      <c r="G1000" t="s">
        <v>3781</v>
      </c>
      <c r="H1000" t="s">
        <v>3782</v>
      </c>
      <c r="I1000" t="s">
        <v>4205</v>
      </c>
      <c r="J1000" t="s">
        <v>4206</v>
      </c>
      <c r="K1000" t="s">
        <v>5748</v>
      </c>
      <c r="L1000" t="s">
        <v>5749</v>
      </c>
    </row>
    <row r="1001" spans="1:15" x14ac:dyDescent="0.25">
      <c r="A1001" t="s">
        <v>2122</v>
      </c>
      <c r="B1001" t="s">
        <v>2123</v>
      </c>
      <c r="C1001" t="s">
        <v>5746</v>
      </c>
      <c r="E1001" t="s">
        <v>5750</v>
      </c>
      <c r="G1001" t="s">
        <v>3781</v>
      </c>
      <c r="H1001" t="s">
        <v>3782</v>
      </c>
      <c r="I1001" t="s">
        <v>4205</v>
      </c>
      <c r="J1001" t="s">
        <v>4206</v>
      </c>
      <c r="K1001" t="s">
        <v>5748</v>
      </c>
      <c r="L1001" t="s">
        <v>5749</v>
      </c>
    </row>
    <row r="1002" spans="1:15" x14ac:dyDescent="0.25">
      <c r="A1002" t="s">
        <v>2124</v>
      </c>
      <c r="B1002" t="s">
        <v>2125</v>
      </c>
      <c r="C1002" t="s">
        <v>5751</v>
      </c>
      <c r="E1002" t="s">
        <v>5752</v>
      </c>
      <c r="G1002" t="s">
        <v>3781</v>
      </c>
      <c r="H1002" t="s">
        <v>3782</v>
      </c>
      <c r="I1002" t="s">
        <v>3863</v>
      </c>
      <c r="J1002" t="s">
        <v>4096</v>
      </c>
      <c r="K1002" t="s">
        <v>4886</v>
      </c>
      <c r="L1002" t="s">
        <v>4887</v>
      </c>
    </row>
    <row r="1003" spans="1:15" x14ac:dyDescent="0.25">
      <c r="A1003" t="s">
        <v>2126</v>
      </c>
      <c r="B1003" t="s">
        <v>2127</v>
      </c>
      <c r="C1003" t="s">
        <v>5753</v>
      </c>
      <c r="E1003" t="s">
        <v>5754</v>
      </c>
      <c r="G1003" t="s">
        <v>3759</v>
      </c>
      <c r="H1003" t="s">
        <v>3760</v>
      </c>
      <c r="I1003" t="s">
        <v>3761</v>
      </c>
      <c r="J1003" t="s">
        <v>3762</v>
      </c>
      <c r="K1003" t="s">
        <v>3763</v>
      </c>
      <c r="L1003" t="s">
        <v>5755</v>
      </c>
      <c r="M1003" t="s">
        <v>5756</v>
      </c>
      <c r="N1003" t="s">
        <v>5757</v>
      </c>
      <c r="O1003" t="s">
        <v>5758</v>
      </c>
    </row>
    <row r="1004" spans="1:15" x14ac:dyDescent="0.25">
      <c r="A1004" t="s">
        <v>2128</v>
      </c>
      <c r="B1004" t="s">
        <v>2129</v>
      </c>
      <c r="C1004" t="s">
        <v>5759</v>
      </c>
      <c r="E1004" t="s">
        <v>5760</v>
      </c>
      <c r="G1004" t="s">
        <v>3781</v>
      </c>
      <c r="H1004" t="s">
        <v>3790</v>
      </c>
      <c r="I1004" t="s">
        <v>4048</v>
      </c>
      <c r="J1004" t="s">
        <v>4190</v>
      </c>
      <c r="K1004" t="s">
        <v>4191</v>
      </c>
    </row>
    <row r="1005" spans="1:15" x14ac:dyDescent="0.25">
      <c r="A1005" t="s">
        <v>2130</v>
      </c>
      <c r="B1005" t="s">
        <v>2131</v>
      </c>
      <c r="C1005" t="s">
        <v>5759</v>
      </c>
      <c r="E1005" t="s">
        <v>5761</v>
      </c>
      <c r="G1005" t="s">
        <v>3781</v>
      </c>
      <c r="H1005" t="s">
        <v>3790</v>
      </c>
      <c r="I1005" t="s">
        <v>4048</v>
      </c>
      <c r="J1005" t="s">
        <v>4190</v>
      </c>
      <c r="K1005" t="s">
        <v>4191</v>
      </c>
    </row>
    <row r="1006" spans="1:15" x14ac:dyDescent="0.25">
      <c r="A1006" t="s">
        <v>2132</v>
      </c>
      <c r="B1006" t="s">
        <v>2133</v>
      </c>
      <c r="C1006" t="s">
        <v>5759</v>
      </c>
      <c r="E1006" t="s">
        <v>5762</v>
      </c>
      <c r="G1006" t="s">
        <v>3781</v>
      </c>
      <c r="H1006" t="s">
        <v>3790</v>
      </c>
      <c r="I1006" t="s">
        <v>4048</v>
      </c>
      <c r="J1006" t="s">
        <v>4190</v>
      </c>
      <c r="K1006" t="s">
        <v>4191</v>
      </c>
    </row>
    <row r="1007" spans="1:15" x14ac:dyDescent="0.25">
      <c r="A1007" t="s">
        <v>2134</v>
      </c>
      <c r="B1007" t="s">
        <v>2135</v>
      </c>
      <c r="C1007" t="s">
        <v>5759</v>
      </c>
      <c r="E1007" t="s">
        <v>5763</v>
      </c>
      <c r="G1007" t="s">
        <v>3781</v>
      </c>
      <c r="H1007" t="s">
        <v>3790</v>
      </c>
      <c r="I1007" t="s">
        <v>4048</v>
      </c>
      <c r="J1007" t="s">
        <v>4190</v>
      </c>
      <c r="K1007" t="s">
        <v>4191</v>
      </c>
    </row>
    <row r="1008" spans="1:15" x14ac:dyDescent="0.25">
      <c r="A1008" t="s">
        <v>5764</v>
      </c>
      <c r="B1008" t="s">
        <v>2137</v>
      </c>
      <c r="C1008" t="s">
        <v>5765</v>
      </c>
      <c r="E1008" t="s">
        <v>5766</v>
      </c>
      <c r="G1008" t="s">
        <v>3781</v>
      </c>
      <c r="H1008" t="s">
        <v>3790</v>
      </c>
      <c r="I1008" t="s">
        <v>3791</v>
      </c>
      <c r="J1008" t="s">
        <v>3792</v>
      </c>
      <c r="K1008" t="s">
        <v>3793</v>
      </c>
    </row>
    <row r="1009" spans="1:21" x14ac:dyDescent="0.25">
      <c r="A1009" t="s">
        <v>5767</v>
      </c>
      <c r="B1009" t="s">
        <v>2139</v>
      </c>
      <c r="C1009" t="s">
        <v>5765</v>
      </c>
      <c r="E1009" t="s">
        <v>5768</v>
      </c>
      <c r="G1009" t="s">
        <v>3781</v>
      </c>
      <c r="H1009" t="s">
        <v>3790</v>
      </c>
      <c r="I1009" t="s">
        <v>3791</v>
      </c>
      <c r="J1009" t="s">
        <v>3792</v>
      </c>
      <c r="K1009" t="s">
        <v>3793</v>
      </c>
    </row>
    <row r="1010" spans="1:21" x14ac:dyDescent="0.25">
      <c r="A1010" t="s">
        <v>5769</v>
      </c>
      <c r="B1010" t="s">
        <v>2141</v>
      </c>
      <c r="C1010" t="s">
        <v>5765</v>
      </c>
      <c r="E1010" t="s">
        <v>5770</v>
      </c>
      <c r="G1010" t="s">
        <v>3781</v>
      </c>
      <c r="H1010" t="s">
        <v>3790</v>
      </c>
      <c r="I1010" t="s">
        <v>3791</v>
      </c>
      <c r="J1010" t="s">
        <v>3792</v>
      </c>
      <c r="K1010" t="s">
        <v>3793</v>
      </c>
    </row>
    <row r="1011" spans="1:21" x14ac:dyDescent="0.25">
      <c r="A1011" t="s">
        <v>5771</v>
      </c>
      <c r="B1011" t="s">
        <v>2143</v>
      </c>
      <c r="C1011" t="s">
        <v>5765</v>
      </c>
      <c r="E1011" t="s">
        <v>5772</v>
      </c>
      <c r="G1011" t="s">
        <v>3781</v>
      </c>
      <c r="H1011" t="s">
        <v>3790</v>
      </c>
      <c r="I1011" t="s">
        <v>3791</v>
      </c>
      <c r="J1011" t="s">
        <v>3792</v>
      </c>
      <c r="K1011" t="s">
        <v>3793</v>
      </c>
    </row>
    <row r="1012" spans="1:21" x14ac:dyDescent="0.25">
      <c r="A1012" t="s">
        <v>5773</v>
      </c>
      <c r="B1012" t="s">
        <v>2145</v>
      </c>
      <c r="C1012" t="s">
        <v>5765</v>
      </c>
      <c r="E1012" t="s">
        <v>5774</v>
      </c>
      <c r="G1012" t="s">
        <v>3781</v>
      </c>
      <c r="H1012" t="s">
        <v>3790</v>
      </c>
      <c r="I1012" t="s">
        <v>3791</v>
      </c>
      <c r="J1012" t="s">
        <v>3792</v>
      </c>
      <c r="K1012" t="s">
        <v>3793</v>
      </c>
    </row>
    <row r="1013" spans="1:21" x14ac:dyDescent="0.25">
      <c r="A1013" t="s">
        <v>5775</v>
      </c>
      <c r="B1013" t="s">
        <v>2147</v>
      </c>
      <c r="C1013" t="s">
        <v>5765</v>
      </c>
      <c r="E1013" t="s">
        <v>5776</v>
      </c>
      <c r="G1013" t="s">
        <v>3781</v>
      </c>
      <c r="H1013" t="s">
        <v>3790</v>
      </c>
      <c r="I1013" t="s">
        <v>3791</v>
      </c>
      <c r="J1013" t="s">
        <v>3792</v>
      </c>
      <c r="K1013" t="s">
        <v>3793</v>
      </c>
    </row>
    <row r="1014" spans="1:21" x14ac:dyDescent="0.25">
      <c r="A1014" t="s">
        <v>5777</v>
      </c>
      <c r="B1014" t="s">
        <v>2149</v>
      </c>
      <c r="C1014" t="s">
        <v>5765</v>
      </c>
      <c r="E1014" t="s">
        <v>5778</v>
      </c>
      <c r="G1014" t="s">
        <v>3781</v>
      </c>
      <c r="H1014" t="s">
        <v>3790</v>
      </c>
      <c r="I1014" t="s">
        <v>3791</v>
      </c>
      <c r="J1014" t="s">
        <v>3792</v>
      </c>
      <c r="K1014" t="s">
        <v>3793</v>
      </c>
    </row>
    <row r="1015" spans="1:21" x14ac:dyDescent="0.25">
      <c r="A1015" t="s">
        <v>2150</v>
      </c>
      <c r="B1015" t="s">
        <v>2151</v>
      </c>
      <c r="C1015" t="s">
        <v>5779</v>
      </c>
      <c r="E1015" t="s">
        <v>5780</v>
      </c>
      <c r="G1015" t="s">
        <v>3781</v>
      </c>
      <c r="H1015" t="s">
        <v>3790</v>
      </c>
      <c r="I1015" t="s">
        <v>3791</v>
      </c>
      <c r="J1015" t="s">
        <v>3792</v>
      </c>
      <c r="K1015" t="s">
        <v>3793</v>
      </c>
    </row>
    <row r="1016" spans="1:21" x14ac:dyDescent="0.25">
      <c r="A1016" t="s">
        <v>2152</v>
      </c>
      <c r="B1016" t="s">
        <v>2153</v>
      </c>
      <c r="C1016" t="s">
        <v>5779</v>
      </c>
      <c r="E1016" t="s">
        <v>5781</v>
      </c>
      <c r="G1016" t="s">
        <v>3781</v>
      </c>
      <c r="H1016" t="s">
        <v>3790</v>
      </c>
      <c r="I1016" t="s">
        <v>3791</v>
      </c>
      <c r="J1016" t="s">
        <v>3792</v>
      </c>
      <c r="K1016" t="s">
        <v>3793</v>
      </c>
    </row>
    <row r="1017" spans="1:21" x14ac:dyDescent="0.25">
      <c r="A1017" t="s">
        <v>2154</v>
      </c>
      <c r="B1017" t="s">
        <v>2155</v>
      </c>
      <c r="C1017" t="s">
        <v>5779</v>
      </c>
      <c r="E1017" t="s">
        <v>5782</v>
      </c>
      <c r="G1017" t="s">
        <v>3781</v>
      </c>
      <c r="H1017" t="s">
        <v>3790</v>
      </c>
      <c r="I1017" t="s">
        <v>3791</v>
      </c>
      <c r="J1017" t="s">
        <v>3792</v>
      </c>
      <c r="K1017" t="s">
        <v>3793</v>
      </c>
    </row>
    <row r="1018" spans="1:21" x14ac:dyDescent="0.25">
      <c r="A1018" t="s">
        <v>2156</v>
      </c>
      <c r="B1018" t="s">
        <v>2157</v>
      </c>
      <c r="C1018" t="s">
        <v>5779</v>
      </c>
      <c r="E1018" t="s">
        <v>5783</v>
      </c>
      <c r="G1018" t="s">
        <v>3781</v>
      </c>
      <c r="H1018" t="s">
        <v>3790</v>
      </c>
      <c r="I1018" t="s">
        <v>3791</v>
      </c>
      <c r="J1018" t="s">
        <v>3792</v>
      </c>
      <c r="K1018" t="s">
        <v>3793</v>
      </c>
    </row>
    <row r="1019" spans="1:21" x14ac:dyDescent="0.25">
      <c r="A1019" t="s">
        <v>2158</v>
      </c>
      <c r="B1019" t="s">
        <v>2159</v>
      </c>
      <c r="C1019" t="s">
        <v>5784</v>
      </c>
      <c r="E1019" t="s">
        <v>5785</v>
      </c>
      <c r="G1019" t="s">
        <v>3781</v>
      </c>
      <c r="H1019" t="s">
        <v>3790</v>
      </c>
      <c r="I1019" t="s">
        <v>3791</v>
      </c>
      <c r="J1019" t="s">
        <v>3792</v>
      </c>
      <c r="K1019" t="s">
        <v>3793</v>
      </c>
    </row>
    <row r="1020" spans="1:21" x14ac:dyDescent="0.25">
      <c r="A1020" t="s">
        <v>2160</v>
      </c>
      <c r="B1020" t="s">
        <v>2161</v>
      </c>
      <c r="C1020" t="s">
        <v>5692</v>
      </c>
      <c r="E1020" t="s">
        <v>5786</v>
      </c>
      <c r="G1020" t="s">
        <v>3759</v>
      </c>
      <c r="H1020" t="s">
        <v>3813</v>
      </c>
      <c r="I1020" t="s">
        <v>3814</v>
      </c>
      <c r="J1020" t="s">
        <v>3815</v>
      </c>
      <c r="K1020" t="s">
        <v>3816</v>
      </c>
      <c r="L1020" t="s">
        <v>3817</v>
      </c>
      <c r="M1020" t="s">
        <v>3818</v>
      </c>
      <c r="N1020" t="s">
        <v>3819</v>
      </c>
      <c r="O1020" t="s">
        <v>3820</v>
      </c>
      <c r="P1020" t="s">
        <v>4961</v>
      </c>
      <c r="Q1020" t="s">
        <v>4962</v>
      </c>
      <c r="R1020" t="s">
        <v>5694</v>
      </c>
      <c r="S1020" t="s">
        <v>5695</v>
      </c>
      <c r="T1020" t="s">
        <v>5696</v>
      </c>
      <c r="U1020" t="s">
        <v>5697</v>
      </c>
    </row>
    <row r="1021" spans="1:21" x14ac:dyDescent="0.25">
      <c r="A1021" t="s">
        <v>2162</v>
      </c>
      <c r="B1021" t="s">
        <v>2163</v>
      </c>
      <c r="C1021" t="s">
        <v>5692</v>
      </c>
      <c r="E1021" t="s">
        <v>5787</v>
      </c>
      <c r="G1021" t="s">
        <v>3759</v>
      </c>
      <c r="H1021" t="s">
        <v>3813</v>
      </c>
      <c r="I1021" t="s">
        <v>3814</v>
      </c>
      <c r="J1021" t="s">
        <v>3815</v>
      </c>
      <c r="K1021" t="s">
        <v>3816</v>
      </c>
      <c r="L1021" t="s">
        <v>3817</v>
      </c>
      <c r="M1021" t="s">
        <v>3818</v>
      </c>
      <c r="N1021" t="s">
        <v>3819</v>
      </c>
      <c r="O1021" t="s">
        <v>3820</v>
      </c>
      <c r="P1021" t="s">
        <v>4961</v>
      </c>
      <c r="Q1021" t="s">
        <v>4962</v>
      </c>
      <c r="R1021" t="s">
        <v>5694</v>
      </c>
      <c r="S1021" t="s">
        <v>5695</v>
      </c>
      <c r="T1021" t="s">
        <v>5696</v>
      </c>
      <c r="U1021" t="s">
        <v>5697</v>
      </c>
    </row>
    <row r="1022" spans="1:21" x14ac:dyDescent="0.25">
      <c r="A1022" t="s">
        <v>2164</v>
      </c>
      <c r="B1022" t="s">
        <v>2165</v>
      </c>
      <c r="C1022" t="s">
        <v>5692</v>
      </c>
      <c r="E1022" t="s">
        <v>5788</v>
      </c>
      <c r="G1022" t="s">
        <v>3759</v>
      </c>
      <c r="H1022" t="s">
        <v>3813</v>
      </c>
      <c r="I1022" t="s">
        <v>3814</v>
      </c>
      <c r="J1022" t="s">
        <v>3815</v>
      </c>
      <c r="K1022" t="s">
        <v>3816</v>
      </c>
      <c r="L1022" t="s">
        <v>3817</v>
      </c>
      <c r="M1022" t="s">
        <v>3818</v>
      </c>
      <c r="N1022" t="s">
        <v>3819</v>
      </c>
      <c r="O1022" t="s">
        <v>3820</v>
      </c>
      <c r="P1022" t="s">
        <v>4961</v>
      </c>
      <c r="Q1022" t="s">
        <v>4962</v>
      </c>
      <c r="R1022" t="s">
        <v>5694</v>
      </c>
      <c r="S1022" t="s">
        <v>5695</v>
      </c>
      <c r="T1022" t="s">
        <v>5696</v>
      </c>
      <c r="U1022" t="s">
        <v>5697</v>
      </c>
    </row>
    <row r="1023" spans="1:21" x14ac:dyDescent="0.25">
      <c r="A1023" t="s">
        <v>2166</v>
      </c>
      <c r="B1023" t="s">
        <v>2167</v>
      </c>
      <c r="C1023" t="s">
        <v>5692</v>
      </c>
      <c r="E1023" t="s">
        <v>5789</v>
      </c>
      <c r="G1023" t="s">
        <v>3759</v>
      </c>
      <c r="H1023" t="s">
        <v>3813</v>
      </c>
      <c r="I1023" t="s">
        <v>3814</v>
      </c>
      <c r="J1023" t="s">
        <v>3815</v>
      </c>
      <c r="K1023" t="s">
        <v>3816</v>
      </c>
      <c r="L1023" t="s">
        <v>3817</v>
      </c>
      <c r="M1023" t="s">
        <v>3818</v>
      </c>
      <c r="N1023" t="s">
        <v>3819</v>
      </c>
      <c r="O1023" t="s">
        <v>3820</v>
      </c>
      <c r="P1023" t="s">
        <v>4961</v>
      </c>
      <c r="Q1023" t="s">
        <v>4962</v>
      </c>
      <c r="R1023" t="s">
        <v>5694</v>
      </c>
      <c r="S1023" t="s">
        <v>5695</v>
      </c>
      <c r="T1023" t="s">
        <v>5696</v>
      </c>
      <c r="U1023" t="s">
        <v>5697</v>
      </c>
    </row>
    <row r="1024" spans="1:21" x14ac:dyDescent="0.25">
      <c r="A1024" t="s">
        <v>2168</v>
      </c>
      <c r="B1024" t="s">
        <v>2169</v>
      </c>
      <c r="C1024" t="s">
        <v>5692</v>
      </c>
      <c r="E1024" t="s">
        <v>5790</v>
      </c>
      <c r="G1024" t="s">
        <v>3759</v>
      </c>
      <c r="H1024" t="s">
        <v>3813</v>
      </c>
      <c r="I1024" t="s">
        <v>3814</v>
      </c>
      <c r="J1024" t="s">
        <v>3815</v>
      </c>
      <c r="K1024" t="s">
        <v>3816</v>
      </c>
      <c r="L1024" t="s">
        <v>3817</v>
      </c>
      <c r="M1024" t="s">
        <v>3818</v>
      </c>
      <c r="N1024" t="s">
        <v>3819</v>
      </c>
      <c r="O1024" t="s">
        <v>3820</v>
      </c>
      <c r="P1024" t="s">
        <v>4961</v>
      </c>
      <c r="Q1024" t="s">
        <v>4962</v>
      </c>
      <c r="R1024" t="s">
        <v>5694</v>
      </c>
      <c r="S1024" t="s">
        <v>5695</v>
      </c>
      <c r="T1024" t="s">
        <v>5696</v>
      </c>
      <c r="U1024" t="s">
        <v>5697</v>
      </c>
    </row>
    <row r="1025" spans="1:21" x14ac:dyDescent="0.25">
      <c r="A1025" t="s">
        <v>2170</v>
      </c>
      <c r="B1025" t="s">
        <v>2171</v>
      </c>
      <c r="C1025" t="s">
        <v>5692</v>
      </c>
      <c r="E1025" t="s">
        <v>5791</v>
      </c>
      <c r="G1025" t="s">
        <v>3759</v>
      </c>
      <c r="H1025" t="s">
        <v>3813</v>
      </c>
      <c r="I1025" t="s">
        <v>3814</v>
      </c>
      <c r="J1025" t="s">
        <v>3815</v>
      </c>
      <c r="K1025" t="s">
        <v>3816</v>
      </c>
      <c r="L1025" t="s">
        <v>3817</v>
      </c>
      <c r="M1025" t="s">
        <v>3818</v>
      </c>
      <c r="N1025" t="s">
        <v>3819</v>
      </c>
      <c r="O1025" t="s">
        <v>3820</v>
      </c>
      <c r="P1025" t="s">
        <v>4961</v>
      </c>
      <c r="Q1025" t="s">
        <v>4962</v>
      </c>
      <c r="R1025" t="s">
        <v>5694</v>
      </c>
      <c r="S1025" t="s">
        <v>5695</v>
      </c>
      <c r="T1025" t="s">
        <v>5696</v>
      </c>
      <c r="U1025" t="s">
        <v>5697</v>
      </c>
    </row>
    <row r="1026" spans="1:21" x14ac:dyDescent="0.25">
      <c r="A1026" t="s">
        <v>2172</v>
      </c>
      <c r="B1026" t="s">
        <v>2173</v>
      </c>
      <c r="C1026" t="s">
        <v>5692</v>
      </c>
      <c r="E1026" t="s">
        <v>5792</v>
      </c>
      <c r="G1026" t="s">
        <v>3759</v>
      </c>
      <c r="H1026" t="s">
        <v>3813</v>
      </c>
      <c r="I1026" t="s">
        <v>3814</v>
      </c>
      <c r="J1026" t="s">
        <v>3815</v>
      </c>
      <c r="K1026" t="s">
        <v>3816</v>
      </c>
      <c r="L1026" t="s">
        <v>3817</v>
      </c>
      <c r="M1026" t="s">
        <v>3818</v>
      </c>
      <c r="N1026" t="s">
        <v>3819</v>
      </c>
      <c r="O1026" t="s">
        <v>3820</v>
      </c>
      <c r="P1026" t="s">
        <v>4961</v>
      </c>
      <c r="Q1026" t="s">
        <v>4962</v>
      </c>
      <c r="R1026" t="s">
        <v>5694</v>
      </c>
      <c r="S1026" t="s">
        <v>5695</v>
      </c>
      <c r="T1026" t="s">
        <v>5696</v>
      </c>
      <c r="U1026" t="s">
        <v>5697</v>
      </c>
    </row>
    <row r="1027" spans="1:21" x14ac:dyDescent="0.25">
      <c r="A1027" t="s">
        <v>2174</v>
      </c>
      <c r="B1027" t="s">
        <v>2175</v>
      </c>
      <c r="C1027" t="s">
        <v>5692</v>
      </c>
      <c r="E1027" t="s">
        <v>5793</v>
      </c>
      <c r="G1027" t="s">
        <v>3759</v>
      </c>
      <c r="H1027" t="s">
        <v>3813</v>
      </c>
      <c r="I1027" t="s">
        <v>3814</v>
      </c>
      <c r="J1027" t="s">
        <v>3815</v>
      </c>
      <c r="K1027" t="s">
        <v>3816</v>
      </c>
      <c r="L1027" t="s">
        <v>3817</v>
      </c>
      <c r="M1027" t="s">
        <v>3818</v>
      </c>
      <c r="N1027" t="s">
        <v>3819</v>
      </c>
      <c r="O1027" t="s">
        <v>3820</v>
      </c>
      <c r="P1027" t="s">
        <v>4961</v>
      </c>
      <c r="Q1027" t="s">
        <v>4962</v>
      </c>
      <c r="R1027" t="s">
        <v>5694</v>
      </c>
      <c r="S1027" t="s">
        <v>5695</v>
      </c>
      <c r="T1027" t="s">
        <v>5696</v>
      </c>
      <c r="U1027" t="s">
        <v>5697</v>
      </c>
    </row>
    <row r="1028" spans="1:21" x14ac:dyDescent="0.25">
      <c r="A1028" t="s">
        <v>2176</v>
      </c>
      <c r="B1028" t="s">
        <v>2177</v>
      </c>
      <c r="C1028" t="s">
        <v>5794</v>
      </c>
      <c r="E1028" t="s">
        <v>5795</v>
      </c>
      <c r="G1028" t="s">
        <v>3781</v>
      </c>
      <c r="H1028" t="s">
        <v>3790</v>
      </c>
      <c r="I1028" t="s">
        <v>5796</v>
      </c>
      <c r="J1028" t="s">
        <v>5797</v>
      </c>
    </row>
    <row r="1029" spans="1:21" x14ac:dyDescent="0.25">
      <c r="A1029" t="s">
        <v>2178</v>
      </c>
      <c r="B1029" t="s">
        <v>2179</v>
      </c>
      <c r="C1029" t="s">
        <v>5798</v>
      </c>
      <c r="E1029" t="s">
        <v>5799</v>
      </c>
      <c r="G1029" t="s">
        <v>3781</v>
      </c>
      <c r="H1029" t="s">
        <v>3790</v>
      </c>
      <c r="I1029" t="s">
        <v>4304</v>
      </c>
      <c r="J1029" t="s">
        <v>4305</v>
      </c>
      <c r="K1029" t="s">
        <v>4800</v>
      </c>
    </row>
    <row r="1030" spans="1:21" x14ac:dyDescent="0.25">
      <c r="A1030" t="s">
        <v>2180</v>
      </c>
      <c r="B1030" t="s">
        <v>2181</v>
      </c>
      <c r="C1030" t="s">
        <v>5798</v>
      </c>
      <c r="E1030" t="s">
        <v>5800</v>
      </c>
      <c r="G1030" t="s">
        <v>3781</v>
      </c>
      <c r="H1030" t="s">
        <v>3790</v>
      </c>
      <c r="I1030" t="s">
        <v>4304</v>
      </c>
      <c r="J1030" t="s">
        <v>4305</v>
      </c>
      <c r="K1030" t="s">
        <v>4800</v>
      </c>
    </row>
    <row r="1031" spans="1:21" x14ac:dyDescent="0.25">
      <c r="A1031" t="s">
        <v>2182</v>
      </c>
      <c r="B1031" t="s">
        <v>2183</v>
      </c>
      <c r="C1031" t="s">
        <v>5798</v>
      </c>
      <c r="E1031" t="s">
        <v>5801</v>
      </c>
      <c r="G1031" t="s">
        <v>3781</v>
      </c>
      <c r="H1031" t="s">
        <v>3790</v>
      </c>
      <c r="I1031" t="s">
        <v>4304</v>
      </c>
      <c r="J1031" t="s">
        <v>4305</v>
      </c>
      <c r="K1031" t="s">
        <v>4800</v>
      </c>
    </row>
    <row r="1032" spans="1:21" x14ac:dyDescent="0.25">
      <c r="A1032" t="s">
        <v>2184</v>
      </c>
      <c r="B1032" t="s">
        <v>2185</v>
      </c>
      <c r="C1032" t="s">
        <v>5798</v>
      </c>
      <c r="D1032" t="s">
        <v>5802</v>
      </c>
      <c r="E1032" t="s">
        <v>5803</v>
      </c>
      <c r="G1032" t="s">
        <v>3781</v>
      </c>
      <c r="H1032" t="s">
        <v>3790</v>
      </c>
      <c r="I1032" t="s">
        <v>4304</v>
      </c>
      <c r="J1032" t="s">
        <v>4305</v>
      </c>
      <c r="K1032" t="s">
        <v>4800</v>
      </c>
    </row>
    <row r="1033" spans="1:21" x14ac:dyDescent="0.25">
      <c r="A1033" t="s">
        <v>2186</v>
      </c>
      <c r="B1033" t="s">
        <v>2187</v>
      </c>
      <c r="C1033" t="s">
        <v>5804</v>
      </c>
      <c r="E1033" t="s">
        <v>5805</v>
      </c>
      <c r="G1033" t="s">
        <v>3781</v>
      </c>
      <c r="H1033" t="s">
        <v>3790</v>
      </c>
      <c r="I1033" t="s">
        <v>3791</v>
      </c>
      <c r="J1033" t="s">
        <v>3792</v>
      </c>
      <c r="K1033" t="s">
        <v>3793</v>
      </c>
    </row>
    <row r="1034" spans="1:21" x14ac:dyDescent="0.25">
      <c r="A1034" t="s">
        <v>2188</v>
      </c>
      <c r="B1034" t="s">
        <v>2189</v>
      </c>
      <c r="C1034" t="s">
        <v>5804</v>
      </c>
      <c r="E1034" t="s">
        <v>5806</v>
      </c>
      <c r="G1034" t="s">
        <v>3781</v>
      </c>
      <c r="H1034" t="s">
        <v>3790</v>
      </c>
      <c r="I1034" t="s">
        <v>3791</v>
      </c>
      <c r="J1034" t="s">
        <v>3792</v>
      </c>
      <c r="K1034" t="s">
        <v>3793</v>
      </c>
    </row>
    <row r="1035" spans="1:21" x14ac:dyDescent="0.25">
      <c r="A1035" t="s">
        <v>2190</v>
      </c>
      <c r="B1035" t="s">
        <v>2191</v>
      </c>
      <c r="C1035" t="s">
        <v>5804</v>
      </c>
      <c r="E1035" t="s">
        <v>5807</v>
      </c>
      <c r="G1035" t="s">
        <v>3781</v>
      </c>
      <c r="H1035" t="s">
        <v>3790</v>
      </c>
      <c r="I1035" t="s">
        <v>3791</v>
      </c>
      <c r="J1035" t="s">
        <v>3792</v>
      </c>
      <c r="K1035" t="s">
        <v>3793</v>
      </c>
    </row>
    <row r="1036" spans="1:21" x14ac:dyDescent="0.25">
      <c r="A1036" t="s">
        <v>2192</v>
      </c>
      <c r="B1036" t="s">
        <v>2193</v>
      </c>
      <c r="C1036" t="s">
        <v>5804</v>
      </c>
      <c r="E1036" t="s">
        <v>5808</v>
      </c>
      <c r="G1036" t="s">
        <v>3781</v>
      </c>
      <c r="H1036" t="s">
        <v>3790</v>
      </c>
      <c r="I1036" t="s">
        <v>3791</v>
      </c>
      <c r="J1036" t="s">
        <v>3792</v>
      </c>
      <c r="K1036" t="s">
        <v>3793</v>
      </c>
    </row>
    <row r="1037" spans="1:21" x14ac:dyDescent="0.25">
      <c r="A1037" t="s">
        <v>2194</v>
      </c>
      <c r="B1037" t="s">
        <v>2195</v>
      </c>
      <c r="C1037" t="s">
        <v>5804</v>
      </c>
      <c r="E1037" t="s">
        <v>5809</v>
      </c>
      <c r="G1037" t="s">
        <v>3781</v>
      </c>
      <c r="H1037" t="s">
        <v>3790</v>
      </c>
      <c r="I1037" t="s">
        <v>3791</v>
      </c>
      <c r="J1037" t="s">
        <v>3792</v>
      </c>
      <c r="K1037" t="s">
        <v>3793</v>
      </c>
    </row>
    <row r="1038" spans="1:21" x14ac:dyDescent="0.25">
      <c r="A1038" t="s">
        <v>2196</v>
      </c>
      <c r="B1038" t="s">
        <v>2197</v>
      </c>
      <c r="C1038" t="s">
        <v>5692</v>
      </c>
      <c r="E1038" t="s">
        <v>5810</v>
      </c>
      <c r="G1038" t="s">
        <v>3759</v>
      </c>
      <c r="H1038" t="s">
        <v>3813</v>
      </c>
      <c r="I1038" t="s">
        <v>3814</v>
      </c>
      <c r="J1038" t="s">
        <v>3815</v>
      </c>
      <c r="K1038" t="s">
        <v>3816</v>
      </c>
      <c r="L1038" t="s">
        <v>3817</v>
      </c>
      <c r="M1038" t="s">
        <v>3818</v>
      </c>
      <c r="N1038" t="s">
        <v>3819</v>
      </c>
      <c r="O1038" t="s">
        <v>3820</v>
      </c>
      <c r="P1038" t="s">
        <v>4961</v>
      </c>
      <c r="Q1038" t="s">
        <v>4962</v>
      </c>
      <c r="R1038" t="s">
        <v>5694</v>
      </c>
      <c r="S1038" t="s">
        <v>5695</v>
      </c>
      <c r="T1038" t="s">
        <v>5696</v>
      </c>
      <c r="U1038" t="s">
        <v>5697</v>
      </c>
    </row>
    <row r="1039" spans="1:21" x14ac:dyDescent="0.25">
      <c r="A1039" t="s">
        <v>2198</v>
      </c>
      <c r="B1039" t="s">
        <v>2199</v>
      </c>
      <c r="C1039" t="s">
        <v>5811</v>
      </c>
      <c r="E1039" t="s">
        <v>5812</v>
      </c>
      <c r="G1039" t="s">
        <v>3759</v>
      </c>
      <c r="H1039" t="s">
        <v>3888</v>
      </c>
      <c r="I1039" t="s">
        <v>5813</v>
      </c>
      <c r="J1039" t="s">
        <v>5814</v>
      </c>
      <c r="K1039" t="s">
        <v>5815</v>
      </c>
      <c r="L1039" t="s">
        <v>5816</v>
      </c>
      <c r="M1039" t="s">
        <v>5817</v>
      </c>
    </row>
    <row r="1040" spans="1:21" x14ac:dyDescent="0.25">
      <c r="A1040" t="s">
        <v>2200</v>
      </c>
      <c r="B1040" t="s">
        <v>2201</v>
      </c>
      <c r="C1040" t="s">
        <v>5811</v>
      </c>
      <c r="E1040" t="s">
        <v>5818</v>
      </c>
      <c r="G1040" t="s">
        <v>3759</v>
      </c>
      <c r="H1040" t="s">
        <v>3888</v>
      </c>
      <c r="I1040" t="s">
        <v>5813</v>
      </c>
      <c r="J1040" t="s">
        <v>5814</v>
      </c>
      <c r="K1040" t="s">
        <v>5815</v>
      </c>
      <c r="L1040" t="s">
        <v>5816</v>
      </c>
      <c r="M1040" t="s">
        <v>5817</v>
      </c>
    </row>
    <row r="1041" spans="1:16" x14ac:dyDescent="0.25">
      <c r="A1041" t="s">
        <v>2204</v>
      </c>
      <c r="B1041" t="s">
        <v>2205</v>
      </c>
      <c r="C1041" t="s">
        <v>5811</v>
      </c>
      <c r="E1041" t="s">
        <v>5819</v>
      </c>
      <c r="G1041" t="s">
        <v>3759</v>
      </c>
      <c r="H1041" t="s">
        <v>3888</v>
      </c>
      <c r="I1041" t="s">
        <v>5813</v>
      </c>
      <c r="J1041" t="s">
        <v>5814</v>
      </c>
      <c r="K1041" t="s">
        <v>5815</v>
      </c>
      <c r="L1041" t="s">
        <v>5816</v>
      </c>
      <c r="M1041" t="s">
        <v>5817</v>
      </c>
    </row>
    <row r="1042" spans="1:16" x14ac:dyDescent="0.25">
      <c r="A1042" t="s">
        <v>2206</v>
      </c>
      <c r="B1042" t="s">
        <v>2207</v>
      </c>
      <c r="C1042" t="s">
        <v>5811</v>
      </c>
      <c r="E1042" t="s">
        <v>5820</v>
      </c>
      <c r="G1042" t="s">
        <v>3759</v>
      </c>
      <c r="H1042" t="s">
        <v>3888</v>
      </c>
      <c r="I1042" t="s">
        <v>5813</v>
      </c>
      <c r="J1042" t="s">
        <v>5814</v>
      </c>
      <c r="K1042" t="s">
        <v>5815</v>
      </c>
      <c r="L1042" t="s">
        <v>5816</v>
      </c>
      <c r="M1042" t="s">
        <v>5817</v>
      </c>
    </row>
    <row r="1043" spans="1:16" x14ac:dyDescent="0.25">
      <c r="A1043" t="s">
        <v>2208</v>
      </c>
      <c r="B1043" t="s">
        <v>2209</v>
      </c>
      <c r="C1043" t="s">
        <v>5811</v>
      </c>
      <c r="E1043" t="s">
        <v>5821</v>
      </c>
      <c r="G1043" t="s">
        <v>3759</v>
      </c>
      <c r="H1043" t="s">
        <v>3888</v>
      </c>
      <c r="I1043" t="s">
        <v>5813</v>
      </c>
      <c r="J1043" t="s">
        <v>5814</v>
      </c>
      <c r="K1043" t="s">
        <v>5815</v>
      </c>
      <c r="L1043" t="s">
        <v>5816</v>
      </c>
      <c r="M1043" t="s">
        <v>5817</v>
      </c>
    </row>
    <row r="1044" spans="1:16" x14ac:dyDescent="0.25">
      <c r="A1044" t="s">
        <v>2210</v>
      </c>
      <c r="B1044" t="s">
        <v>2211</v>
      </c>
      <c r="C1044" t="s">
        <v>5811</v>
      </c>
      <c r="E1044" t="s">
        <v>5822</v>
      </c>
      <c r="G1044" t="s">
        <v>3759</v>
      </c>
      <c r="H1044" t="s">
        <v>3888</v>
      </c>
      <c r="I1044" t="s">
        <v>5813</v>
      </c>
      <c r="J1044" t="s">
        <v>5814</v>
      </c>
      <c r="K1044" t="s">
        <v>5815</v>
      </c>
      <c r="L1044" t="s">
        <v>5816</v>
      </c>
      <c r="M1044" t="s">
        <v>5817</v>
      </c>
    </row>
    <row r="1045" spans="1:16" x14ac:dyDescent="0.25">
      <c r="A1045" t="s">
        <v>2212</v>
      </c>
      <c r="B1045" t="s">
        <v>2213</v>
      </c>
      <c r="C1045" t="s">
        <v>5811</v>
      </c>
      <c r="E1045" t="s">
        <v>5823</v>
      </c>
      <c r="G1045" t="s">
        <v>3759</v>
      </c>
      <c r="H1045" t="s">
        <v>3888</v>
      </c>
      <c r="I1045" t="s">
        <v>5813</v>
      </c>
      <c r="J1045" t="s">
        <v>5814</v>
      </c>
      <c r="K1045" t="s">
        <v>5815</v>
      </c>
      <c r="L1045" t="s">
        <v>5816</v>
      </c>
      <c r="M1045" t="s">
        <v>5817</v>
      </c>
    </row>
    <row r="1046" spans="1:16" x14ac:dyDescent="0.25">
      <c r="A1046" t="s">
        <v>2214</v>
      </c>
      <c r="B1046" t="s">
        <v>2215</v>
      </c>
      <c r="C1046" t="s">
        <v>5811</v>
      </c>
      <c r="E1046" t="s">
        <v>5824</v>
      </c>
      <c r="G1046" t="s">
        <v>3759</v>
      </c>
      <c r="H1046" t="s">
        <v>3888</v>
      </c>
      <c r="I1046" t="s">
        <v>5813</v>
      </c>
      <c r="J1046" t="s">
        <v>5814</v>
      </c>
      <c r="K1046" t="s">
        <v>5815</v>
      </c>
      <c r="L1046" t="s">
        <v>5816</v>
      </c>
      <c r="M1046" t="s">
        <v>5817</v>
      </c>
    </row>
    <row r="1047" spans="1:16" x14ac:dyDescent="0.25">
      <c r="A1047" t="s">
        <v>2216</v>
      </c>
      <c r="B1047" t="s">
        <v>2217</v>
      </c>
      <c r="C1047" t="s">
        <v>5811</v>
      </c>
      <c r="E1047" t="s">
        <v>5825</v>
      </c>
      <c r="G1047" t="s">
        <v>3759</v>
      </c>
      <c r="H1047" t="s">
        <v>3888</v>
      </c>
      <c r="I1047" t="s">
        <v>5813</v>
      </c>
      <c r="J1047" t="s">
        <v>5814</v>
      </c>
      <c r="K1047" t="s">
        <v>5815</v>
      </c>
      <c r="L1047" t="s">
        <v>5816</v>
      </c>
      <c r="M1047" t="s">
        <v>5817</v>
      </c>
    </row>
    <row r="1048" spans="1:16" x14ac:dyDescent="0.25">
      <c r="A1048" t="s">
        <v>2218</v>
      </c>
      <c r="B1048" t="s">
        <v>2219</v>
      </c>
      <c r="C1048" t="s">
        <v>5811</v>
      </c>
      <c r="E1048" t="s">
        <v>5826</v>
      </c>
      <c r="G1048" t="s">
        <v>3759</v>
      </c>
      <c r="H1048" t="s">
        <v>3888</v>
      </c>
      <c r="I1048" t="s">
        <v>5813</v>
      </c>
      <c r="J1048" t="s">
        <v>5814</v>
      </c>
      <c r="K1048" t="s">
        <v>5815</v>
      </c>
      <c r="L1048" t="s">
        <v>5816</v>
      </c>
      <c r="M1048" t="s">
        <v>5817</v>
      </c>
    </row>
    <row r="1049" spans="1:16" x14ac:dyDescent="0.25">
      <c r="A1049" t="s">
        <v>2220</v>
      </c>
      <c r="B1049" t="s">
        <v>2221</v>
      </c>
      <c r="C1049" t="s">
        <v>5811</v>
      </c>
      <c r="E1049" t="s">
        <v>5827</v>
      </c>
      <c r="G1049" t="s">
        <v>3759</v>
      </c>
      <c r="H1049" t="s">
        <v>3888</v>
      </c>
      <c r="I1049" t="s">
        <v>5813</v>
      </c>
      <c r="J1049" t="s">
        <v>5814</v>
      </c>
      <c r="K1049" t="s">
        <v>5815</v>
      </c>
      <c r="L1049" t="s">
        <v>5816</v>
      </c>
      <c r="M1049" t="s">
        <v>5817</v>
      </c>
    </row>
    <row r="1050" spans="1:16" x14ac:dyDescent="0.25">
      <c r="A1050" t="s">
        <v>2222</v>
      </c>
      <c r="B1050" t="s">
        <v>2223</v>
      </c>
      <c r="C1050" t="s">
        <v>5811</v>
      </c>
      <c r="E1050" t="s">
        <v>5828</v>
      </c>
      <c r="G1050" t="s">
        <v>3759</v>
      </c>
      <c r="H1050" t="s">
        <v>3888</v>
      </c>
      <c r="I1050" t="s">
        <v>5813</v>
      </c>
      <c r="J1050" t="s">
        <v>5814</v>
      </c>
      <c r="K1050" t="s">
        <v>5815</v>
      </c>
      <c r="L1050" t="s">
        <v>5816</v>
      </c>
      <c r="M1050" t="s">
        <v>5817</v>
      </c>
    </row>
    <row r="1051" spans="1:16" x14ac:dyDescent="0.25">
      <c r="A1051" t="s">
        <v>2224</v>
      </c>
      <c r="B1051" t="s">
        <v>2225</v>
      </c>
      <c r="C1051" t="s">
        <v>5811</v>
      </c>
      <c r="E1051" t="s">
        <v>5829</v>
      </c>
      <c r="G1051" t="s">
        <v>3759</v>
      </c>
      <c r="H1051" t="s">
        <v>3888</v>
      </c>
      <c r="I1051" t="s">
        <v>5813</v>
      </c>
      <c r="J1051" t="s">
        <v>5814</v>
      </c>
      <c r="K1051" t="s">
        <v>5815</v>
      </c>
      <c r="L1051" t="s">
        <v>5816</v>
      </c>
      <c r="M1051" t="s">
        <v>5817</v>
      </c>
    </row>
    <row r="1052" spans="1:16" x14ac:dyDescent="0.25">
      <c r="A1052" t="s">
        <v>2226</v>
      </c>
      <c r="B1052" t="s">
        <v>2227</v>
      </c>
      <c r="C1052" t="s">
        <v>5811</v>
      </c>
      <c r="E1052" t="s">
        <v>5830</v>
      </c>
      <c r="G1052" t="s">
        <v>3759</v>
      </c>
      <c r="H1052" t="s">
        <v>3888</v>
      </c>
      <c r="I1052" t="s">
        <v>5813</v>
      </c>
      <c r="J1052" t="s">
        <v>5814</v>
      </c>
      <c r="K1052" t="s">
        <v>5815</v>
      </c>
      <c r="L1052" t="s">
        <v>5816</v>
      </c>
      <c r="M1052" t="s">
        <v>5817</v>
      </c>
    </row>
    <row r="1053" spans="1:16" x14ac:dyDescent="0.25">
      <c r="A1053" t="s">
        <v>2228</v>
      </c>
      <c r="B1053" t="s">
        <v>2229</v>
      </c>
      <c r="C1053" t="s">
        <v>5811</v>
      </c>
      <c r="E1053" t="s">
        <v>5831</v>
      </c>
      <c r="G1053" t="s">
        <v>3759</v>
      </c>
      <c r="H1053" t="s">
        <v>3888</v>
      </c>
      <c r="I1053" t="s">
        <v>5813</v>
      </c>
      <c r="J1053" t="s">
        <v>5814</v>
      </c>
      <c r="K1053" t="s">
        <v>5815</v>
      </c>
      <c r="L1053" t="s">
        <v>5816</v>
      </c>
      <c r="M1053" t="s">
        <v>5817</v>
      </c>
    </row>
    <row r="1054" spans="1:16" x14ac:dyDescent="0.25">
      <c r="A1054" t="s">
        <v>2230</v>
      </c>
      <c r="B1054" t="s">
        <v>2231</v>
      </c>
      <c r="C1054" t="s">
        <v>5832</v>
      </c>
      <c r="E1054" t="s">
        <v>5833</v>
      </c>
      <c r="G1054" t="s">
        <v>3759</v>
      </c>
      <c r="H1054" t="s">
        <v>3760</v>
      </c>
      <c r="I1054" t="s">
        <v>3761</v>
      </c>
      <c r="J1054" t="s">
        <v>3855</v>
      </c>
      <c r="K1054" t="s">
        <v>3870</v>
      </c>
      <c r="L1054" t="s">
        <v>3871</v>
      </c>
      <c r="M1054" t="s">
        <v>3909</v>
      </c>
      <c r="N1054" t="s">
        <v>3910</v>
      </c>
      <c r="O1054" t="s">
        <v>5834</v>
      </c>
      <c r="P1054" t="s">
        <v>5835</v>
      </c>
    </row>
    <row r="1055" spans="1:16" x14ac:dyDescent="0.25">
      <c r="A1055" t="s">
        <v>2232</v>
      </c>
      <c r="B1055" t="s">
        <v>2233</v>
      </c>
      <c r="C1055" t="s">
        <v>5832</v>
      </c>
      <c r="E1055" t="s">
        <v>5833</v>
      </c>
      <c r="G1055" t="s">
        <v>3759</v>
      </c>
      <c r="H1055" t="s">
        <v>3760</v>
      </c>
      <c r="I1055" t="s">
        <v>3761</v>
      </c>
      <c r="J1055" t="s">
        <v>3855</v>
      </c>
      <c r="K1055" t="s">
        <v>3870</v>
      </c>
      <c r="L1055" t="s">
        <v>3871</v>
      </c>
      <c r="M1055" t="s">
        <v>3909</v>
      </c>
      <c r="N1055" t="s">
        <v>3910</v>
      </c>
      <c r="O1055" t="s">
        <v>5834</v>
      </c>
      <c r="P1055" t="s">
        <v>5835</v>
      </c>
    </row>
    <row r="1056" spans="1:16" x14ac:dyDescent="0.25">
      <c r="A1056" t="s">
        <v>2234</v>
      </c>
      <c r="B1056" t="s">
        <v>2235</v>
      </c>
      <c r="C1056" t="s">
        <v>5832</v>
      </c>
      <c r="E1056" t="s">
        <v>5833</v>
      </c>
      <c r="G1056" t="s">
        <v>3759</v>
      </c>
      <c r="H1056" t="s">
        <v>3760</v>
      </c>
      <c r="I1056" t="s">
        <v>3761</v>
      </c>
      <c r="J1056" t="s">
        <v>3855</v>
      </c>
      <c r="K1056" t="s">
        <v>3870</v>
      </c>
      <c r="L1056" t="s">
        <v>3871</v>
      </c>
      <c r="M1056" t="s">
        <v>3909</v>
      </c>
      <c r="N1056" t="s">
        <v>3910</v>
      </c>
      <c r="O1056" t="s">
        <v>5834</v>
      </c>
      <c r="P1056" t="s">
        <v>5835</v>
      </c>
    </row>
    <row r="1057" spans="1:16" x14ac:dyDescent="0.25">
      <c r="A1057" t="s">
        <v>2236</v>
      </c>
      <c r="B1057" t="s">
        <v>2237</v>
      </c>
      <c r="C1057" t="s">
        <v>5832</v>
      </c>
      <c r="E1057" t="s">
        <v>5833</v>
      </c>
      <c r="G1057" t="s">
        <v>3759</v>
      </c>
      <c r="H1057" t="s">
        <v>3760</v>
      </c>
      <c r="I1057" t="s">
        <v>3761</v>
      </c>
      <c r="J1057" t="s">
        <v>3855</v>
      </c>
      <c r="K1057" t="s">
        <v>3870</v>
      </c>
      <c r="L1057" t="s">
        <v>3871</v>
      </c>
      <c r="M1057" t="s">
        <v>3909</v>
      </c>
      <c r="N1057" t="s">
        <v>3910</v>
      </c>
      <c r="O1057" t="s">
        <v>5834</v>
      </c>
      <c r="P1057" t="s">
        <v>5835</v>
      </c>
    </row>
    <row r="1058" spans="1:16" x14ac:dyDescent="0.25">
      <c r="A1058" t="s">
        <v>2238</v>
      </c>
      <c r="B1058" t="s">
        <v>2239</v>
      </c>
      <c r="C1058" t="s">
        <v>5832</v>
      </c>
      <c r="E1058" t="s">
        <v>5833</v>
      </c>
      <c r="G1058" t="s">
        <v>3759</v>
      </c>
      <c r="H1058" t="s">
        <v>3760</v>
      </c>
      <c r="I1058" t="s">
        <v>3761</v>
      </c>
      <c r="J1058" t="s">
        <v>3855</v>
      </c>
      <c r="K1058" t="s">
        <v>3870</v>
      </c>
      <c r="L1058" t="s">
        <v>3871</v>
      </c>
      <c r="M1058" t="s">
        <v>3909</v>
      </c>
      <c r="N1058" t="s">
        <v>3910</v>
      </c>
      <c r="O1058" t="s">
        <v>5834</v>
      </c>
      <c r="P1058" t="s">
        <v>5835</v>
      </c>
    </row>
    <row r="1059" spans="1:16" x14ac:dyDescent="0.25">
      <c r="A1059" t="s">
        <v>2240</v>
      </c>
      <c r="B1059" t="s">
        <v>2241</v>
      </c>
      <c r="C1059" t="s">
        <v>5836</v>
      </c>
      <c r="E1059" t="s">
        <v>5837</v>
      </c>
      <c r="G1059" t="s">
        <v>3781</v>
      </c>
      <c r="H1059" t="s">
        <v>3790</v>
      </c>
      <c r="I1059" t="s">
        <v>4242</v>
      </c>
      <c r="J1059" t="s">
        <v>4243</v>
      </c>
      <c r="K1059" t="s">
        <v>4345</v>
      </c>
    </row>
    <row r="1060" spans="1:16" x14ac:dyDescent="0.25">
      <c r="A1060" t="s">
        <v>2242</v>
      </c>
      <c r="B1060" t="s">
        <v>2243</v>
      </c>
      <c r="C1060" t="s">
        <v>5836</v>
      </c>
      <c r="E1060" t="s">
        <v>5838</v>
      </c>
      <c r="G1060" t="s">
        <v>3781</v>
      </c>
      <c r="H1060" t="s">
        <v>3790</v>
      </c>
      <c r="I1060" t="s">
        <v>4242</v>
      </c>
      <c r="J1060" t="s">
        <v>4243</v>
      </c>
      <c r="K1060" t="s">
        <v>4345</v>
      </c>
    </row>
    <row r="1061" spans="1:16" x14ac:dyDescent="0.25">
      <c r="A1061" t="s">
        <v>2244</v>
      </c>
      <c r="B1061" t="s">
        <v>2245</v>
      </c>
      <c r="C1061" t="s">
        <v>5836</v>
      </c>
      <c r="E1061" t="s">
        <v>5839</v>
      </c>
      <c r="G1061" t="s">
        <v>3781</v>
      </c>
      <c r="H1061" t="s">
        <v>3790</v>
      </c>
      <c r="I1061" t="s">
        <v>4242</v>
      </c>
      <c r="J1061" t="s">
        <v>4243</v>
      </c>
      <c r="K1061" t="s">
        <v>4345</v>
      </c>
    </row>
    <row r="1062" spans="1:16" x14ac:dyDescent="0.25">
      <c r="A1062" t="s">
        <v>2246</v>
      </c>
      <c r="B1062" t="s">
        <v>2247</v>
      </c>
      <c r="C1062" t="s">
        <v>5836</v>
      </c>
      <c r="E1062" t="s">
        <v>5840</v>
      </c>
      <c r="G1062" t="s">
        <v>3781</v>
      </c>
      <c r="H1062" t="s">
        <v>3790</v>
      </c>
      <c r="I1062" t="s">
        <v>4242</v>
      </c>
      <c r="J1062" t="s">
        <v>4243</v>
      </c>
      <c r="K1062" t="s">
        <v>4345</v>
      </c>
    </row>
    <row r="1063" spans="1:16" x14ac:dyDescent="0.25">
      <c r="A1063" t="s">
        <v>2248</v>
      </c>
      <c r="B1063" t="s">
        <v>2249</v>
      </c>
      <c r="C1063" t="s">
        <v>5836</v>
      </c>
      <c r="E1063" t="s">
        <v>5841</v>
      </c>
      <c r="G1063" t="s">
        <v>3781</v>
      </c>
      <c r="H1063" t="s">
        <v>3790</v>
      </c>
      <c r="I1063" t="s">
        <v>4242</v>
      </c>
      <c r="J1063" t="s">
        <v>4243</v>
      </c>
      <c r="K1063" t="s">
        <v>4345</v>
      </c>
    </row>
    <row r="1064" spans="1:16" x14ac:dyDescent="0.25">
      <c r="A1064" t="s">
        <v>2250</v>
      </c>
      <c r="B1064" t="s">
        <v>2251</v>
      </c>
      <c r="C1064" t="s">
        <v>5842</v>
      </c>
      <c r="E1064" t="s">
        <v>5843</v>
      </c>
      <c r="G1064" t="s">
        <v>3781</v>
      </c>
      <c r="H1064" t="s">
        <v>3790</v>
      </c>
      <c r="I1064" t="s">
        <v>3791</v>
      </c>
      <c r="J1064" t="s">
        <v>3792</v>
      </c>
      <c r="K1064" t="s">
        <v>3793</v>
      </c>
    </row>
    <row r="1065" spans="1:16" x14ac:dyDescent="0.25">
      <c r="A1065" t="s">
        <v>2252</v>
      </c>
      <c r="B1065" t="s">
        <v>2253</v>
      </c>
      <c r="C1065" t="s">
        <v>5842</v>
      </c>
      <c r="E1065" t="s">
        <v>5844</v>
      </c>
      <c r="G1065" t="s">
        <v>3781</v>
      </c>
      <c r="H1065" t="s">
        <v>3790</v>
      </c>
      <c r="I1065" t="s">
        <v>3791</v>
      </c>
      <c r="J1065" t="s">
        <v>3792</v>
      </c>
      <c r="K1065" t="s">
        <v>3793</v>
      </c>
    </row>
    <row r="1066" spans="1:16" x14ac:dyDescent="0.25">
      <c r="A1066" t="s">
        <v>2254</v>
      </c>
      <c r="B1066" t="s">
        <v>2255</v>
      </c>
      <c r="C1066" t="s">
        <v>5842</v>
      </c>
      <c r="E1066" t="s">
        <v>5845</v>
      </c>
      <c r="G1066" t="s">
        <v>3781</v>
      </c>
      <c r="H1066" t="s">
        <v>3790</v>
      </c>
      <c r="I1066" t="s">
        <v>3791</v>
      </c>
      <c r="J1066" t="s">
        <v>3792</v>
      </c>
      <c r="K1066" t="s">
        <v>3793</v>
      </c>
    </row>
    <row r="1067" spans="1:16" x14ac:dyDescent="0.25">
      <c r="A1067" t="s">
        <v>2256</v>
      </c>
      <c r="B1067" t="s">
        <v>2257</v>
      </c>
      <c r="C1067" t="s">
        <v>5846</v>
      </c>
      <c r="E1067" t="s">
        <v>5847</v>
      </c>
      <c r="G1067" t="s">
        <v>3781</v>
      </c>
      <c r="H1067" t="s">
        <v>3790</v>
      </c>
      <c r="I1067" t="s">
        <v>3791</v>
      </c>
      <c r="J1067" t="s">
        <v>3792</v>
      </c>
      <c r="K1067" t="s">
        <v>3793</v>
      </c>
    </row>
    <row r="1068" spans="1:16" x14ac:dyDescent="0.25">
      <c r="A1068" t="s">
        <v>2258</v>
      </c>
      <c r="B1068" t="s">
        <v>2259</v>
      </c>
      <c r="C1068" t="s">
        <v>5848</v>
      </c>
      <c r="E1068" t="s">
        <v>5849</v>
      </c>
      <c r="G1068" t="s">
        <v>3781</v>
      </c>
      <c r="H1068" t="s">
        <v>3790</v>
      </c>
      <c r="I1068" t="s">
        <v>3791</v>
      </c>
      <c r="J1068" t="s">
        <v>3792</v>
      </c>
      <c r="K1068" t="s">
        <v>3793</v>
      </c>
    </row>
    <row r="1069" spans="1:16" x14ac:dyDescent="0.25">
      <c r="A1069" t="s">
        <v>2260</v>
      </c>
      <c r="B1069" t="s">
        <v>2261</v>
      </c>
      <c r="C1069" t="s">
        <v>5848</v>
      </c>
      <c r="E1069" t="s">
        <v>5850</v>
      </c>
      <c r="G1069" t="s">
        <v>3781</v>
      </c>
      <c r="H1069" t="s">
        <v>3790</v>
      </c>
      <c r="I1069" t="s">
        <v>3791</v>
      </c>
      <c r="J1069" t="s">
        <v>3792</v>
      </c>
      <c r="K1069" t="s">
        <v>3793</v>
      </c>
    </row>
    <row r="1070" spans="1:16" x14ac:dyDescent="0.25">
      <c r="A1070" t="s">
        <v>2262</v>
      </c>
      <c r="B1070" t="s">
        <v>2263</v>
      </c>
      <c r="C1070" t="s">
        <v>5848</v>
      </c>
      <c r="E1070" t="s">
        <v>5851</v>
      </c>
      <c r="G1070" t="s">
        <v>3781</v>
      </c>
      <c r="H1070" t="s">
        <v>3790</v>
      </c>
      <c r="I1070" t="s">
        <v>3791</v>
      </c>
      <c r="J1070" t="s">
        <v>3792</v>
      </c>
      <c r="K1070" t="s">
        <v>3793</v>
      </c>
    </row>
    <row r="1071" spans="1:16" x14ac:dyDescent="0.25">
      <c r="A1071" t="s">
        <v>2264</v>
      </c>
      <c r="B1071" t="s">
        <v>2265</v>
      </c>
      <c r="C1071" t="s">
        <v>5848</v>
      </c>
      <c r="E1071" t="s">
        <v>5852</v>
      </c>
      <c r="G1071" t="s">
        <v>3781</v>
      </c>
      <c r="H1071" t="s">
        <v>3790</v>
      </c>
      <c r="I1071" t="s">
        <v>3791</v>
      </c>
      <c r="J1071" t="s">
        <v>3792</v>
      </c>
      <c r="K1071" t="s">
        <v>3793</v>
      </c>
    </row>
    <row r="1072" spans="1:16" x14ac:dyDescent="0.25">
      <c r="A1072" t="s">
        <v>2266</v>
      </c>
      <c r="B1072" t="s">
        <v>2267</v>
      </c>
      <c r="C1072" t="s">
        <v>5848</v>
      </c>
      <c r="E1072" t="s">
        <v>5853</v>
      </c>
      <c r="G1072" t="s">
        <v>3781</v>
      </c>
      <c r="H1072" t="s">
        <v>3790</v>
      </c>
      <c r="I1072" t="s">
        <v>3791</v>
      </c>
      <c r="J1072" t="s">
        <v>3792</v>
      </c>
      <c r="K1072" t="s">
        <v>3793</v>
      </c>
    </row>
    <row r="1073" spans="1:20" x14ac:dyDescent="0.25">
      <c r="A1073" t="s">
        <v>2268</v>
      </c>
      <c r="B1073" t="s">
        <v>2269</v>
      </c>
      <c r="C1073" t="s">
        <v>5854</v>
      </c>
      <c r="E1073" t="s">
        <v>5855</v>
      </c>
      <c r="G1073" t="s">
        <v>3781</v>
      </c>
      <c r="H1073" t="s">
        <v>3790</v>
      </c>
      <c r="I1073" t="s">
        <v>3791</v>
      </c>
      <c r="J1073" t="s">
        <v>3792</v>
      </c>
      <c r="K1073" t="s">
        <v>3793</v>
      </c>
    </row>
    <row r="1074" spans="1:20" x14ac:dyDescent="0.25">
      <c r="A1074" t="s">
        <v>2270</v>
      </c>
      <c r="B1074" t="s">
        <v>2271</v>
      </c>
      <c r="C1074" t="s">
        <v>5854</v>
      </c>
      <c r="E1074" t="s">
        <v>5856</v>
      </c>
      <c r="G1074" t="s">
        <v>3781</v>
      </c>
      <c r="H1074" t="s">
        <v>3790</v>
      </c>
      <c r="I1074" t="s">
        <v>3791</v>
      </c>
      <c r="J1074" t="s">
        <v>3792</v>
      </c>
      <c r="K1074" t="s">
        <v>3793</v>
      </c>
    </row>
    <row r="1075" spans="1:20" x14ac:dyDescent="0.25">
      <c r="A1075" t="s">
        <v>2272</v>
      </c>
      <c r="B1075" t="s">
        <v>2273</v>
      </c>
      <c r="C1075" t="s">
        <v>5854</v>
      </c>
      <c r="E1075" t="s">
        <v>5857</v>
      </c>
      <c r="G1075" t="s">
        <v>3781</v>
      </c>
      <c r="H1075" t="s">
        <v>3790</v>
      </c>
      <c r="I1075" t="s">
        <v>3791</v>
      </c>
      <c r="J1075" t="s">
        <v>3792</v>
      </c>
      <c r="K1075" t="s">
        <v>3793</v>
      </c>
    </row>
    <row r="1076" spans="1:20" x14ac:dyDescent="0.25">
      <c r="A1076" t="s">
        <v>2274</v>
      </c>
      <c r="B1076" t="s">
        <v>2275</v>
      </c>
      <c r="C1076" t="s">
        <v>5854</v>
      </c>
      <c r="E1076" t="s">
        <v>5858</v>
      </c>
      <c r="G1076" t="s">
        <v>3781</v>
      </c>
      <c r="H1076" t="s">
        <v>3790</v>
      </c>
      <c r="I1076" t="s">
        <v>3791</v>
      </c>
      <c r="J1076" t="s">
        <v>3792</v>
      </c>
      <c r="K1076" t="s">
        <v>3793</v>
      </c>
    </row>
    <row r="1077" spans="1:20" x14ac:dyDescent="0.25">
      <c r="A1077" t="s">
        <v>2276</v>
      </c>
      <c r="B1077" t="s">
        <v>2277</v>
      </c>
      <c r="C1077" t="s">
        <v>5859</v>
      </c>
      <c r="E1077" t="s">
        <v>5860</v>
      </c>
      <c r="G1077" t="s">
        <v>3781</v>
      </c>
      <c r="H1077" t="s">
        <v>3790</v>
      </c>
      <c r="I1077" t="s">
        <v>3791</v>
      </c>
      <c r="J1077" t="s">
        <v>3792</v>
      </c>
      <c r="K1077" t="s">
        <v>3793</v>
      </c>
    </row>
    <row r="1078" spans="1:20" x14ac:dyDescent="0.25">
      <c r="A1078" t="s">
        <v>2278</v>
      </c>
      <c r="B1078" t="s">
        <v>2279</v>
      </c>
      <c r="C1078" t="s">
        <v>5859</v>
      </c>
      <c r="E1078" t="s">
        <v>5861</v>
      </c>
      <c r="G1078" t="s">
        <v>3781</v>
      </c>
      <c r="H1078" t="s">
        <v>3790</v>
      </c>
      <c r="I1078" t="s">
        <v>3791</v>
      </c>
      <c r="J1078" t="s">
        <v>3792</v>
      </c>
      <c r="K1078" t="s">
        <v>3793</v>
      </c>
    </row>
    <row r="1079" spans="1:20" x14ac:dyDescent="0.25">
      <c r="A1079" t="s">
        <v>2280</v>
      </c>
      <c r="B1079" t="s">
        <v>2281</v>
      </c>
      <c r="C1079" t="s">
        <v>5859</v>
      </c>
      <c r="E1079" t="s">
        <v>5862</v>
      </c>
      <c r="G1079" t="s">
        <v>3781</v>
      </c>
      <c r="H1079" t="s">
        <v>3790</v>
      </c>
      <c r="I1079" t="s">
        <v>3791</v>
      </c>
      <c r="J1079" t="s">
        <v>3792</v>
      </c>
      <c r="K1079" t="s">
        <v>3793</v>
      </c>
    </row>
    <row r="1080" spans="1:20" x14ac:dyDescent="0.25">
      <c r="A1080" t="s">
        <v>2282</v>
      </c>
      <c r="B1080" t="s">
        <v>2283</v>
      </c>
      <c r="C1080" t="s">
        <v>5859</v>
      </c>
      <c r="E1080" t="s">
        <v>5863</v>
      </c>
      <c r="G1080" t="s">
        <v>3781</v>
      </c>
      <c r="H1080" t="s">
        <v>3790</v>
      </c>
      <c r="I1080" t="s">
        <v>3791</v>
      </c>
      <c r="J1080" t="s">
        <v>3792</v>
      </c>
      <c r="K1080" t="s">
        <v>3793</v>
      </c>
    </row>
    <row r="1081" spans="1:20" x14ac:dyDescent="0.25">
      <c r="A1081" t="s">
        <v>2284</v>
      </c>
      <c r="B1081" t="s">
        <v>2285</v>
      </c>
      <c r="C1081" t="s">
        <v>5859</v>
      </c>
      <c r="E1081" t="s">
        <v>5864</v>
      </c>
      <c r="G1081" t="s">
        <v>3781</v>
      </c>
      <c r="H1081" t="s">
        <v>3790</v>
      </c>
      <c r="I1081" t="s">
        <v>3791</v>
      </c>
      <c r="J1081" t="s">
        <v>3792</v>
      </c>
      <c r="K1081" t="s">
        <v>3793</v>
      </c>
    </row>
    <row r="1082" spans="1:20" x14ac:dyDescent="0.25">
      <c r="A1082" t="s">
        <v>2286</v>
      </c>
      <c r="B1082" t="s">
        <v>2287</v>
      </c>
      <c r="C1082" t="s">
        <v>5865</v>
      </c>
      <c r="E1082" t="s">
        <v>5866</v>
      </c>
      <c r="G1082" t="s">
        <v>3781</v>
      </c>
      <c r="H1082" t="s">
        <v>3805</v>
      </c>
      <c r="I1082" t="s">
        <v>3806</v>
      </c>
      <c r="J1082" t="s">
        <v>3807</v>
      </c>
      <c r="K1082" t="s">
        <v>3948</v>
      </c>
      <c r="L1082" t="s">
        <v>3949</v>
      </c>
    </row>
    <row r="1083" spans="1:20" x14ac:dyDescent="0.25">
      <c r="A1083" t="s">
        <v>2288</v>
      </c>
      <c r="B1083" t="s">
        <v>2289</v>
      </c>
      <c r="C1083" t="s">
        <v>5867</v>
      </c>
      <c r="E1083" t="s">
        <v>5868</v>
      </c>
      <c r="G1083" t="s">
        <v>3781</v>
      </c>
      <c r="H1083" t="s">
        <v>3805</v>
      </c>
      <c r="I1083" t="s">
        <v>3806</v>
      </c>
      <c r="J1083" t="s">
        <v>4543</v>
      </c>
      <c r="K1083" t="s">
        <v>4544</v>
      </c>
      <c r="L1083" t="s">
        <v>5869</v>
      </c>
      <c r="M1083" t="s">
        <v>5870</v>
      </c>
    </row>
    <row r="1084" spans="1:20" x14ac:dyDescent="0.25">
      <c r="A1084" t="s">
        <v>2290</v>
      </c>
      <c r="B1084" t="s">
        <v>2291</v>
      </c>
      <c r="C1084" t="s">
        <v>5871</v>
      </c>
      <c r="E1084" t="s">
        <v>5872</v>
      </c>
      <c r="G1084" t="s">
        <v>3759</v>
      </c>
      <c r="H1084" t="s">
        <v>3813</v>
      </c>
      <c r="I1084" t="s">
        <v>3814</v>
      </c>
      <c r="J1084" t="s">
        <v>3815</v>
      </c>
      <c r="K1084" t="s">
        <v>3816</v>
      </c>
      <c r="L1084" t="s">
        <v>3817</v>
      </c>
      <c r="M1084" t="s">
        <v>3818</v>
      </c>
      <c r="N1084" t="s">
        <v>3819</v>
      </c>
      <c r="O1084" t="s">
        <v>5873</v>
      </c>
      <c r="P1084" t="s">
        <v>5874</v>
      </c>
      <c r="Q1084" t="s">
        <v>5875</v>
      </c>
      <c r="R1084" t="s">
        <v>5876</v>
      </c>
      <c r="S1084" t="s">
        <v>5877</v>
      </c>
      <c r="T1084" t="s">
        <v>5878</v>
      </c>
    </row>
    <row r="1085" spans="1:20" x14ac:dyDescent="0.25">
      <c r="A1085" t="s">
        <v>2292</v>
      </c>
      <c r="B1085" t="s">
        <v>2293</v>
      </c>
      <c r="C1085" t="s">
        <v>5871</v>
      </c>
      <c r="E1085" t="s">
        <v>5872</v>
      </c>
      <c r="G1085" t="s">
        <v>3759</v>
      </c>
      <c r="H1085" t="s">
        <v>3813</v>
      </c>
      <c r="I1085" t="s">
        <v>3814</v>
      </c>
      <c r="J1085" t="s">
        <v>3815</v>
      </c>
      <c r="K1085" t="s">
        <v>3816</v>
      </c>
      <c r="L1085" t="s">
        <v>3817</v>
      </c>
      <c r="M1085" t="s">
        <v>3818</v>
      </c>
      <c r="N1085" t="s">
        <v>3819</v>
      </c>
      <c r="O1085" t="s">
        <v>5873</v>
      </c>
      <c r="P1085" t="s">
        <v>5874</v>
      </c>
      <c r="Q1085" t="s">
        <v>5875</v>
      </c>
      <c r="R1085" t="s">
        <v>5876</v>
      </c>
      <c r="S1085" t="s">
        <v>5877</v>
      </c>
      <c r="T1085" t="s">
        <v>5878</v>
      </c>
    </row>
    <row r="1086" spans="1:20" x14ac:dyDescent="0.25">
      <c r="A1086" t="s">
        <v>2294</v>
      </c>
      <c r="B1086" t="s">
        <v>2295</v>
      </c>
      <c r="C1086" t="s">
        <v>5871</v>
      </c>
      <c r="E1086" t="s">
        <v>5872</v>
      </c>
      <c r="G1086" t="s">
        <v>3759</v>
      </c>
      <c r="H1086" t="s">
        <v>3813</v>
      </c>
      <c r="I1086" t="s">
        <v>3814</v>
      </c>
      <c r="J1086" t="s">
        <v>3815</v>
      </c>
      <c r="K1086" t="s">
        <v>3816</v>
      </c>
      <c r="L1086" t="s">
        <v>3817</v>
      </c>
      <c r="M1086" t="s">
        <v>3818</v>
      </c>
      <c r="N1086" t="s">
        <v>3819</v>
      </c>
      <c r="O1086" t="s">
        <v>5873</v>
      </c>
      <c r="P1086" t="s">
        <v>5874</v>
      </c>
      <c r="Q1086" t="s">
        <v>5875</v>
      </c>
      <c r="R1086" t="s">
        <v>5876</v>
      </c>
      <c r="S1086" t="s">
        <v>5877</v>
      </c>
      <c r="T1086" t="s">
        <v>5878</v>
      </c>
    </row>
    <row r="1087" spans="1:20" x14ac:dyDescent="0.25">
      <c r="A1087" t="s">
        <v>2296</v>
      </c>
      <c r="B1087" t="s">
        <v>2297</v>
      </c>
      <c r="C1087" t="s">
        <v>5879</v>
      </c>
      <c r="E1087" t="s">
        <v>5880</v>
      </c>
      <c r="G1087" t="s">
        <v>3781</v>
      </c>
      <c r="H1087" t="s">
        <v>3782</v>
      </c>
      <c r="I1087" t="s">
        <v>3863</v>
      </c>
      <c r="J1087" t="s">
        <v>4096</v>
      </c>
      <c r="K1087" t="s">
        <v>5881</v>
      </c>
      <c r="L1087" t="s">
        <v>5882</v>
      </c>
    </row>
    <row r="1088" spans="1:20" x14ac:dyDescent="0.25">
      <c r="A1088" t="s">
        <v>2298</v>
      </c>
      <c r="B1088" t="s">
        <v>2299</v>
      </c>
      <c r="C1088" t="s">
        <v>5883</v>
      </c>
      <c r="E1088" t="s">
        <v>5884</v>
      </c>
      <c r="G1088" t="s">
        <v>3759</v>
      </c>
      <c r="H1088" t="s">
        <v>3838</v>
      </c>
      <c r="I1088" t="s">
        <v>3839</v>
      </c>
      <c r="J1088" t="s">
        <v>3840</v>
      </c>
      <c r="K1088" t="s">
        <v>3841</v>
      </c>
      <c r="L1088" t="s">
        <v>3842</v>
      </c>
      <c r="M1088" t="s">
        <v>5885</v>
      </c>
    </row>
    <row r="1089" spans="1:23" x14ac:dyDescent="0.25">
      <c r="A1089" t="s">
        <v>2300</v>
      </c>
      <c r="B1089" t="s">
        <v>2301</v>
      </c>
      <c r="C1089" t="s">
        <v>5883</v>
      </c>
      <c r="E1089" t="s">
        <v>5884</v>
      </c>
      <c r="G1089" t="s">
        <v>3759</v>
      </c>
      <c r="H1089" t="s">
        <v>3838</v>
      </c>
      <c r="I1089" t="s">
        <v>3839</v>
      </c>
      <c r="J1089" t="s">
        <v>3840</v>
      </c>
      <c r="K1089" t="s">
        <v>3841</v>
      </c>
      <c r="L1089" t="s">
        <v>3842</v>
      </c>
      <c r="M1089" t="s">
        <v>5885</v>
      </c>
    </row>
    <row r="1090" spans="1:23" x14ac:dyDescent="0.25">
      <c r="A1090" t="s">
        <v>2302</v>
      </c>
      <c r="B1090" t="s">
        <v>2303</v>
      </c>
      <c r="C1090" t="s">
        <v>5883</v>
      </c>
      <c r="E1090" t="s">
        <v>5884</v>
      </c>
      <c r="G1090" t="s">
        <v>3759</v>
      </c>
      <c r="H1090" t="s">
        <v>3838</v>
      </c>
      <c r="I1090" t="s">
        <v>3839</v>
      </c>
      <c r="J1090" t="s">
        <v>3840</v>
      </c>
      <c r="K1090" t="s">
        <v>3841</v>
      </c>
      <c r="L1090" t="s">
        <v>3842</v>
      </c>
      <c r="M1090" t="s">
        <v>5885</v>
      </c>
    </row>
    <row r="1091" spans="1:23" x14ac:dyDescent="0.25">
      <c r="A1091" t="s">
        <v>2304</v>
      </c>
      <c r="B1091" t="s">
        <v>2305</v>
      </c>
      <c r="C1091" t="s">
        <v>5886</v>
      </c>
      <c r="E1091" t="s">
        <v>5887</v>
      </c>
      <c r="G1091" t="s">
        <v>3759</v>
      </c>
      <c r="H1091" t="s">
        <v>3813</v>
      </c>
      <c r="I1091" t="s">
        <v>3814</v>
      </c>
      <c r="J1091" t="s">
        <v>3815</v>
      </c>
      <c r="K1091" t="s">
        <v>3816</v>
      </c>
      <c r="L1091" t="s">
        <v>3817</v>
      </c>
      <c r="M1091" t="s">
        <v>3818</v>
      </c>
      <c r="N1091" t="s">
        <v>3819</v>
      </c>
      <c r="O1091" t="s">
        <v>3820</v>
      </c>
      <c r="P1091" t="s">
        <v>3821</v>
      </c>
      <c r="Q1091" t="s">
        <v>3822</v>
      </c>
      <c r="R1091" t="s">
        <v>3823</v>
      </c>
      <c r="S1091" t="s">
        <v>3824</v>
      </c>
      <c r="T1091" t="s">
        <v>3825</v>
      </c>
      <c r="U1091" t="s">
        <v>4580</v>
      </c>
      <c r="V1091" t="s">
        <v>5888</v>
      </c>
    </row>
    <row r="1092" spans="1:23" x14ac:dyDescent="0.25">
      <c r="A1092" t="s">
        <v>2306</v>
      </c>
      <c r="B1092" t="s">
        <v>2307</v>
      </c>
      <c r="C1092" t="s">
        <v>5886</v>
      </c>
      <c r="E1092" t="s">
        <v>5887</v>
      </c>
      <c r="G1092" t="s">
        <v>3759</v>
      </c>
      <c r="H1092" t="s">
        <v>3813</v>
      </c>
      <c r="I1092" t="s">
        <v>3814</v>
      </c>
      <c r="J1092" t="s">
        <v>3815</v>
      </c>
      <c r="K1092" t="s">
        <v>3816</v>
      </c>
      <c r="L1092" t="s">
        <v>3817</v>
      </c>
      <c r="M1092" t="s">
        <v>3818</v>
      </c>
      <c r="N1092" t="s">
        <v>3819</v>
      </c>
      <c r="O1092" t="s">
        <v>3820</v>
      </c>
      <c r="P1092" t="s">
        <v>3821</v>
      </c>
      <c r="Q1092" t="s">
        <v>3822</v>
      </c>
      <c r="R1092" t="s">
        <v>3823</v>
      </c>
      <c r="S1092" t="s">
        <v>3824</v>
      </c>
      <c r="T1092" t="s">
        <v>3825</v>
      </c>
      <c r="U1092" t="s">
        <v>4580</v>
      </c>
      <c r="V1092" t="s">
        <v>5888</v>
      </c>
    </row>
    <row r="1093" spans="1:23" x14ac:dyDescent="0.25">
      <c r="A1093" t="s">
        <v>2308</v>
      </c>
      <c r="B1093" t="s">
        <v>2309</v>
      </c>
      <c r="C1093" t="s">
        <v>5886</v>
      </c>
      <c r="E1093" t="s">
        <v>5887</v>
      </c>
      <c r="G1093" t="s">
        <v>3759</v>
      </c>
      <c r="H1093" t="s">
        <v>3813</v>
      </c>
      <c r="I1093" t="s">
        <v>3814</v>
      </c>
      <c r="J1093" t="s">
        <v>3815</v>
      </c>
      <c r="K1093" t="s">
        <v>3816</v>
      </c>
      <c r="L1093" t="s">
        <v>3817</v>
      </c>
      <c r="M1093" t="s">
        <v>3818</v>
      </c>
      <c r="N1093" t="s">
        <v>3819</v>
      </c>
      <c r="O1093" t="s">
        <v>3820</v>
      </c>
      <c r="P1093" t="s">
        <v>3821</v>
      </c>
      <c r="Q1093" t="s">
        <v>3822</v>
      </c>
      <c r="R1093" t="s">
        <v>3823</v>
      </c>
      <c r="S1093" t="s">
        <v>3824</v>
      </c>
      <c r="T1093" t="s">
        <v>3825</v>
      </c>
      <c r="U1093" t="s">
        <v>4580</v>
      </c>
      <c r="V1093" t="s">
        <v>5888</v>
      </c>
    </row>
    <row r="1094" spans="1:23" x14ac:dyDescent="0.25">
      <c r="A1094" t="s">
        <v>2310</v>
      </c>
      <c r="B1094" t="s">
        <v>2311</v>
      </c>
      <c r="C1094" t="s">
        <v>5889</v>
      </c>
      <c r="E1094" t="s">
        <v>5890</v>
      </c>
      <c r="G1094" t="s">
        <v>3759</v>
      </c>
      <c r="H1094" t="s">
        <v>3813</v>
      </c>
      <c r="I1094" t="s">
        <v>3814</v>
      </c>
      <c r="J1094" t="s">
        <v>3815</v>
      </c>
      <c r="K1094" t="s">
        <v>3816</v>
      </c>
      <c r="L1094" t="s">
        <v>3817</v>
      </c>
      <c r="M1094" t="s">
        <v>3818</v>
      </c>
      <c r="N1094" t="s">
        <v>3819</v>
      </c>
      <c r="O1094" t="s">
        <v>3820</v>
      </c>
      <c r="P1094" t="s">
        <v>3821</v>
      </c>
      <c r="Q1094" t="s">
        <v>3822</v>
      </c>
      <c r="R1094" t="s">
        <v>3823</v>
      </c>
      <c r="S1094" t="s">
        <v>3824</v>
      </c>
      <c r="T1094" t="s">
        <v>3825</v>
      </c>
      <c r="U1094" t="s">
        <v>5891</v>
      </c>
      <c r="V1094" t="s">
        <v>5892</v>
      </c>
      <c r="W1094" t="s">
        <v>5893</v>
      </c>
    </row>
    <row r="1095" spans="1:23" x14ac:dyDescent="0.25">
      <c r="A1095" t="s">
        <v>2312</v>
      </c>
      <c r="B1095" t="s">
        <v>2313</v>
      </c>
      <c r="C1095" t="s">
        <v>5889</v>
      </c>
      <c r="E1095" t="s">
        <v>5890</v>
      </c>
      <c r="G1095" t="s">
        <v>3759</v>
      </c>
      <c r="H1095" t="s">
        <v>3813</v>
      </c>
      <c r="I1095" t="s">
        <v>3814</v>
      </c>
      <c r="J1095" t="s">
        <v>3815</v>
      </c>
      <c r="K1095" t="s">
        <v>3816</v>
      </c>
      <c r="L1095" t="s">
        <v>3817</v>
      </c>
      <c r="M1095" t="s">
        <v>3818</v>
      </c>
      <c r="N1095" t="s">
        <v>3819</v>
      </c>
      <c r="O1095" t="s">
        <v>3820</v>
      </c>
      <c r="P1095" t="s">
        <v>3821</v>
      </c>
      <c r="Q1095" t="s">
        <v>3822</v>
      </c>
      <c r="R1095" t="s">
        <v>3823</v>
      </c>
      <c r="S1095" t="s">
        <v>3824</v>
      </c>
      <c r="T1095" t="s">
        <v>3825</v>
      </c>
      <c r="U1095" t="s">
        <v>5891</v>
      </c>
      <c r="V1095" t="s">
        <v>5892</v>
      </c>
      <c r="W1095" t="s">
        <v>5893</v>
      </c>
    </row>
    <row r="1096" spans="1:23" x14ac:dyDescent="0.25">
      <c r="A1096" t="s">
        <v>2314</v>
      </c>
      <c r="B1096" t="s">
        <v>2315</v>
      </c>
      <c r="C1096" t="s">
        <v>5889</v>
      </c>
      <c r="E1096" t="s">
        <v>5890</v>
      </c>
      <c r="G1096" t="s">
        <v>3759</v>
      </c>
      <c r="H1096" t="s">
        <v>3813</v>
      </c>
      <c r="I1096" t="s">
        <v>3814</v>
      </c>
      <c r="J1096" t="s">
        <v>3815</v>
      </c>
      <c r="K1096" t="s">
        <v>3816</v>
      </c>
      <c r="L1096" t="s">
        <v>3817</v>
      </c>
      <c r="M1096" t="s">
        <v>3818</v>
      </c>
      <c r="N1096" t="s">
        <v>3819</v>
      </c>
      <c r="O1096" t="s">
        <v>3820</v>
      </c>
      <c r="P1096" t="s">
        <v>3821</v>
      </c>
      <c r="Q1096" t="s">
        <v>3822</v>
      </c>
      <c r="R1096" t="s">
        <v>3823</v>
      </c>
      <c r="S1096" t="s">
        <v>3824</v>
      </c>
      <c r="T1096" t="s">
        <v>3825</v>
      </c>
      <c r="U1096" t="s">
        <v>5891</v>
      </c>
      <c r="V1096" t="s">
        <v>5892</v>
      </c>
      <c r="W1096" t="s">
        <v>5893</v>
      </c>
    </row>
    <row r="1097" spans="1:23" x14ac:dyDescent="0.25">
      <c r="A1097" t="s">
        <v>2316</v>
      </c>
      <c r="B1097" t="s">
        <v>2317</v>
      </c>
      <c r="C1097" t="s">
        <v>5889</v>
      </c>
      <c r="E1097" t="s">
        <v>5890</v>
      </c>
      <c r="G1097" t="s">
        <v>3759</v>
      </c>
      <c r="H1097" t="s">
        <v>3813</v>
      </c>
      <c r="I1097" t="s">
        <v>3814</v>
      </c>
      <c r="J1097" t="s">
        <v>3815</v>
      </c>
      <c r="K1097" t="s">
        <v>3816</v>
      </c>
      <c r="L1097" t="s">
        <v>3817</v>
      </c>
      <c r="M1097" t="s">
        <v>3818</v>
      </c>
      <c r="N1097" t="s">
        <v>3819</v>
      </c>
      <c r="O1097" t="s">
        <v>3820</v>
      </c>
      <c r="P1097" t="s">
        <v>3821</v>
      </c>
      <c r="Q1097" t="s">
        <v>3822</v>
      </c>
      <c r="R1097" t="s">
        <v>3823</v>
      </c>
      <c r="S1097" t="s">
        <v>3824</v>
      </c>
      <c r="T1097" t="s">
        <v>3825</v>
      </c>
      <c r="U1097" t="s">
        <v>5891</v>
      </c>
      <c r="V1097" t="s">
        <v>5892</v>
      </c>
      <c r="W1097" t="s">
        <v>5893</v>
      </c>
    </row>
    <row r="1098" spans="1:23" x14ac:dyDescent="0.25">
      <c r="A1098" t="s">
        <v>2318</v>
      </c>
      <c r="B1098" t="s">
        <v>2319</v>
      </c>
      <c r="C1098" t="s">
        <v>5889</v>
      </c>
      <c r="E1098" t="s">
        <v>5890</v>
      </c>
      <c r="G1098" t="s">
        <v>3759</v>
      </c>
      <c r="H1098" t="s">
        <v>3813</v>
      </c>
      <c r="I1098" t="s">
        <v>3814</v>
      </c>
      <c r="J1098" t="s">
        <v>3815</v>
      </c>
      <c r="K1098" t="s">
        <v>3816</v>
      </c>
      <c r="L1098" t="s">
        <v>3817</v>
      </c>
      <c r="M1098" t="s">
        <v>3818</v>
      </c>
      <c r="N1098" t="s">
        <v>3819</v>
      </c>
      <c r="O1098" t="s">
        <v>3820</v>
      </c>
      <c r="P1098" t="s">
        <v>3821</v>
      </c>
      <c r="Q1098" t="s">
        <v>3822</v>
      </c>
      <c r="R1098" t="s">
        <v>3823</v>
      </c>
      <c r="S1098" t="s">
        <v>3824</v>
      </c>
      <c r="T1098" t="s">
        <v>3825</v>
      </c>
      <c r="U1098" t="s">
        <v>5891</v>
      </c>
      <c r="V1098" t="s">
        <v>5892</v>
      </c>
      <c r="W1098" t="s">
        <v>5893</v>
      </c>
    </row>
    <row r="1099" spans="1:23" x14ac:dyDescent="0.25">
      <c r="A1099" t="s">
        <v>2320</v>
      </c>
      <c r="B1099" t="s">
        <v>2321</v>
      </c>
      <c r="C1099" t="s">
        <v>5552</v>
      </c>
      <c r="E1099" t="s">
        <v>5894</v>
      </c>
      <c r="G1099" t="s">
        <v>3781</v>
      </c>
      <c r="H1099" t="s">
        <v>3790</v>
      </c>
      <c r="I1099" t="s">
        <v>3791</v>
      </c>
      <c r="J1099" t="s">
        <v>3792</v>
      </c>
      <c r="K1099" t="s">
        <v>3793</v>
      </c>
    </row>
    <row r="1100" spans="1:23" x14ac:dyDescent="0.25">
      <c r="A1100" t="s">
        <v>2322</v>
      </c>
      <c r="B1100" t="s">
        <v>2323</v>
      </c>
      <c r="C1100" t="s">
        <v>5552</v>
      </c>
      <c r="E1100" t="s">
        <v>5895</v>
      </c>
      <c r="G1100" t="s">
        <v>3781</v>
      </c>
      <c r="H1100" t="s">
        <v>3790</v>
      </c>
      <c r="I1100" t="s">
        <v>3791</v>
      </c>
      <c r="J1100" t="s">
        <v>3792</v>
      </c>
      <c r="K1100" t="s">
        <v>3793</v>
      </c>
    </row>
    <row r="1101" spans="1:23" x14ac:dyDescent="0.25">
      <c r="A1101" t="s">
        <v>2324</v>
      </c>
      <c r="B1101" t="s">
        <v>2325</v>
      </c>
      <c r="C1101" t="s">
        <v>5552</v>
      </c>
      <c r="E1101" t="s">
        <v>5896</v>
      </c>
      <c r="G1101" t="s">
        <v>3781</v>
      </c>
      <c r="H1101" t="s">
        <v>3790</v>
      </c>
      <c r="I1101" t="s">
        <v>3791</v>
      </c>
      <c r="J1101" t="s">
        <v>3792</v>
      </c>
      <c r="K1101" t="s">
        <v>3793</v>
      </c>
    </row>
    <row r="1102" spans="1:23" x14ac:dyDescent="0.25">
      <c r="A1102" t="s">
        <v>2326</v>
      </c>
      <c r="B1102" t="s">
        <v>2327</v>
      </c>
      <c r="C1102" t="s">
        <v>5897</v>
      </c>
      <c r="E1102" t="s">
        <v>5898</v>
      </c>
      <c r="G1102" t="s">
        <v>3781</v>
      </c>
      <c r="H1102" t="s">
        <v>3782</v>
      </c>
      <c r="I1102" t="s">
        <v>3863</v>
      </c>
      <c r="J1102" t="s">
        <v>3864</v>
      </c>
      <c r="K1102" t="s">
        <v>3865</v>
      </c>
      <c r="L1102" t="s">
        <v>4101</v>
      </c>
    </row>
    <row r="1103" spans="1:23" x14ac:dyDescent="0.25">
      <c r="A1103" t="s">
        <v>2328</v>
      </c>
      <c r="B1103" t="s">
        <v>2329</v>
      </c>
      <c r="C1103" t="s">
        <v>5899</v>
      </c>
      <c r="E1103" t="s">
        <v>5900</v>
      </c>
      <c r="G1103" t="s">
        <v>3781</v>
      </c>
      <c r="H1103" t="s">
        <v>3782</v>
      </c>
      <c r="I1103" t="s">
        <v>3783</v>
      </c>
      <c r="J1103" t="s">
        <v>3784</v>
      </c>
      <c r="K1103" t="s">
        <v>5901</v>
      </c>
      <c r="L1103" t="s">
        <v>5902</v>
      </c>
      <c r="M1103" t="s">
        <v>5903</v>
      </c>
    </row>
    <row r="1104" spans="1:23" x14ac:dyDescent="0.25">
      <c r="A1104" t="s">
        <v>2330</v>
      </c>
      <c r="B1104" t="s">
        <v>2331</v>
      </c>
      <c r="C1104" t="s">
        <v>5904</v>
      </c>
      <c r="E1104" t="s">
        <v>5905</v>
      </c>
      <c r="G1104" t="s">
        <v>3759</v>
      </c>
      <c r="H1104" t="s">
        <v>3760</v>
      </c>
      <c r="I1104" t="s">
        <v>3761</v>
      </c>
      <c r="J1104" t="s">
        <v>3762</v>
      </c>
      <c r="K1104" t="s">
        <v>3763</v>
      </c>
      <c r="L1104" t="s">
        <v>3764</v>
      </c>
      <c r="M1104" t="s">
        <v>3765</v>
      </c>
      <c r="N1104" t="s">
        <v>3766</v>
      </c>
      <c r="O1104" t="s">
        <v>3767</v>
      </c>
      <c r="P1104" t="s">
        <v>3768</v>
      </c>
    </row>
    <row r="1105" spans="1:18" x14ac:dyDescent="0.25">
      <c r="A1105" t="s">
        <v>2332</v>
      </c>
      <c r="B1105" t="s">
        <v>2333</v>
      </c>
      <c r="C1105" t="s">
        <v>5904</v>
      </c>
      <c r="E1105" t="s">
        <v>5905</v>
      </c>
      <c r="G1105" t="s">
        <v>3759</v>
      </c>
      <c r="H1105" t="s">
        <v>3760</v>
      </c>
      <c r="I1105" t="s">
        <v>3761</v>
      </c>
      <c r="J1105" t="s">
        <v>3762</v>
      </c>
      <c r="K1105" t="s">
        <v>3763</v>
      </c>
      <c r="L1105" t="s">
        <v>3764</v>
      </c>
      <c r="M1105" t="s">
        <v>3765</v>
      </c>
      <c r="N1105" t="s">
        <v>3766</v>
      </c>
      <c r="O1105" t="s">
        <v>3767</v>
      </c>
      <c r="P1105" t="s">
        <v>3768</v>
      </c>
    </row>
    <row r="1106" spans="1:18" x14ac:dyDescent="0.25">
      <c r="A1106" t="s">
        <v>2334</v>
      </c>
      <c r="B1106" t="s">
        <v>2335</v>
      </c>
      <c r="C1106" t="s">
        <v>5904</v>
      </c>
      <c r="E1106" t="s">
        <v>5905</v>
      </c>
      <c r="G1106" t="s">
        <v>3759</v>
      </c>
      <c r="H1106" t="s">
        <v>3760</v>
      </c>
      <c r="I1106" t="s">
        <v>3761</v>
      </c>
      <c r="J1106" t="s">
        <v>3762</v>
      </c>
      <c r="K1106" t="s">
        <v>3763</v>
      </c>
      <c r="L1106" t="s">
        <v>3764</v>
      </c>
      <c r="M1106" t="s">
        <v>3765</v>
      </c>
      <c r="N1106" t="s">
        <v>3766</v>
      </c>
      <c r="O1106" t="s">
        <v>3767</v>
      </c>
      <c r="P1106" t="s">
        <v>3768</v>
      </c>
    </row>
    <row r="1107" spans="1:18" x14ac:dyDescent="0.25">
      <c r="A1107" t="s">
        <v>2336</v>
      </c>
      <c r="B1107" t="s">
        <v>2337</v>
      </c>
      <c r="C1107" t="s">
        <v>5906</v>
      </c>
      <c r="E1107" t="s">
        <v>5907</v>
      </c>
      <c r="G1107" t="s">
        <v>3759</v>
      </c>
      <c r="H1107" t="s">
        <v>3760</v>
      </c>
      <c r="I1107" t="s">
        <v>3761</v>
      </c>
      <c r="J1107" t="s">
        <v>3762</v>
      </c>
      <c r="K1107" t="s">
        <v>3763</v>
      </c>
      <c r="L1107" t="s">
        <v>3966</v>
      </c>
      <c r="M1107" t="s">
        <v>4653</v>
      </c>
      <c r="N1107" t="s">
        <v>4654</v>
      </c>
      <c r="O1107" t="s">
        <v>4655</v>
      </c>
      <c r="P1107" t="s">
        <v>4656</v>
      </c>
      <c r="Q1107" t="s">
        <v>5510</v>
      </c>
    </row>
    <row r="1108" spans="1:18" x14ac:dyDescent="0.25">
      <c r="A1108" t="s">
        <v>2338</v>
      </c>
      <c r="B1108" t="s">
        <v>2339</v>
      </c>
      <c r="C1108" t="s">
        <v>5906</v>
      </c>
      <c r="E1108" t="s">
        <v>5907</v>
      </c>
      <c r="G1108" t="s">
        <v>3759</v>
      </c>
      <c r="H1108" t="s">
        <v>3760</v>
      </c>
      <c r="I1108" t="s">
        <v>3761</v>
      </c>
      <c r="J1108" t="s">
        <v>3762</v>
      </c>
      <c r="K1108" t="s">
        <v>3763</v>
      </c>
      <c r="L1108" t="s">
        <v>3966</v>
      </c>
      <c r="M1108" t="s">
        <v>4653</v>
      </c>
      <c r="N1108" t="s">
        <v>4654</v>
      </c>
      <c r="O1108" t="s">
        <v>4655</v>
      </c>
      <c r="P1108" t="s">
        <v>4656</v>
      </c>
      <c r="Q1108" t="s">
        <v>5510</v>
      </c>
    </row>
    <row r="1109" spans="1:18" x14ac:dyDescent="0.25">
      <c r="A1109" t="s">
        <v>2340</v>
      </c>
      <c r="B1109" t="s">
        <v>2341</v>
      </c>
      <c r="C1109" t="s">
        <v>5906</v>
      </c>
      <c r="E1109" t="s">
        <v>5907</v>
      </c>
      <c r="G1109" t="s">
        <v>3759</v>
      </c>
      <c r="H1109" t="s">
        <v>3760</v>
      </c>
      <c r="I1109" t="s">
        <v>3761</v>
      </c>
      <c r="J1109" t="s">
        <v>3762</v>
      </c>
      <c r="K1109" t="s">
        <v>3763</v>
      </c>
      <c r="L1109" t="s">
        <v>3966</v>
      </c>
      <c r="M1109" t="s">
        <v>4653</v>
      </c>
      <c r="N1109" t="s">
        <v>4654</v>
      </c>
      <c r="O1109" t="s">
        <v>4655</v>
      </c>
      <c r="P1109" t="s">
        <v>4656</v>
      </c>
      <c r="Q1109" t="s">
        <v>5510</v>
      </c>
    </row>
    <row r="1110" spans="1:18" x14ac:dyDescent="0.25">
      <c r="A1110" t="s">
        <v>2342</v>
      </c>
      <c r="B1110" t="s">
        <v>2343</v>
      </c>
      <c r="C1110" t="s">
        <v>5908</v>
      </c>
      <c r="E1110" t="s">
        <v>5909</v>
      </c>
      <c r="G1110" t="s">
        <v>3781</v>
      </c>
      <c r="H1110" t="s">
        <v>3790</v>
      </c>
      <c r="I1110" t="s">
        <v>3791</v>
      </c>
      <c r="J1110" t="s">
        <v>3792</v>
      </c>
      <c r="K1110" t="s">
        <v>3881</v>
      </c>
    </row>
    <row r="1111" spans="1:18" x14ac:dyDescent="0.25">
      <c r="A1111" t="s">
        <v>2344</v>
      </c>
      <c r="B1111" t="s">
        <v>2345</v>
      </c>
      <c r="C1111" t="s">
        <v>5908</v>
      </c>
      <c r="E1111" t="s">
        <v>5910</v>
      </c>
      <c r="G1111" t="s">
        <v>3781</v>
      </c>
      <c r="H1111" t="s">
        <v>3790</v>
      </c>
      <c r="I1111" t="s">
        <v>3791</v>
      </c>
      <c r="J1111" t="s">
        <v>3792</v>
      </c>
      <c r="K1111" t="s">
        <v>3881</v>
      </c>
    </row>
    <row r="1112" spans="1:18" x14ac:dyDescent="0.25">
      <c r="A1112" t="s">
        <v>2346</v>
      </c>
      <c r="B1112" t="s">
        <v>2347</v>
      </c>
      <c r="C1112" t="s">
        <v>5908</v>
      </c>
      <c r="E1112" t="s">
        <v>5911</v>
      </c>
      <c r="G1112" t="s">
        <v>3781</v>
      </c>
      <c r="H1112" t="s">
        <v>3790</v>
      </c>
      <c r="I1112" t="s">
        <v>3791</v>
      </c>
      <c r="J1112" t="s">
        <v>3792</v>
      </c>
      <c r="K1112" t="s">
        <v>3881</v>
      </c>
    </row>
    <row r="1113" spans="1:18" x14ac:dyDescent="0.25">
      <c r="A1113" t="s">
        <v>2348</v>
      </c>
      <c r="B1113" t="s">
        <v>2349</v>
      </c>
      <c r="C1113" t="s">
        <v>5908</v>
      </c>
      <c r="E1113" t="s">
        <v>5912</v>
      </c>
      <c r="G1113" t="s">
        <v>3781</v>
      </c>
      <c r="H1113" t="s">
        <v>3790</v>
      </c>
      <c r="I1113" t="s">
        <v>3791</v>
      </c>
      <c r="J1113" t="s">
        <v>3792</v>
      </c>
      <c r="K1113" t="s">
        <v>3881</v>
      </c>
    </row>
    <row r="1114" spans="1:18" x14ac:dyDescent="0.25">
      <c r="A1114" t="s">
        <v>2350</v>
      </c>
      <c r="B1114" t="s">
        <v>2351</v>
      </c>
      <c r="C1114" t="s">
        <v>5908</v>
      </c>
      <c r="E1114" t="s">
        <v>5913</v>
      </c>
      <c r="G1114" t="s">
        <v>3781</v>
      </c>
      <c r="H1114" t="s">
        <v>3790</v>
      </c>
      <c r="I1114" t="s">
        <v>3791</v>
      </c>
      <c r="J1114" t="s">
        <v>3792</v>
      </c>
      <c r="K1114" t="s">
        <v>3881</v>
      </c>
    </row>
    <row r="1115" spans="1:18" x14ac:dyDescent="0.25">
      <c r="A1115" t="s">
        <v>2352</v>
      </c>
      <c r="B1115" t="s">
        <v>2353</v>
      </c>
      <c r="C1115" t="s">
        <v>5914</v>
      </c>
      <c r="E1115" t="s">
        <v>5915</v>
      </c>
      <c r="G1115" t="s">
        <v>3759</v>
      </c>
      <c r="H1115" t="s">
        <v>3813</v>
      </c>
      <c r="I1115" t="s">
        <v>5916</v>
      </c>
      <c r="J1115" t="s">
        <v>5917</v>
      </c>
      <c r="K1115" t="s">
        <v>5918</v>
      </c>
      <c r="L1115" t="s">
        <v>5919</v>
      </c>
      <c r="M1115" t="s">
        <v>5920</v>
      </c>
    </row>
    <row r="1116" spans="1:18" x14ac:dyDescent="0.25">
      <c r="A1116" t="s">
        <v>2354</v>
      </c>
      <c r="B1116" t="s">
        <v>2355</v>
      </c>
      <c r="C1116" t="s">
        <v>5914</v>
      </c>
      <c r="E1116" t="s">
        <v>5921</v>
      </c>
      <c r="G1116" t="s">
        <v>3759</v>
      </c>
      <c r="H1116" t="s">
        <v>3813</v>
      </c>
      <c r="I1116" t="s">
        <v>5916</v>
      </c>
      <c r="J1116" t="s">
        <v>5917</v>
      </c>
      <c r="K1116" t="s">
        <v>5918</v>
      </c>
      <c r="L1116" t="s">
        <v>5919</v>
      </c>
      <c r="M1116" t="s">
        <v>5920</v>
      </c>
    </row>
    <row r="1117" spans="1:18" x14ac:dyDescent="0.25">
      <c r="A1117" t="s">
        <v>2356</v>
      </c>
      <c r="B1117" t="s">
        <v>2357</v>
      </c>
      <c r="C1117" t="s">
        <v>5914</v>
      </c>
      <c r="E1117" t="s">
        <v>5922</v>
      </c>
      <c r="G1117" t="s">
        <v>3759</v>
      </c>
      <c r="H1117" t="s">
        <v>3813</v>
      </c>
      <c r="I1117" t="s">
        <v>5916</v>
      </c>
      <c r="J1117" t="s">
        <v>5917</v>
      </c>
      <c r="K1117" t="s">
        <v>5918</v>
      </c>
      <c r="L1117" t="s">
        <v>5919</v>
      </c>
      <c r="M1117" t="s">
        <v>5920</v>
      </c>
    </row>
    <row r="1118" spans="1:18" x14ac:dyDescent="0.25">
      <c r="A1118" t="s">
        <v>2358</v>
      </c>
      <c r="B1118" t="s">
        <v>2359</v>
      </c>
      <c r="C1118" t="s">
        <v>5914</v>
      </c>
      <c r="E1118" t="s">
        <v>5923</v>
      </c>
      <c r="G1118" t="s">
        <v>3759</v>
      </c>
      <c r="H1118" t="s">
        <v>3813</v>
      </c>
      <c r="I1118" t="s">
        <v>5916</v>
      </c>
      <c r="J1118" t="s">
        <v>5917</v>
      </c>
      <c r="K1118" t="s">
        <v>5918</v>
      </c>
      <c r="L1118" t="s">
        <v>5919</v>
      </c>
      <c r="M1118" t="s">
        <v>5920</v>
      </c>
    </row>
    <row r="1119" spans="1:18" x14ac:dyDescent="0.25">
      <c r="A1119" t="s">
        <v>2360</v>
      </c>
      <c r="B1119" t="s">
        <v>2361</v>
      </c>
      <c r="C1119" t="s">
        <v>5914</v>
      </c>
      <c r="E1119" t="s">
        <v>5924</v>
      </c>
      <c r="G1119" t="s">
        <v>3759</v>
      </c>
      <c r="H1119" t="s">
        <v>3813</v>
      </c>
      <c r="I1119" t="s">
        <v>5916</v>
      </c>
      <c r="J1119" t="s">
        <v>5917</v>
      </c>
      <c r="K1119" t="s">
        <v>5918</v>
      </c>
      <c r="L1119" t="s">
        <v>5919</v>
      </c>
      <c r="M1119" t="s">
        <v>5920</v>
      </c>
    </row>
    <row r="1120" spans="1:18" x14ac:dyDescent="0.25">
      <c r="A1120" t="s">
        <v>2362</v>
      </c>
      <c r="B1120" t="s">
        <v>2363</v>
      </c>
      <c r="C1120" t="s">
        <v>5925</v>
      </c>
      <c r="E1120" t="s">
        <v>5926</v>
      </c>
      <c r="G1120" t="s">
        <v>3759</v>
      </c>
      <c r="H1120" t="s">
        <v>3760</v>
      </c>
      <c r="I1120" t="s">
        <v>3761</v>
      </c>
      <c r="J1120" t="s">
        <v>3762</v>
      </c>
      <c r="K1120" t="s">
        <v>3763</v>
      </c>
      <c r="L1120" t="s">
        <v>3966</v>
      </c>
      <c r="M1120" t="s">
        <v>4653</v>
      </c>
      <c r="N1120" t="s">
        <v>4654</v>
      </c>
      <c r="O1120" t="s">
        <v>4655</v>
      </c>
      <c r="P1120" t="s">
        <v>5927</v>
      </c>
      <c r="Q1120" t="s">
        <v>5928</v>
      </c>
      <c r="R1120" t="s">
        <v>5929</v>
      </c>
    </row>
    <row r="1121" spans="1:18" x14ac:dyDescent="0.25">
      <c r="A1121" t="s">
        <v>2364</v>
      </c>
      <c r="B1121" t="s">
        <v>2365</v>
      </c>
      <c r="C1121" t="s">
        <v>5925</v>
      </c>
      <c r="E1121" t="s">
        <v>5930</v>
      </c>
      <c r="G1121" t="s">
        <v>3759</v>
      </c>
      <c r="H1121" t="s">
        <v>3760</v>
      </c>
      <c r="I1121" t="s">
        <v>3761</v>
      </c>
      <c r="J1121" t="s">
        <v>3762</v>
      </c>
      <c r="K1121" t="s">
        <v>3763</v>
      </c>
      <c r="L1121" t="s">
        <v>3966</v>
      </c>
      <c r="M1121" t="s">
        <v>4653</v>
      </c>
      <c r="N1121" t="s">
        <v>4654</v>
      </c>
      <c r="O1121" t="s">
        <v>4655</v>
      </c>
      <c r="P1121" t="s">
        <v>5927</v>
      </c>
      <c r="Q1121" t="s">
        <v>5928</v>
      </c>
      <c r="R1121" t="s">
        <v>5929</v>
      </c>
    </row>
    <row r="1122" spans="1:18" x14ac:dyDescent="0.25">
      <c r="A1122" t="s">
        <v>2366</v>
      </c>
      <c r="B1122" t="s">
        <v>2367</v>
      </c>
      <c r="C1122" t="s">
        <v>5931</v>
      </c>
      <c r="E1122" t="s">
        <v>5932</v>
      </c>
      <c r="G1122" t="s">
        <v>3781</v>
      </c>
      <c r="H1122" t="s">
        <v>3782</v>
      </c>
      <c r="I1122" t="s">
        <v>4205</v>
      </c>
      <c r="J1122" t="s">
        <v>4206</v>
      </c>
      <c r="K1122" t="s">
        <v>5119</v>
      </c>
      <c r="L1122" t="s">
        <v>5933</v>
      </c>
    </row>
    <row r="1123" spans="1:18" x14ac:dyDescent="0.25">
      <c r="A1123" t="s">
        <v>2368</v>
      </c>
      <c r="B1123" t="s">
        <v>2369</v>
      </c>
      <c r="C1123" t="s">
        <v>5934</v>
      </c>
      <c r="E1123" t="s">
        <v>5935</v>
      </c>
      <c r="G1123" t="s">
        <v>3781</v>
      </c>
      <c r="H1123" t="s">
        <v>3805</v>
      </c>
      <c r="I1123" t="s">
        <v>3806</v>
      </c>
      <c r="J1123" t="s">
        <v>3807</v>
      </c>
      <c r="K1123" t="s">
        <v>3808</v>
      </c>
      <c r="L1123" t="s">
        <v>3852</v>
      </c>
    </row>
    <row r="1124" spans="1:18" x14ac:dyDescent="0.25">
      <c r="A1124" t="s">
        <v>2370</v>
      </c>
      <c r="B1124" t="s">
        <v>2371</v>
      </c>
      <c r="C1124" t="s">
        <v>5936</v>
      </c>
      <c r="E1124" t="s">
        <v>5937</v>
      </c>
      <c r="G1124" t="s">
        <v>3781</v>
      </c>
      <c r="H1124" t="s">
        <v>3782</v>
      </c>
      <c r="I1124" t="s">
        <v>3863</v>
      </c>
      <c r="J1124" t="s">
        <v>3941</v>
      </c>
      <c r="K1124" t="s">
        <v>4044</v>
      </c>
      <c r="L1124" t="s">
        <v>5938</v>
      </c>
    </row>
    <row r="1125" spans="1:18" x14ac:dyDescent="0.25">
      <c r="A1125" t="s">
        <v>2372</v>
      </c>
      <c r="B1125" t="s">
        <v>2373</v>
      </c>
      <c r="C1125" t="s">
        <v>5936</v>
      </c>
      <c r="E1125" t="s">
        <v>5939</v>
      </c>
      <c r="G1125" t="s">
        <v>3781</v>
      </c>
      <c r="H1125" t="s">
        <v>3782</v>
      </c>
      <c r="I1125" t="s">
        <v>3863</v>
      </c>
      <c r="J1125" t="s">
        <v>3941</v>
      </c>
      <c r="K1125" t="s">
        <v>4044</v>
      </c>
      <c r="L1125" t="s">
        <v>5938</v>
      </c>
    </row>
    <row r="1126" spans="1:18" x14ac:dyDescent="0.25">
      <c r="A1126" t="s">
        <v>2374</v>
      </c>
      <c r="B1126" t="s">
        <v>2375</v>
      </c>
      <c r="C1126" t="s">
        <v>5940</v>
      </c>
      <c r="E1126" t="s">
        <v>5941</v>
      </c>
      <c r="G1126" t="s">
        <v>3781</v>
      </c>
      <c r="H1126" t="s">
        <v>3782</v>
      </c>
      <c r="I1126" t="s">
        <v>3863</v>
      </c>
      <c r="J1126" t="s">
        <v>4905</v>
      </c>
      <c r="K1126" t="s">
        <v>4906</v>
      </c>
      <c r="L1126" t="s">
        <v>5942</v>
      </c>
    </row>
    <row r="1127" spans="1:18" x14ac:dyDescent="0.25">
      <c r="A1127" t="s">
        <v>2376</v>
      </c>
      <c r="B1127" t="s">
        <v>2377</v>
      </c>
      <c r="C1127" t="s">
        <v>5943</v>
      </c>
      <c r="E1127" t="s">
        <v>5944</v>
      </c>
      <c r="G1127" t="s">
        <v>3759</v>
      </c>
      <c r="H1127" t="s">
        <v>3760</v>
      </c>
      <c r="I1127" t="s">
        <v>3761</v>
      </c>
      <c r="J1127" t="s">
        <v>3855</v>
      </c>
      <c r="K1127" t="s">
        <v>3856</v>
      </c>
      <c r="L1127" t="s">
        <v>3857</v>
      </c>
      <c r="M1127" t="s">
        <v>3858</v>
      </c>
      <c r="N1127" t="s">
        <v>3859</v>
      </c>
      <c r="O1127" t="s">
        <v>5945</v>
      </c>
    </row>
    <row r="1128" spans="1:18" x14ac:dyDescent="0.25">
      <c r="A1128" t="s">
        <v>2378</v>
      </c>
      <c r="B1128" t="s">
        <v>2379</v>
      </c>
      <c r="C1128" t="s">
        <v>5946</v>
      </c>
      <c r="E1128" t="s">
        <v>5947</v>
      </c>
      <c r="G1128" t="s">
        <v>3759</v>
      </c>
      <c r="H1128" t="s">
        <v>3813</v>
      </c>
      <c r="I1128" t="s">
        <v>3814</v>
      </c>
      <c r="J1128" t="s">
        <v>3815</v>
      </c>
      <c r="K1128" t="s">
        <v>4871</v>
      </c>
      <c r="L1128" t="s">
        <v>4872</v>
      </c>
      <c r="M1128" t="s">
        <v>4873</v>
      </c>
      <c r="N1128" t="s">
        <v>4874</v>
      </c>
      <c r="O1128" t="s">
        <v>4875</v>
      </c>
      <c r="P1128" t="s">
        <v>4876</v>
      </c>
      <c r="Q1128" t="s">
        <v>4877</v>
      </c>
    </row>
    <row r="1129" spans="1:18" x14ac:dyDescent="0.25">
      <c r="A1129" t="s">
        <v>2380</v>
      </c>
      <c r="B1129" t="s">
        <v>2381</v>
      </c>
      <c r="C1129" t="s">
        <v>5946</v>
      </c>
      <c r="E1129" t="s">
        <v>5947</v>
      </c>
      <c r="G1129" t="s">
        <v>3759</v>
      </c>
      <c r="H1129" t="s">
        <v>3813</v>
      </c>
      <c r="I1129" t="s">
        <v>3814</v>
      </c>
      <c r="J1129" t="s">
        <v>3815</v>
      </c>
      <c r="K1129" t="s">
        <v>4871</v>
      </c>
      <c r="L1129" t="s">
        <v>4872</v>
      </c>
      <c r="M1129" t="s">
        <v>4873</v>
      </c>
      <c r="N1129" t="s">
        <v>4874</v>
      </c>
      <c r="O1129" t="s">
        <v>4875</v>
      </c>
      <c r="P1129" t="s">
        <v>4876</v>
      </c>
      <c r="Q1129" t="s">
        <v>4877</v>
      </c>
    </row>
    <row r="1130" spans="1:18" x14ac:dyDescent="0.25">
      <c r="A1130" t="s">
        <v>2382</v>
      </c>
      <c r="B1130" t="s">
        <v>2383</v>
      </c>
      <c r="C1130" t="s">
        <v>5946</v>
      </c>
      <c r="E1130" t="s">
        <v>5947</v>
      </c>
      <c r="G1130" t="s">
        <v>3759</v>
      </c>
      <c r="H1130" t="s">
        <v>3813</v>
      </c>
      <c r="I1130" t="s">
        <v>3814</v>
      </c>
      <c r="J1130" t="s">
        <v>3815</v>
      </c>
      <c r="K1130" t="s">
        <v>4871</v>
      </c>
      <c r="L1130" t="s">
        <v>4872</v>
      </c>
      <c r="M1130" t="s">
        <v>4873</v>
      </c>
      <c r="N1130" t="s">
        <v>4874</v>
      </c>
      <c r="O1130" t="s">
        <v>4875</v>
      </c>
      <c r="P1130" t="s">
        <v>4876</v>
      </c>
      <c r="Q1130" t="s">
        <v>4877</v>
      </c>
    </row>
    <row r="1131" spans="1:18" x14ac:dyDescent="0.25">
      <c r="A1131" t="s">
        <v>2384</v>
      </c>
      <c r="B1131" t="s">
        <v>2385</v>
      </c>
      <c r="C1131" t="s">
        <v>5946</v>
      </c>
      <c r="E1131" t="s">
        <v>5947</v>
      </c>
      <c r="G1131" t="s">
        <v>3759</v>
      </c>
      <c r="H1131" t="s">
        <v>3813</v>
      </c>
      <c r="I1131" t="s">
        <v>3814</v>
      </c>
      <c r="J1131" t="s">
        <v>3815</v>
      </c>
      <c r="K1131" t="s">
        <v>4871</v>
      </c>
      <c r="L1131" t="s">
        <v>4872</v>
      </c>
      <c r="M1131" t="s">
        <v>4873</v>
      </c>
      <c r="N1131" t="s">
        <v>4874</v>
      </c>
      <c r="O1131" t="s">
        <v>4875</v>
      </c>
      <c r="P1131" t="s">
        <v>4876</v>
      </c>
      <c r="Q1131" t="s">
        <v>4877</v>
      </c>
    </row>
    <row r="1132" spans="1:18" x14ac:dyDescent="0.25">
      <c r="A1132" t="s">
        <v>2386</v>
      </c>
      <c r="B1132" t="s">
        <v>2387</v>
      </c>
      <c r="C1132" t="s">
        <v>5946</v>
      </c>
      <c r="E1132" t="s">
        <v>5947</v>
      </c>
      <c r="G1132" t="s">
        <v>3759</v>
      </c>
      <c r="H1132" t="s">
        <v>3813</v>
      </c>
      <c r="I1132" t="s">
        <v>3814</v>
      </c>
      <c r="J1132" t="s">
        <v>3815</v>
      </c>
      <c r="K1132" t="s">
        <v>4871</v>
      </c>
      <c r="L1132" t="s">
        <v>4872</v>
      </c>
      <c r="M1132" t="s">
        <v>4873</v>
      </c>
      <c r="N1132" t="s">
        <v>4874</v>
      </c>
      <c r="O1132" t="s">
        <v>4875</v>
      </c>
      <c r="P1132" t="s">
        <v>4876</v>
      </c>
      <c r="Q1132" t="s">
        <v>4877</v>
      </c>
    </row>
    <row r="1133" spans="1:18" x14ac:dyDescent="0.25">
      <c r="A1133" t="s">
        <v>2388</v>
      </c>
      <c r="B1133" t="s">
        <v>2389</v>
      </c>
      <c r="C1133" t="s">
        <v>5946</v>
      </c>
      <c r="E1133" t="s">
        <v>5947</v>
      </c>
      <c r="G1133" t="s">
        <v>3759</v>
      </c>
      <c r="H1133" t="s">
        <v>3813</v>
      </c>
      <c r="I1133" t="s">
        <v>3814</v>
      </c>
      <c r="J1133" t="s">
        <v>3815</v>
      </c>
      <c r="K1133" t="s">
        <v>4871</v>
      </c>
      <c r="L1133" t="s">
        <v>4872</v>
      </c>
      <c r="M1133" t="s">
        <v>4873</v>
      </c>
      <c r="N1133" t="s">
        <v>4874</v>
      </c>
      <c r="O1133" t="s">
        <v>4875</v>
      </c>
      <c r="P1133" t="s">
        <v>4876</v>
      </c>
      <c r="Q1133" t="s">
        <v>4877</v>
      </c>
    </row>
    <row r="1134" spans="1:18" x14ac:dyDescent="0.25">
      <c r="A1134" t="s">
        <v>2390</v>
      </c>
      <c r="B1134" t="s">
        <v>2391</v>
      </c>
      <c r="C1134" t="s">
        <v>5946</v>
      </c>
      <c r="E1134" t="s">
        <v>5947</v>
      </c>
      <c r="G1134" t="s">
        <v>3759</v>
      </c>
      <c r="H1134" t="s">
        <v>3813</v>
      </c>
      <c r="I1134" t="s">
        <v>3814</v>
      </c>
      <c r="J1134" t="s">
        <v>3815</v>
      </c>
      <c r="K1134" t="s">
        <v>4871</v>
      </c>
      <c r="L1134" t="s">
        <v>4872</v>
      </c>
      <c r="M1134" t="s">
        <v>4873</v>
      </c>
      <c r="N1134" t="s">
        <v>4874</v>
      </c>
      <c r="O1134" t="s">
        <v>4875</v>
      </c>
      <c r="P1134" t="s">
        <v>4876</v>
      </c>
      <c r="Q1134" t="s">
        <v>4877</v>
      </c>
    </row>
    <row r="1135" spans="1:18" x14ac:dyDescent="0.25">
      <c r="A1135" t="s">
        <v>2392</v>
      </c>
      <c r="B1135" t="s">
        <v>2393</v>
      </c>
      <c r="C1135" t="s">
        <v>5946</v>
      </c>
      <c r="E1135" t="s">
        <v>5947</v>
      </c>
      <c r="G1135" t="s">
        <v>3759</v>
      </c>
      <c r="H1135" t="s">
        <v>3813</v>
      </c>
      <c r="I1135" t="s">
        <v>3814</v>
      </c>
      <c r="J1135" t="s">
        <v>3815</v>
      </c>
      <c r="K1135" t="s">
        <v>4871</v>
      </c>
      <c r="L1135" t="s">
        <v>4872</v>
      </c>
      <c r="M1135" t="s">
        <v>4873</v>
      </c>
      <c r="N1135" t="s">
        <v>4874</v>
      </c>
      <c r="O1135" t="s">
        <v>4875</v>
      </c>
      <c r="P1135" t="s">
        <v>4876</v>
      </c>
      <c r="Q1135" t="s">
        <v>4877</v>
      </c>
    </row>
    <row r="1136" spans="1:18" x14ac:dyDescent="0.25">
      <c r="A1136" t="s">
        <v>2394</v>
      </c>
      <c r="B1136" t="s">
        <v>2395</v>
      </c>
      <c r="C1136" t="s">
        <v>5946</v>
      </c>
      <c r="E1136" t="s">
        <v>5947</v>
      </c>
      <c r="G1136" t="s">
        <v>3759</v>
      </c>
      <c r="H1136" t="s">
        <v>3813</v>
      </c>
      <c r="I1136" t="s">
        <v>3814</v>
      </c>
      <c r="J1136" t="s">
        <v>3815</v>
      </c>
      <c r="K1136" t="s">
        <v>4871</v>
      </c>
      <c r="L1136" t="s">
        <v>4872</v>
      </c>
      <c r="M1136" t="s">
        <v>4873</v>
      </c>
      <c r="N1136" t="s">
        <v>4874</v>
      </c>
      <c r="O1136" t="s">
        <v>4875</v>
      </c>
      <c r="P1136" t="s">
        <v>4876</v>
      </c>
      <c r="Q1136" t="s">
        <v>4877</v>
      </c>
    </row>
    <row r="1137" spans="1:22" x14ac:dyDescent="0.25">
      <c r="A1137" t="s">
        <v>2396</v>
      </c>
      <c r="B1137" t="s">
        <v>2397</v>
      </c>
      <c r="C1137" t="s">
        <v>5946</v>
      </c>
      <c r="E1137" t="s">
        <v>5947</v>
      </c>
      <c r="G1137" t="s">
        <v>3759</v>
      </c>
      <c r="H1137" t="s">
        <v>3813</v>
      </c>
      <c r="I1137" t="s">
        <v>3814</v>
      </c>
      <c r="J1137" t="s">
        <v>3815</v>
      </c>
      <c r="K1137" t="s">
        <v>4871</v>
      </c>
      <c r="L1137" t="s">
        <v>4872</v>
      </c>
      <c r="M1137" t="s">
        <v>4873</v>
      </c>
      <c r="N1137" t="s">
        <v>4874</v>
      </c>
      <c r="O1137" t="s">
        <v>4875</v>
      </c>
      <c r="P1137" t="s">
        <v>4876</v>
      </c>
      <c r="Q1137" t="s">
        <v>4877</v>
      </c>
    </row>
    <row r="1138" spans="1:22" x14ac:dyDescent="0.25">
      <c r="A1138" t="s">
        <v>2398</v>
      </c>
      <c r="B1138" t="s">
        <v>2399</v>
      </c>
      <c r="C1138" t="s">
        <v>5946</v>
      </c>
      <c r="E1138" t="s">
        <v>5947</v>
      </c>
      <c r="G1138" t="s">
        <v>3759</v>
      </c>
      <c r="H1138" t="s">
        <v>3813</v>
      </c>
      <c r="I1138" t="s">
        <v>3814</v>
      </c>
      <c r="J1138" t="s">
        <v>3815</v>
      </c>
      <c r="K1138" t="s">
        <v>4871</v>
      </c>
      <c r="L1138" t="s">
        <v>4872</v>
      </c>
      <c r="M1138" t="s">
        <v>4873</v>
      </c>
      <c r="N1138" t="s">
        <v>4874</v>
      </c>
      <c r="O1138" t="s">
        <v>4875</v>
      </c>
      <c r="P1138" t="s">
        <v>4876</v>
      </c>
      <c r="Q1138" t="s">
        <v>4877</v>
      </c>
    </row>
    <row r="1139" spans="1:22" x14ac:dyDescent="0.25">
      <c r="A1139" t="s">
        <v>2400</v>
      </c>
      <c r="B1139" t="s">
        <v>2401</v>
      </c>
      <c r="C1139" t="s">
        <v>5948</v>
      </c>
      <c r="E1139" t="s">
        <v>5949</v>
      </c>
      <c r="G1139" t="s">
        <v>3759</v>
      </c>
      <c r="H1139" t="s">
        <v>3813</v>
      </c>
      <c r="I1139" t="s">
        <v>3814</v>
      </c>
      <c r="J1139" t="s">
        <v>3815</v>
      </c>
      <c r="K1139" t="s">
        <v>3816</v>
      </c>
      <c r="L1139" t="s">
        <v>3817</v>
      </c>
      <c r="M1139" t="s">
        <v>3818</v>
      </c>
      <c r="N1139" t="s">
        <v>3819</v>
      </c>
      <c r="O1139" t="s">
        <v>3820</v>
      </c>
      <c r="P1139" t="s">
        <v>3821</v>
      </c>
      <c r="Q1139" t="s">
        <v>3822</v>
      </c>
      <c r="R1139" t="s">
        <v>3823</v>
      </c>
      <c r="S1139" t="s">
        <v>3824</v>
      </c>
      <c r="T1139" t="s">
        <v>3825</v>
      </c>
      <c r="U1139" t="s">
        <v>5237</v>
      </c>
      <c r="V1139" t="s">
        <v>5950</v>
      </c>
    </row>
    <row r="1140" spans="1:22" x14ac:dyDescent="0.25">
      <c r="A1140" t="s">
        <v>2402</v>
      </c>
      <c r="B1140" t="s">
        <v>2403</v>
      </c>
      <c r="C1140" t="s">
        <v>5948</v>
      </c>
      <c r="E1140" t="s">
        <v>5949</v>
      </c>
      <c r="G1140" t="s">
        <v>3759</v>
      </c>
      <c r="H1140" t="s">
        <v>3813</v>
      </c>
      <c r="I1140" t="s">
        <v>3814</v>
      </c>
      <c r="J1140" t="s">
        <v>3815</v>
      </c>
      <c r="K1140" t="s">
        <v>3816</v>
      </c>
      <c r="L1140" t="s">
        <v>3817</v>
      </c>
      <c r="M1140" t="s">
        <v>3818</v>
      </c>
      <c r="N1140" t="s">
        <v>3819</v>
      </c>
      <c r="O1140" t="s">
        <v>3820</v>
      </c>
      <c r="P1140" t="s">
        <v>3821</v>
      </c>
      <c r="Q1140" t="s">
        <v>3822</v>
      </c>
      <c r="R1140" t="s">
        <v>3823</v>
      </c>
      <c r="S1140" t="s">
        <v>3824</v>
      </c>
      <c r="T1140" t="s">
        <v>3825</v>
      </c>
      <c r="U1140" t="s">
        <v>5237</v>
      </c>
      <c r="V1140" t="s">
        <v>5950</v>
      </c>
    </row>
    <row r="1141" spans="1:22" x14ac:dyDescent="0.25">
      <c r="A1141" t="s">
        <v>2404</v>
      </c>
      <c r="B1141" t="s">
        <v>2405</v>
      </c>
      <c r="C1141" t="s">
        <v>5948</v>
      </c>
      <c r="E1141" t="s">
        <v>5949</v>
      </c>
      <c r="G1141" t="s">
        <v>3759</v>
      </c>
      <c r="H1141" t="s">
        <v>3813</v>
      </c>
      <c r="I1141" t="s">
        <v>3814</v>
      </c>
      <c r="J1141" t="s">
        <v>3815</v>
      </c>
      <c r="K1141" t="s">
        <v>3816</v>
      </c>
      <c r="L1141" t="s">
        <v>3817</v>
      </c>
      <c r="M1141" t="s">
        <v>3818</v>
      </c>
      <c r="N1141" t="s">
        <v>3819</v>
      </c>
      <c r="O1141" t="s">
        <v>3820</v>
      </c>
      <c r="P1141" t="s">
        <v>3821</v>
      </c>
      <c r="Q1141" t="s">
        <v>3822</v>
      </c>
      <c r="R1141" t="s">
        <v>3823</v>
      </c>
      <c r="S1141" t="s">
        <v>3824</v>
      </c>
      <c r="T1141" t="s">
        <v>3825</v>
      </c>
      <c r="U1141" t="s">
        <v>5237</v>
      </c>
      <c r="V1141" t="s">
        <v>5950</v>
      </c>
    </row>
    <row r="1142" spans="1:22" x14ac:dyDescent="0.25">
      <c r="A1142" t="s">
        <v>2406</v>
      </c>
      <c r="B1142" t="s">
        <v>2407</v>
      </c>
      <c r="C1142" t="s">
        <v>5951</v>
      </c>
      <c r="E1142" t="s">
        <v>5952</v>
      </c>
      <c r="G1142" t="s">
        <v>3759</v>
      </c>
      <c r="H1142" t="s">
        <v>3760</v>
      </c>
      <c r="I1142" t="s">
        <v>3761</v>
      </c>
      <c r="J1142" t="s">
        <v>3762</v>
      </c>
      <c r="K1142" t="s">
        <v>3763</v>
      </c>
      <c r="L1142" t="s">
        <v>3774</v>
      </c>
      <c r="M1142" t="s">
        <v>3775</v>
      </c>
      <c r="N1142" t="s">
        <v>3776</v>
      </c>
      <c r="O1142" t="s">
        <v>3777</v>
      </c>
      <c r="P1142" t="s">
        <v>3778</v>
      </c>
    </row>
    <row r="1143" spans="1:22" x14ac:dyDescent="0.25">
      <c r="A1143" t="s">
        <v>2408</v>
      </c>
      <c r="B1143" t="s">
        <v>2409</v>
      </c>
      <c r="C1143" t="s">
        <v>5953</v>
      </c>
      <c r="E1143" t="s">
        <v>5954</v>
      </c>
      <c r="G1143" t="s">
        <v>3781</v>
      </c>
      <c r="H1143" t="s">
        <v>3782</v>
      </c>
      <c r="I1143" t="s">
        <v>3863</v>
      </c>
      <c r="J1143" t="s">
        <v>3864</v>
      </c>
      <c r="K1143" t="s">
        <v>3865</v>
      </c>
      <c r="L1143" t="s">
        <v>4101</v>
      </c>
    </row>
    <row r="1144" spans="1:22" x14ac:dyDescent="0.25">
      <c r="A1144" t="s">
        <v>2410</v>
      </c>
      <c r="B1144" t="s">
        <v>2411</v>
      </c>
      <c r="C1144" t="s">
        <v>5955</v>
      </c>
      <c r="E1144" t="s">
        <v>5956</v>
      </c>
      <c r="G1144" t="s">
        <v>3759</v>
      </c>
      <c r="H1144" t="s">
        <v>3760</v>
      </c>
      <c r="I1144" t="s">
        <v>3761</v>
      </c>
      <c r="J1144" t="s">
        <v>3762</v>
      </c>
      <c r="K1144" t="s">
        <v>3763</v>
      </c>
      <c r="L1144" t="s">
        <v>3774</v>
      </c>
      <c r="M1144" t="s">
        <v>3775</v>
      </c>
      <c r="N1144" t="s">
        <v>5431</v>
      </c>
      <c r="O1144" t="s">
        <v>5432</v>
      </c>
      <c r="P1144" t="s">
        <v>5433</v>
      </c>
    </row>
    <row r="1145" spans="1:22" x14ac:dyDescent="0.25">
      <c r="A1145" t="s">
        <v>2412</v>
      </c>
      <c r="B1145" t="s">
        <v>2413</v>
      </c>
      <c r="C1145" t="s">
        <v>5957</v>
      </c>
      <c r="E1145" t="s">
        <v>5958</v>
      </c>
      <c r="G1145" t="s">
        <v>3759</v>
      </c>
      <c r="H1145" t="s">
        <v>3760</v>
      </c>
      <c r="I1145" t="s">
        <v>3761</v>
      </c>
      <c r="J1145" t="s">
        <v>3762</v>
      </c>
      <c r="K1145" t="s">
        <v>3763</v>
      </c>
      <c r="L1145" t="s">
        <v>3764</v>
      </c>
      <c r="M1145" t="s">
        <v>4319</v>
      </c>
      <c r="N1145" t="s">
        <v>5318</v>
      </c>
      <c r="O1145" t="s">
        <v>5319</v>
      </c>
      <c r="P1145" t="s">
        <v>5959</v>
      </c>
    </row>
    <row r="1146" spans="1:22" x14ac:dyDescent="0.25">
      <c r="A1146" t="s">
        <v>2414</v>
      </c>
      <c r="B1146" t="s">
        <v>2415</v>
      </c>
      <c r="C1146" t="s">
        <v>5960</v>
      </c>
      <c r="E1146" t="s">
        <v>5961</v>
      </c>
      <c r="G1146" t="s">
        <v>3759</v>
      </c>
      <c r="H1146" t="s">
        <v>3888</v>
      </c>
      <c r="I1146" t="s">
        <v>5962</v>
      </c>
      <c r="J1146" t="s">
        <v>5963</v>
      </c>
      <c r="K1146" t="s">
        <v>5964</v>
      </c>
    </row>
    <row r="1147" spans="1:22" x14ac:dyDescent="0.25">
      <c r="A1147" t="s">
        <v>2418</v>
      </c>
      <c r="B1147" t="s">
        <v>2419</v>
      </c>
      <c r="C1147" t="s">
        <v>5960</v>
      </c>
      <c r="E1147" t="s">
        <v>5961</v>
      </c>
      <c r="G1147" t="s">
        <v>3759</v>
      </c>
      <c r="H1147" t="s">
        <v>3888</v>
      </c>
      <c r="I1147" t="s">
        <v>5962</v>
      </c>
      <c r="J1147" t="s">
        <v>5963</v>
      </c>
      <c r="K1147" t="s">
        <v>5964</v>
      </c>
    </row>
    <row r="1148" spans="1:22" x14ac:dyDescent="0.25">
      <c r="A1148" t="s">
        <v>2420</v>
      </c>
      <c r="B1148" t="s">
        <v>2421</v>
      </c>
      <c r="C1148" t="s">
        <v>5965</v>
      </c>
      <c r="E1148" t="s">
        <v>5966</v>
      </c>
      <c r="G1148" t="s">
        <v>3759</v>
      </c>
      <c r="H1148" t="s">
        <v>5245</v>
      </c>
      <c r="I1148" t="s">
        <v>5246</v>
      </c>
      <c r="J1148" t="s">
        <v>5247</v>
      </c>
      <c r="K1148" t="s">
        <v>5248</v>
      </c>
      <c r="L1148" t="s">
        <v>5967</v>
      </c>
      <c r="M1148" t="s">
        <v>5968</v>
      </c>
    </row>
    <row r="1149" spans="1:22" x14ac:dyDescent="0.25">
      <c r="A1149" t="s">
        <v>2422</v>
      </c>
      <c r="B1149" t="s">
        <v>2423</v>
      </c>
      <c r="C1149" t="s">
        <v>5965</v>
      </c>
      <c r="E1149" t="s">
        <v>5966</v>
      </c>
      <c r="G1149" t="s">
        <v>3759</v>
      </c>
      <c r="H1149" t="s">
        <v>5245</v>
      </c>
      <c r="I1149" t="s">
        <v>5246</v>
      </c>
      <c r="J1149" t="s">
        <v>5247</v>
      </c>
      <c r="K1149" t="s">
        <v>5248</v>
      </c>
      <c r="L1149" t="s">
        <v>5967</v>
      </c>
      <c r="M1149" t="s">
        <v>5968</v>
      </c>
    </row>
    <row r="1150" spans="1:22" x14ac:dyDescent="0.25">
      <c r="A1150" t="s">
        <v>2424</v>
      </c>
      <c r="B1150" t="s">
        <v>2425</v>
      </c>
      <c r="C1150" t="s">
        <v>5965</v>
      </c>
      <c r="E1150" t="s">
        <v>5966</v>
      </c>
      <c r="G1150" t="s">
        <v>3759</v>
      </c>
      <c r="H1150" t="s">
        <v>5245</v>
      </c>
      <c r="I1150" t="s">
        <v>5246</v>
      </c>
      <c r="J1150" t="s">
        <v>5247</v>
      </c>
      <c r="K1150" t="s">
        <v>5248</v>
      </c>
      <c r="L1150" t="s">
        <v>5967</v>
      </c>
      <c r="M1150" t="s">
        <v>5968</v>
      </c>
    </row>
    <row r="1151" spans="1:22" x14ac:dyDescent="0.25">
      <c r="A1151" t="s">
        <v>2426</v>
      </c>
      <c r="B1151" t="s">
        <v>2427</v>
      </c>
      <c r="C1151" t="s">
        <v>5965</v>
      </c>
      <c r="E1151" t="s">
        <v>5966</v>
      </c>
      <c r="G1151" t="s">
        <v>3759</v>
      </c>
      <c r="H1151" t="s">
        <v>5245</v>
      </c>
      <c r="I1151" t="s">
        <v>5246</v>
      </c>
      <c r="J1151" t="s">
        <v>5247</v>
      </c>
      <c r="K1151" t="s">
        <v>5248</v>
      </c>
      <c r="L1151" t="s">
        <v>5967</v>
      </c>
      <c r="M1151" t="s">
        <v>5968</v>
      </c>
    </row>
    <row r="1152" spans="1:22" x14ac:dyDescent="0.25">
      <c r="A1152" t="s">
        <v>2428</v>
      </c>
      <c r="B1152" t="s">
        <v>2429</v>
      </c>
      <c r="C1152" t="s">
        <v>5965</v>
      </c>
      <c r="E1152" t="s">
        <v>5966</v>
      </c>
      <c r="G1152" t="s">
        <v>3759</v>
      </c>
      <c r="H1152" t="s">
        <v>5245</v>
      </c>
      <c r="I1152" t="s">
        <v>5246</v>
      </c>
      <c r="J1152" t="s">
        <v>5247</v>
      </c>
      <c r="K1152" t="s">
        <v>5248</v>
      </c>
      <c r="L1152" t="s">
        <v>5967</v>
      </c>
      <c r="M1152" t="s">
        <v>5968</v>
      </c>
    </row>
    <row r="1153" spans="1:13" x14ac:dyDescent="0.25">
      <c r="A1153" t="s">
        <v>2430</v>
      </c>
      <c r="B1153" t="s">
        <v>2431</v>
      </c>
      <c r="C1153" t="s">
        <v>5969</v>
      </c>
      <c r="E1153" t="s">
        <v>5970</v>
      </c>
      <c r="G1153" t="s">
        <v>3781</v>
      </c>
      <c r="H1153" t="s">
        <v>3782</v>
      </c>
      <c r="I1153" t="s">
        <v>4205</v>
      </c>
      <c r="J1153" t="s">
        <v>4206</v>
      </c>
      <c r="K1153" t="s">
        <v>5119</v>
      </c>
      <c r="L1153" t="s">
        <v>5315</v>
      </c>
    </row>
    <row r="1154" spans="1:13" x14ac:dyDescent="0.25">
      <c r="A1154" t="s">
        <v>2432</v>
      </c>
      <c r="B1154" t="s">
        <v>2433</v>
      </c>
      <c r="C1154" t="s">
        <v>5971</v>
      </c>
      <c r="E1154" t="s">
        <v>5972</v>
      </c>
      <c r="G1154" t="s">
        <v>3781</v>
      </c>
      <c r="H1154" t="s">
        <v>3790</v>
      </c>
      <c r="I1154" t="s">
        <v>3791</v>
      </c>
      <c r="J1154" t="s">
        <v>3792</v>
      </c>
      <c r="K1154" t="s">
        <v>3793</v>
      </c>
    </row>
    <row r="1155" spans="1:13" x14ac:dyDescent="0.25">
      <c r="A1155" t="s">
        <v>2434</v>
      </c>
      <c r="B1155" t="s">
        <v>2435</v>
      </c>
      <c r="C1155" t="s">
        <v>5971</v>
      </c>
      <c r="E1155" t="s">
        <v>5973</v>
      </c>
      <c r="G1155" t="s">
        <v>3781</v>
      </c>
      <c r="H1155" t="s">
        <v>3790</v>
      </c>
      <c r="I1155" t="s">
        <v>3791</v>
      </c>
      <c r="J1155" t="s">
        <v>3792</v>
      </c>
      <c r="K1155" t="s">
        <v>3793</v>
      </c>
    </row>
    <row r="1156" spans="1:13" x14ac:dyDescent="0.25">
      <c r="A1156" t="s">
        <v>2436</v>
      </c>
      <c r="B1156" t="s">
        <v>2437</v>
      </c>
      <c r="C1156" t="s">
        <v>5971</v>
      </c>
      <c r="E1156" t="s">
        <v>5974</v>
      </c>
      <c r="G1156" t="s">
        <v>3781</v>
      </c>
      <c r="H1156" t="s">
        <v>3790</v>
      </c>
      <c r="I1156" t="s">
        <v>3791</v>
      </c>
      <c r="J1156" t="s">
        <v>3792</v>
      </c>
      <c r="K1156" t="s">
        <v>3793</v>
      </c>
    </row>
    <row r="1157" spans="1:13" x14ac:dyDescent="0.25">
      <c r="A1157" t="s">
        <v>2438</v>
      </c>
      <c r="B1157" t="s">
        <v>2439</v>
      </c>
      <c r="C1157" t="s">
        <v>5975</v>
      </c>
      <c r="E1157" t="s">
        <v>5976</v>
      </c>
      <c r="G1157" t="s">
        <v>3759</v>
      </c>
      <c r="H1157" t="s">
        <v>5977</v>
      </c>
      <c r="I1157" t="s">
        <v>5978</v>
      </c>
      <c r="J1157" t="s">
        <v>5979</v>
      </c>
      <c r="K1157" t="s">
        <v>5980</v>
      </c>
    </row>
    <row r="1158" spans="1:13" x14ac:dyDescent="0.25">
      <c r="A1158" t="s">
        <v>2440</v>
      </c>
      <c r="B1158" t="s">
        <v>2441</v>
      </c>
      <c r="C1158" t="s">
        <v>5981</v>
      </c>
      <c r="E1158" t="s">
        <v>5982</v>
      </c>
      <c r="G1158" t="s">
        <v>3781</v>
      </c>
      <c r="H1158" t="s">
        <v>3790</v>
      </c>
      <c r="I1158" t="s">
        <v>3791</v>
      </c>
      <c r="J1158" t="s">
        <v>3792</v>
      </c>
      <c r="K1158" t="s">
        <v>3793</v>
      </c>
    </row>
    <row r="1159" spans="1:13" x14ac:dyDescent="0.25">
      <c r="A1159" t="s">
        <v>2442</v>
      </c>
      <c r="B1159" t="s">
        <v>2443</v>
      </c>
      <c r="C1159" t="s">
        <v>5981</v>
      </c>
      <c r="E1159" t="s">
        <v>5983</v>
      </c>
      <c r="G1159" t="s">
        <v>3781</v>
      </c>
      <c r="H1159" t="s">
        <v>3790</v>
      </c>
      <c r="I1159" t="s">
        <v>3791</v>
      </c>
      <c r="J1159" t="s">
        <v>3792</v>
      </c>
      <c r="K1159" t="s">
        <v>3793</v>
      </c>
    </row>
    <row r="1160" spans="1:13" x14ac:dyDescent="0.25">
      <c r="A1160" t="s">
        <v>2444</v>
      </c>
      <c r="B1160" t="s">
        <v>2445</v>
      </c>
      <c r="C1160" t="s">
        <v>5984</v>
      </c>
      <c r="E1160" t="s">
        <v>5985</v>
      </c>
      <c r="G1160" t="s">
        <v>3781</v>
      </c>
      <c r="H1160" t="s">
        <v>3805</v>
      </c>
      <c r="I1160" t="s">
        <v>3806</v>
      </c>
      <c r="J1160" t="s">
        <v>4543</v>
      </c>
      <c r="K1160" t="s">
        <v>5662</v>
      </c>
      <c r="L1160" t="s">
        <v>5986</v>
      </c>
    </row>
    <row r="1161" spans="1:13" x14ac:dyDescent="0.25">
      <c r="A1161" t="s">
        <v>2446</v>
      </c>
      <c r="B1161" t="s">
        <v>2447</v>
      </c>
      <c r="C1161" t="s">
        <v>5987</v>
      </c>
      <c r="E1161" t="s">
        <v>5988</v>
      </c>
      <c r="G1161" t="s">
        <v>3781</v>
      </c>
      <c r="H1161" t="s">
        <v>3790</v>
      </c>
      <c r="I1161" t="s">
        <v>3791</v>
      </c>
      <c r="J1161" t="s">
        <v>3792</v>
      </c>
      <c r="K1161" t="s">
        <v>3793</v>
      </c>
    </row>
    <row r="1162" spans="1:13" x14ac:dyDescent="0.25">
      <c r="A1162" t="s">
        <v>2448</v>
      </c>
      <c r="B1162" t="s">
        <v>2449</v>
      </c>
      <c r="C1162" t="s">
        <v>5989</v>
      </c>
      <c r="E1162" t="s">
        <v>5990</v>
      </c>
      <c r="G1162" t="s">
        <v>3781</v>
      </c>
      <c r="H1162" t="s">
        <v>3790</v>
      </c>
      <c r="I1162" t="s">
        <v>4242</v>
      </c>
      <c r="J1162" t="s">
        <v>4243</v>
      </c>
      <c r="K1162" t="s">
        <v>5991</v>
      </c>
    </row>
    <row r="1163" spans="1:13" x14ac:dyDescent="0.25">
      <c r="A1163" t="s">
        <v>2450</v>
      </c>
      <c r="B1163" t="s">
        <v>2451</v>
      </c>
      <c r="C1163" t="s">
        <v>5989</v>
      </c>
      <c r="E1163" t="s">
        <v>5992</v>
      </c>
      <c r="G1163" t="s">
        <v>3781</v>
      </c>
      <c r="H1163" t="s">
        <v>3790</v>
      </c>
      <c r="I1163" t="s">
        <v>4242</v>
      </c>
      <c r="J1163" t="s">
        <v>4243</v>
      </c>
      <c r="K1163" t="s">
        <v>5991</v>
      </c>
    </row>
    <row r="1164" spans="1:13" x14ac:dyDescent="0.25">
      <c r="A1164" t="s">
        <v>2452</v>
      </c>
      <c r="B1164" t="s">
        <v>2453</v>
      </c>
      <c r="C1164" t="s">
        <v>5989</v>
      </c>
      <c r="E1164" t="s">
        <v>5993</v>
      </c>
      <c r="G1164" t="s">
        <v>3781</v>
      </c>
      <c r="H1164" t="s">
        <v>3790</v>
      </c>
      <c r="I1164" t="s">
        <v>4242</v>
      </c>
      <c r="J1164" t="s">
        <v>4243</v>
      </c>
      <c r="K1164" t="s">
        <v>5991</v>
      </c>
    </row>
    <row r="1165" spans="1:13" x14ac:dyDescent="0.25">
      <c r="A1165" t="s">
        <v>2454</v>
      </c>
      <c r="B1165" t="s">
        <v>2455</v>
      </c>
      <c r="C1165" t="s">
        <v>5989</v>
      </c>
      <c r="E1165" t="s">
        <v>5994</v>
      </c>
      <c r="G1165" t="s">
        <v>3781</v>
      </c>
      <c r="H1165" t="s">
        <v>3790</v>
      </c>
      <c r="I1165" t="s">
        <v>4242</v>
      </c>
      <c r="J1165" t="s">
        <v>4243</v>
      </c>
      <c r="K1165" t="s">
        <v>5991</v>
      </c>
    </row>
    <row r="1166" spans="1:13" x14ac:dyDescent="0.25">
      <c r="A1166" t="s">
        <v>2456</v>
      </c>
      <c r="B1166" t="s">
        <v>2457</v>
      </c>
      <c r="C1166" t="s">
        <v>5995</v>
      </c>
      <c r="E1166" t="s">
        <v>5996</v>
      </c>
      <c r="G1166" t="s">
        <v>3781</v>
      </c>
      <c r="H1166" t="s">
        <v>3790</v>
      </c>
      <c r="I1166" t="s">
        <v>4048</v>
      </c>
      <c r="J1166" t="s">
        <v>4190</v>
      </c>
      <c r="K1166" t="s">
        <v>4191</v>
      </c>
    </row>
    <row r="1167" spans="1:13" x14ac:dyDescent="0.25">
      <c r="A1167" t="s">
        <v>2458</v>
      </c>
      <c r="B1167" t="s">
        <v>2459</v>
      </c>
      <c r="C1167" t="s">
        <v>5997</v>
      </c>
      <c r="E1167" t="s">
        <v>5998</v>
      </c>
      <c r="G1167" t="s">
        <v>3759</v>
      </c>
      <c r="H1167" t="s">
        <v>3760</v>
      </c>
      <c r="I1167" t="s">
        <v>4641</v>
      </c>
      <c r="J1167" t="s">
        <v>4642</v>
      </c>
      <c r="K1167" t="s">
        <v>5358</v>
      </c>
      <c r="L1167" t="s">
        <v>5359</v>
      </c>
      <c r="M1167" t="s">
        <v>5360</v>
      </c>
    </row>
    <row r="1168" spans="1:13" x14ac:dyDescent="0.25">
      <c r="A1168" t="s">
        <v>5999</v>
      </c>
      <c r="B1168" t="s">
        <v>2461</v>
      </c>
      <c r="C1168" t="s">
        <v>6000</v>
      </c>
      <c r="E1168" t="s">
        <v>6001</v>
      </c>
      <c r="G1168" t="s">
        <v>3759</v>
      </c>
      <c r="H1168" t="s">
        <v>5245</v>
      </c>
      <c r="I1168" t="s">
        <v>5246</v>
      </c>
      <c r="J1168" t="s">
        <v>5247</v>
      </c>
      <c r="K1168" t="s">
        <v>5717</v>
      </c>
      <c r="L1168" t="s">
        <v>6002</v>
      </c>
      <c r="M1168" t="s">
        <v>6003</v>
      </c>
    </row>
    <row r="1169" spans="1:22" x14ac:dyDescent="0.25">
      <c r="A1169" t="s">
        <v>6004</v>
      </c>
      <c r="B1169" t="s">
        <v>2463</v>
      </c>
      <c r="C1169" t="s">
        <v>6000</v>
      </c>
      <c r="E1169" t="s">
        <v>6001</v>
      </c>
      <c r="G1169" t="s">
        <v>3759</v>
      </c>
      <c r="H1169" t="s">
        <v>5245</v>
      </c>
      <c r="I1169" t="s">
        <v>5246</v>
      </c>
      <c r="J1169" t="s">
        <v>5247</v>
      </c>
      <c r="K1169" t="s">
        <v>5717</v>
      </c>
      <c r="L1169" t="s">
        <v>6002</v>
      </c>
      <c r="M1169" t="s">
        <v>6003</v>
      </c>
    </row>
    <row r="1170" spans="1:22" x14ac:dyDescent="0.25">
      <c r="A1170" t="s">
        <v>6005</v>
      </c>
      <c r="B1170" t="s">
        <v>2465</v>
      </c>
      <c r="C1170" t="s">
        <v>6000</v>
      </c>
      <c r="E1170" t="s">
        <v>6001</v>
      </c>
      <c r="G1170" t="s">
        <v>3759</v>
      </c>
      <c r="H1170" t="s">
        <v>5245</v>
      </c>
      <c r="I1170" t="s">
        <v>5246</v>
      </c>
      <c r="J1170" t="s">
        <v>5247</v>
      </c>
      <c r="K1170" t="s">
        <v>5717</v>
      </c>
      <c r="L1170" t="s">
        <v>6002</v>
      </c>
      <c r="M1170" t="s">
        <v>6003</v>
      </c>
    </row>
    <row r="1171" spans="1:22" x14ac:dyDescent="0.25">
      <c r="A1171" t="s">
        <v>2466</v>
      </c>
      <c r="B1171" t="s">
        <v>2467</v>
      </c>
      <c r="C1171" t="s">
        <v>6006</v>
      </c>
      <c r="E1171" t="s">
        <v>6007</v>
      </c>
      <c r="G1171" t="s">
        <v>3759</v>
      </c>
      <c r="H1171" t="s">
        <v>3813</v>
      </c>
      <c r="I1171" t="s">
        <v>3814</v>
      </c>
      <c r="J1171" t="s">
        <v>3815</v>
      </c>
      <c r="K1171" t="s">
        <v>3816</v>
      </c>
      <c r="L1171" t="s">
        <v>3817</v>
      </c>
      <c r="M1171" t="s">
        <v>3818</v>
      </c>
      <c r="N1171" t="s">
        <v>3819</v>
      </c>
      <c r="O1171" t="s">
        <v>3820</v>
      </c>
      <c r="P1171" t="s">
        <v>3821</v>
      </c>
      <c r="Q1171" t="s">
        <v>3822</v>
      </c>
      <c r="R1171" t="s">
        <v>3823</v>
      </c>
      <c r="S1171" t="s">
        <v>3824</v>
      </c>
      <c r="T1171" t="s">
        <v>3825</v>
      </c>
      <c r="U1171" t="s">
        <v>5237</v>
      </c>
      <c r="V1171" t="s">
        <v>6008</v>
      </c>
    </row>
    <row r="1172" spans="1:22" x14ac:dyDescent="0.25">
      <c r="A1172" t="s">
        <v>2468</v>
      </c>
      <c r="B1172" t="s">
        <v>2469</v>
      </c>
      <c r="C1172" t="s">
        <v>6006</v>
      </c>
      <c r="E1172" t="s">
        <v>6007</v>
      </c>
      <c r="G1172" t="s">
        <v>3759</v>
      </c>
      <c r="H1172" t="s">
        <v>3813</v>
      </c>
      <c r="I1172" t="s">
        <v>3814</v>
      </c>
      <c r="J1172" t="s">
        <v>3815</v>
      </c>
      <c r="K1172" t="s">
        <v>3816</v>
      </c>
      <c r="L1172" t="s">
        <v>3817</v>
      </c>
      <c r="M1172" t="s">
        <v>3818</v>
      </c>
      <c r="N1172" t="s">
        <v>3819</v>
      </c>
      <c r="O1172" t="s">
        <v>3820</v>
      </c>
      <c r="P1172" t="s">
        <v>3821</v>
      </c>
      <c r="Q1172" t="s">
        <v>3822</v>
      </c>
      <c r="R1172" t="s">
        <v>3823</v>
      </c>
      <c r="S1172" t="s">
        <v>3824</v>
      </c>
      <c r="T1172" t="s">
        <v>3825</v>
      </c>
      <c r="U1172" t="s">
        <v>5237</v>
      </c>
      <c r="V1172" t="s">
        <v>6008</v>
      </c>
    </row>
    <row r="1173" spans="1:22" x14ac:dyDescent="0.25">
      <c r="A1173" t="s">
        <v>2470</v>
      </c>
      <c r="B1173" t="s">
        <v>2471</v>
      </c>
      <c r="C1173" t="s">
        <v>6006</v>
      </c>
      <c r="E1173" t="s">
        <v>6007</v>
      </c>
      <c r="G1173" t="s">
        <v>3759</v>
      </c>
      <c r="H1173" t="s">
        <v>3813</v>
      </c>
      <c r="I1173" t="s">
        <v>3814</v>
      </c>
      <c r="J1173" t="s">
        <v>3815</v>
      </c>
      <c r="K1173" t="s">
        <v>3816</v>
      </c>
      <c r="L1173" t="s">
        <v>3817</v>
      </c>
      <c r="M1173" t="s">
        <v>3818</v>
      </c>
      <c r="N1173" t="s">
        <v>3819</v>
      </c>
      <c r="O1173" t="s">
        <v>3820</v>
      </c>
      <c r="P1173" t="s">
        <v>3821</v>
      </c>
      <c r="Q1173" t="s">
        <v>3822</v>
      </c>
      <c r="R1173" t="s">
        <v>3823</v>
      </c>
      <c r="S1173" t="s">
        <v>3824</v>
      </c>
      <c r="T1173" t="s">
        <v>3825</v>
      </c>
      <c r="U1173" t="s">
        <v>5237</v>
      </c>
      <c r="V1173" t="s">
        <v>6008</v>
      </c>
    </row>
    <row r="1174" spans="1:22" x14ac:dyDescent="0.25">
      <c r="A1174" t="s">
        <v>2472</v>
      </c>
      <c r="B1174" t="s">
        <v>2473</v>
      </c>
      <c r="C1174" t="s">
        <v>6006</v>
      </c>
      <c r="E1174" t="s">
        <v>6007</v>
      </c>
      <c r="G1174" t="s">
        <v>3759</v>
      </c>
      <c r="H1174" t="s">
        <v>3813</v>
      </c>
      <c r="I1174" t="s">
        <v>3814</v>
      </c>
      <c r="J1174" t="s">
        <v>3815</v>
      </c>
      <c r="K1174" t="s">
        <v>3816</v>
      </c>
      <c r="L1174" t="s">
        <v>3817</v>
      </c>
      <c r="M1174" t="s">
        <v>3818</v>
      </c>
      <c r="N1174" t="s">
        <v>3819</v>
      </c>
      <c r="O1174" t="s">
        <v>3820</v>
      </c>
      <c r="P1174" t="s">
        <v>3821</v>
      </c>
      <c r="Q1174" t="s">
        <v>3822</v>
      </c>
      <c r="R1174" t="s">
        <v>3823</v>
      </c>
      <c r="S1174" t="s">
        <v>3824</v>
      </c>
      <c r="T1174" t="s">
        <v>3825</v>
      </c>
      <c r="U1174" t="s">
        <v>5237</v>
      </c>
      <c r="V1174" t="s">
        <v>6008</v>
      </c>
    </row>
    <row r="1175" spans="1:22" x14ac:dyDescent="0.25">
      <c r="A1175" t="s">
        <v>2474</v>
      </c>
      <c r="B1175" t="s">
        <v>2475</v>
      </c>
      <c r="C1175" t="s">
        <v>6009</v>
      </c>
      <c r="E1175" t="s">
        <v>6010</v>
      </c>
      <c r="G1175" t="s">
        <v>3781</v>
      </c>
      <c r="H1175" t="s">
        <v>3805</v>
      </c>
      <c r="I1175" t="s">
        <v>3806</v>
      </c>
      <c r="J1175" t="s">
        <v>3807</v>
      </c>
      <c r="K1175" t="s">
        <v>3948</v>
      </c>
      <c r="L1175" t="s">
        <v>3949</v>
      </c>
    </row>
    <row r="1176" spans="1:22" x14ac:dyDescent="0.25">
      <c r="A1176" t="s">
        <v>2476</v>
      </c>
      <c r="B1176" t="s">
        <v>2477</v>
      </c>
      <c r="C1176" t="s">
        <v>6009</v>
      </c>
      <c r="E1176" t="s">
        <v>6011</v>
      </c>
      <c r="G1176" t="s">
        <v>3781</v>
      </c>
      <c r="H1176" t="s">
        <v>3805</v>
      </c>
      <c r="I1176" t="s">
        <v>3806</v>
      </c>
      <c r="J1176" t="s">
        <v>3807</v>
      </c>
      <c r="K1176" t="s">
        <v>3948</v>
      </c>
      <c r="L1176" t="s">
        <v>3949</v>
      </c>
    </row>
    <row r="1177" spans="1:22" x14ac:dyDescent="0.25">
      <c r="A1177" t="s">
        <v>2478</v>
      </c>
      <c r="B1177" t="s">
        <v>2479</v>
      </c>
      <c r="C1177" t="s">
        <v>6009</v>
      </c>
      <c r="E1177" t="s">
        <v>6012</v>
      </c>
      <c r="G1177" t="s">
        <v>3781</v>
      </c>
      <c r="H1177" t="s">
        <v>3805</v>
      </c>
      <c r="I1177" t="s">
        <v>3806</v>
      </c>
      <c r="J1177" t="s">
        <v>3807</v>
      </c>
      <c r="K1177" t="s">
        <v>3948</v>
      </c>
      <c r="L1177" t="s">
        <v>3949</v>
      </c>
    </row>
    <row r="1178" spans="1:22" x14ac:dyDescent="0.25">
      <c r="A1178" t="s">
        <v>2480</v>
      </c>
      <c r="B1178" t="s">
        <v>2481</v>
      </c>
      <c r="C1178" t="s">
        <v>6009</v>
      </c>
      <c r="E1178" t="s">
        <v>6013</v>
      </c>
      <c r="G1178" t="s">
        <v>3781</v>
      </c>
      <c r="H1178" t="s">
        <v>3805</v>
      </c>
      <c r="I1178" t="s">
        <v>3806</v>
      </c>
      <c r="J1178" t="s">
        <v>3807</v>
      </c>
      <c r="K1178" t="s">
        <v>3948</v>
      </c>
      <c r="L1178" t="s">
        <v>3949</v>
      </c>
    </row>
    <row r="1179" spans="1:22" x14ac:dyDescent="0.25">
      <c r="A1179" t="s">
        <v>2482</v>
      </c>
      <c r="B1179" t="s">
        <v>2483</v>
      </c>
      <c r="C1179" t="s">
        <v>6009</v>
      </c>
      <c r="E1179" t="s">
        <v>6014</v>
      </c>
      <c r="G1179" t="s">
        <v>3781</v>
      </c>
      <c r="H1179" t="s">
        <v>3805</v>
      </c>
      <c r="I1179" t="s">
        <v>3806</v>
      </c>
      <c r="J1179" t="s">
        <v>3807</v>
      </c>
      <c r="K1179" t="s">
        <v>3948</v>
      </c>
      <c r="L1179" t="s">
        <v>3949</v>
      </c>
    </row>
    <row r="1180" spans="1:22" x14ac:dyDescent="0.25">
      <c r="A1180" t="s">
        <v>2484</v>
      </c>
      <c r="B1180" t="s">
        <v>2485</v>
      </c>
      <c r="C1180" t="s">
        <v>6015</v>
      </c>
      <c r="E1180" t="s">
        <v>6016</v>
      </c>
      <c r="G1180" t="s">
        <v>3781</v>
      </c>
      <c r="H1180" t="s">
        <v>3805</v>
      </c>
      <c r="I1180" t="s">
        <v>3806</v>
      </c>
      <c r="J1180" t="s">
        <v>3807</v>
      </c>
      <c r="K1180" t="s">
        <v>6017</v>
      </c>
      <c r="L1180" t="s">
        <v>6018</v>
      </c>
    </row>
    <row r="1181" spans="1:22" x14ac:dyDescent="0.25">
      <c r="A1181" t="s">
        <v>2486</v>
      </c>
      <c r="B1181" t="s">
        <v>2487</v>
      </c>
      <c r="C1181" t="s">
        <v>6019</v>
      </c>
      <c r="E1181" t="s">
        <v>6020</v>
      </c>
      <c r="G1181" t="s">
        <v>3759</v>
      </c>
      <c r="H1181" t="s">
        <v>3813</v>
      </c>
      <c r="I1181" t="s">
        <v>5916</v>
      </c>
      <c r="J1181" t="s">
        <v>5917</v>
      </c>
      <c r="K1181" t="s">
        <v>6021</v>
      </c>
      <c r="L1181" t="s">
        <v>6022</v>
      </c>
      <c r="M1181" t="s">
        <v>6023</v>
      </c>
      <c r="N1181" t="s">
        <v>6024</v>
      </c>
      <c r="O1181" t="s">
        <v>6025</v>
      </c>
    </row>
    <row r="1182" spans="1:22" x14ac:dyDescent="0.25">
      <c r="A1182" t="s">
        <v>2488</v>
      </c>
      <c r="B1182" t="s">
        <v>2489</v>
      </c>
      <c r="C1182" t="s">
        <v>6026</v>
      </c>
      <c r="E1182" t="s">
        <v>6027</v>
      </c>
      <c r="G1182" t="s">
        <v>3781</v>
      </c>
      <c r="H1182" t="s">
        <v>3782</v>
      </c>
      <c r="I1182" t="s">
        <v>3863</v>
      </c>
      <c r="J1182" t="s">
        <v>4994</v>
      </c>
      <c r="K1182" t="s">
        <v>4995</v>
      </c>
      <c r="L1182" t="s">
        <v>4996</v>
      </c>
    </row>
    <row r="1183" spans="1:22" x14ac:dyDescent="0.25">
      <c r="A1183" t="s">
        <v>2490</v>
      </c>
      <c r="B1183" t="s">
        <v>2491</v>
      </c>
      <c r="C1183" t="s">
        <v>6028</v>
      </c>
      <c r="E1183" t="s">
        <v>6029</v>
      </c>
      <c r="G1183" t="s">
        <v>3759</v>
      </c>
      <c r="H1183" t="s">
        <v>3760</v>
      </c>
      <c r="I1183" t="s">
        <v>3761</v>
      </c>
      <c r="J1183" t="s">
        <v>3762</v>
      </c>
      <c r="K1183" t="s">
        <v>3763</v>
      </c>
      <c r="L1183" t="s">
        <v>3764</v>
      </c>
      <c r="M1183" t="s">
        <v>4319</v>
      </c>
      <c r="N1183" t="s">
        <v>5499</v>
      </c>
      <c r="O1183" t="s">
        <v>6030</v>
      </c>
      <c r="P1183" t="s">
        <v>6031</v>
      </c>
    </row>
    <row r="1184" spans="1:22" x14ac:dyDescent="0.25">
      <c r="A1184" t="s">
        <v>2492</v>
      </c>
      <c r="B1184" t="s">
        <v>2493</v>
      </c>
      <c r="C1184" t="s">
        <v>6028</v>
      </c>
      <c r="E1184" t="s">
        <v>6032</v>
      </c>
      <c r="G1184" t="s">
        <v>3759</v>
      </c>
      <c r="H1184" t="s">
        <v>3760</v>
      </c>
      <c r="I1184" t="s">
        <v>3761</v>
      </c>
      <c r="J1184" t="s">
        <v>3762</v>
      </c>
      <c r="K1184" t="s">
        <v>3763</v>
      </c>
      <c r="L1184" t="s">
        <v>3764</v>
      </c>
      <c r="M1184" t="s">
        <v>4319</v>
      </c>
      <c r="N1184" t="s">
        <v>5499</v>
      </c>
      <c r="O1184" t="s">
        <v>6030</v>
      </c>
      <c r="P1184" t="s">
        <v>6031</v>
      </c>
    </row>
    <row r="1185" spans="1:17" x14ac:dyDescent="0.25">
      <c r="A1185" t="s">
        <v>2494</v>
      </c>
      <c r="B1185" t="s">
        <v>2495</v>
      </c>
      <c r="C1185" t="s">
        <v>6033</v>
      </c>
      <c r="E1185" t="s">
        <v>6034</v>
      </c>
      <c r="G1185" t="s">
        <v>3781</v>
      </c>
      <c r="H1185" t="s">
        <v>3782</v>
      </c>
      <c r="I1185" t="s">
        <v>3863</v>
      </c>
      <c r="J1185" t="s">
        <v>3864</v>
      </c>
      <c r="K1185" t="s">
        <v>3865</v>
      </c>
      <c r="L1185" t="s">
        <v>4101</v>
      </c>
    </row>
    <row r="1186" spans="1:17" x14ac:dyDescent="0.25">
      <c r="A1186" t="s">
        <v>2496</v>
      </c>
      <c r="B1186" t="s">
        <v>2497</v>
      </c>
      <c r="C1186" t="s">
        <v>6035</v>
      </c>
      <c r="E1186" t="s">
        <v>6036</v>
      </c>
      <c r="G1186" t="s">
        <v>3781</v>
      </c>
      <c r="H1186" t="s">
        <v>3790</v>
      </c>
      <c r="I1186" t="s">
        <v>4048</v>
      </c>
      <c r="J1186" t="s">
        <v>4190</v>
      </c>
      <c r="K1186" t="s">
        <v>4191</v>
      </c>
    </row>
    <row r="1187" spans="1:17" x14ac:dyDescent="0.25">
      <c r="A1187" t="s">
        <v>2498</v>
      </c>
      <c r="B1187" t="s">
        <v>2499</v>
      </c>
      <c r="C1187" t="s">
        <v>6037</v>
      </c>
      <c r="E1187" t="s">
        <v>6038</v>
      </c>
      <c r="G1187" t="s">
        <v>3781</v>
      </c>
      <c r="H1187" t="s">
        <v>3790</v>
      </c>
      <c r="I1187" t="s">
        <v>3791</v>
      </c>
      <c r="J1187" t="s">
        <v>3792</v>
      </c>
      <c r="K1187" t="s">
        <v>3793</v>
      </c>
    </row>
    <row r="1188" spans="1:17" x14ac:dyDescent="0.25">
      <c r="A1188" t="s">
        <v>2500</v>
      </c>
      <c r="B1188" t="s">
        <v>2501</v>
      </c>
      <c r="C1188" t="s">
        <v>6039</v>
      </c>
      <c r="E1188" t="s">
        <v>6040</v>
      </c>
      <c r="G1188" t="s">
        <v>3759</v>
      </c>
      <c r="H1188" t="s">
        <v>3760</v>
      </c>
      <c r="I1188" t="s">
        <v>3761</v>
      </c>
      <c r="J1188" t="s">
        <v>3855</v>
      </c>
      <c r="K1188" t="s">
        <v>3870</v>
      </c>
      <c r="L1188" t="s">
        <v>3871</v>
      </c>
      <c r="M1188" t="s">
        <v>3909</v>
      </c>
      <c r="N1188" t="s">
        <v>4335</v>
      </c>
      <c r="O1188" t="s">
        <v>6041</v>
      </c>
      <c r="P1188" t="s">
        <v>6042</v>
      </c>
      <c r="Q1188" t="s">
        <v>6043</v>
      </c>
    </row>
    <row r="1189" spans="1:17" x14ac:dyDescent="0.25">
      <c r="A1189" t="s">
        <v>2502</v>
      </c>
      <c r="B1189" t="s">
        <v>2503</v>
      </c>
      <c r="C1189" t="s">
        <v>6044</v>
      </c>
      <c r="E1189" t="s">
        <v>6045</v>
      </c>
      <c r="G1189" t="s">
        <v>3759</v>
      </c>
      <c r="H1189" t="s">
        <v>3760</v>
      </c>
      <c r="I1189" t="s">
        <v>3761</v>
      </c>
      <c r="J1189" t="s">
        <v>3762</v>
      </c>
      <c r="K1189" t="s">
        <v>3763</v>
      </c>
      <c r="L1189" t="s">
        <v>3764</v>
      </c>
      <c r="M1189" t="s">
        <v>3765</v>
      </c>
      <c r="N1189" t="s">
        <v>4024</v>
      </c>
      <c r="O1189" t="s">
        <v>4376</v>
      </c>
      <c r="P1189" t="s">
        <v>4377</v>
      </c>
      <c r="Q1189" t="s">
        <v>4378</v>
      </c>
    </row>
    <row r="1190" spans="1:17" x14ac:dyDescent="0.25">
      <c r="A1190" t="s">
        <v>2504</v>
      </c>
      <c r="B1190" t="s">
        <v>2505</v>
      </c>
      <c r="C1190" t="s">
        <v>6044</v>
      </c>
      <c r="E1190" t="s">
        <v>6046</v>
      </c>
      <c r="G1190" t="s">
        <v>3759</v>
      </c>
      <c r="H1190" t="s">
        <v>3760</v>
      </c>
      <c r="I1190" t="s">
        <v>3761</v>
      </c>
      <c r="J1190" t="s">
        <v>3762</v>
      </c>
      <c r="K1190" t="s">
        <v>3763</v>
      </c>
      <c r="L1190" t="s">
        <v>3764</v>
      </c>
      <c r="M1190" t="s">
        <v>3765</v>
      </c>
      <c r="N1190" t="s">
        <v>4024</v>
      </c>
      <c r="O1190" t="s">
        <v>4376</v>
      </c>
      <c r="P1190" t="s">
        <v>4377</v>
      </c>
      <c r="Q1190" t="s">
        <v>4378</v>
      </c>
    </row>
    <row r="1191" spans="1:17" x14ac:dyDescent="0.25">
      <c r="A1191" t="s">
        <v>2506</v>
      </c>
      <c r="B1191" t="s">
        <v>2507</v>
      </c>
      <c r="C1191" t="s">
        <v>6047</v>
      </c>
      <c r="E1191" t="s">
        <v>6048</v>
      </c>
      <c r="G1191" t="s">
        <v>3781</v>
      </c>
      <c r="H1191" t="s">
        <v>3782</v>
      </c>
      <c r="I1191" t="s">
        <v>3863</v>
      </c>
      <c r="J1191" t="s">
        <v>3864</v>
      </c>
      <c r="K1191" t="s">
        <v>3865</v>
      </c>
      <c r="L1191" t="s">
        <v>4101</v>
      </c>
    </row>
    <row r="1192" spans="1:17" x14ac:dyDescent="0.25">
      <c r="A1192" t="s">
        <v>2508</v>
      </c>
      <c r="B1192" t="s">
        <v>2509</v>
      </c>
      <c r="C1192" t="s">
        <v>6049</v>
      </c>
      <c r="E1192" t="s">
        <v>6050</v>
      </c>
      <c r="G1192" t="s">
        <v>3781</v>
      </c>
      <c r="H1192" t="s">
        <v>3782</v>
      </c>
      <c r="I1192" t="s">
        <v>3863</v>
      </c>
      <c r="J1192" t="s">
        <v>3864</v>
      </c>
      <c r="K1192" t="s">
        <v>3865</v>
      </c>
      <c r="L1192" t="s">
        <v>4237</v>
      </c>
      <c r="M1192" t="s">
        <v>4238</v>
      </c>
    </row>
    <row r="1193" spans="1:17" x14ac:dyDescent="0.25">
      <c r="A1193" t="s">
        <v>2510</v>
      </c>
      <c r="B1193" t="s">
        <v>2511</v>
      </c>
      <c r="C1193" t="s">
        <v>6049</v>
      </c>
      <c r="E1193" t="s">
        <v>6051</v>
      </c>
      <c r="G1193" t="s">
        <v>3781</v>
      </c>
      <c r="H1193" t="s">
        <v>3782</v>
      </c>
      <c r="I1193" t="s">
        <v>3863</v>
      </c>
      <c r="J1193" t="s">
        <v>3864</v>
      </c>
      <c r="K1193" t="s">
        <v>3865</v>
      </c>
      <c r="L1193" t="s">
        <v>4237</v>
      </c>
      <c r="M1193" t="s">
        <v>4238</v>
      </c>
    </row>
    <row r="1194" spans="1:17" x14ac:dyDescent="0.25">
      <c r="A1194" t="s">
        <v>2512</v>
      </c>
      <c r="B1194" t="s">
        <v>2513</v>
      </c>
      <c r="C1194" t="s">
        <v>6052</v>
      </c>
      <c r="E1194" t="s">
        <v>6053</v>
      </c>
      <c r="G1194" t="s">
        <v>3781</v>
      </c>
      <c r="H1194" t="s">
        <v>3805</v>
      </c>
      <c r="I1194" t="s">
        <v>3806</v>
      </c>
      <c r="J1194" t="s">
        <v>4543</v>
      </c>
      <c r="K1194" t="s">
        <v>4544</v>
      </c>
      <c r="L1194" t="s">
        <v>4545</v>
      </c>
    </row>
    <row r="1195" spans="1:17" x14ac:dyDescent="0.25">
      <c r="A1195" t="s">
        <v>2514</v>
      </c>
      <c r="B1195" t="s">
        <v>2515</v>
      </c>
      <c r="C1195" t="s">
        <v>6054</v>
      </c>
      <c r="E1195" t="s">
        <v>6055</v>
      </c>
      <c r="G1195" t="s">
        <v>3781</v>
      </c>
      <c r="H1195" t="s">
        <v>3805</v>
      </c>
      <c r="I1195" t="s">
        <v>3806</v>
      </c>
      <c r="J1195" t="s">
        <v>4543</v>
      </c>
      <c r="K1195" t="s">
        <v>6056</v>
      </c>
      <c r="L1195" t="s">
        <v>6057</v>
      </c>
    </row>
    <row r="1196" spans="1:17" x14ac:dyDescent="0.25">
      <c r="A1196" t="s">
        <v>2516</v>
      </c>
      <c r="B1196" t="s">
        <v>2517</v>
      </c>
      <c r="C1196" t="s">
        <v>6058</v>
      </c>
      <c r="E1196" t="s">
        <v>6059</v>
      </c>
      <c r="G1196" t="s">
        <v>3781</v>
      </c>
      <c r="H1196" t="s">
        <v>3782</v>
      </c>
      <c r="I1196" t="s">
        <v>4205</v>
      </c>
      <c r="J1196" t="s">
        <v>4206</v>
      </c>
      <c r="K1196" t="s">
        <v>4207</v>
      </c>
      <c r="L1196" t="s">
        <v>4208</v>
      </c>
    </row>
    <row r="1197" spans="1:17" x14ac:dyDescent="0.25">
      <c r="A1197" t="s">
        <v>2518</v>
      </c>
      <c r="B1197" t="s">
        <v>2519</v>
      </c>
      <c r="C1197" t="s">
        <v>6060</v>
      </c>
      <c r="E1197" t="s">
        <v>6061</v>
      </c>
      <c r="G1197" t="s">
        <v>3781</v>
      </c>
      <c r="H1197" t="s">
        <v>3790</v>
      </c>
      <c r="I1197" t="s">
        <v>3988</v>
      </c>
      <c r="J1197" t="s">
        <v>3989</v>
      </c>
      <c r="K1197" t="s">
        <v>3990</v>
      </c>
    </row>
    <row r="1198" spans="1:17" x14ac:dyDescent="0.25">
      <c r="A1198" t="s">
        <v>2520</v>
      </c>
      <c r="B1198" t="s">
        <v>2521</v>
      </c>
      <c r="C1198" t="s">
        <v>6060</v>
      </c>
      <c r="E1198" t="s">
        <v>6062</v>
      </c>
      <c r="G1198" t="s">
        <v>3781</v>
      </c>
      <c r="H1198" t="s">
        <v>3790</v>
      </c>
      <c r="I1198" t="s">
        <v>3988</v>
      </c>
      <c r="J1198" t="s">
        <v>3989</v>
      </c>
      <c r="K1198" t="s">
        <v>3990</v>
      </c>
    </row>
    <row r="1199" spans="1:17" x14ac:dyDescent="0.25">
      <c r="A1199" t="s">
        <v>2522</v>
      </c>
      <c r="B1199" t="s">
        <v>2523</v>
      </c>
      <c r="C1199" t="s">
        <v>6060</v>
      </c>
      <c r="E1199" t="s">
        <v>6063</v>
      </c>
      <c r="G1199" t="s">
        <v>3781</v>
      </c>
      <c r="H1199" t="s">
        <v>3790</v>
      </c>
      <c r="I1199" t="s">
        <v>3988</v>
      </c>
      <c r="J1199" t="s">
        <v>3989</v>
      </c>
      <c r="K1199" t="s">
        <v>3990</v>
      </c>
    </row>
    <row r="1200" spans="1:17" x14ac:dyDescent="0.25">
      <c r="A1200" t="s">
        <v>2524</v>
      </c>
      <c r="B1200" t="s">
        <v>2525</v>
      </c>
      <c r="C1200" t="s">
        <v>6060</v>
      </c>
      <c r="E1200" t="s">
        <v>6064</v>
      </c>
      <c r="G1200" t="s">
        <v>3781</v>
      </c>
      <c r="H1200" t="s">
        <v>3790</v>
      </c>
      <c r="I1200" t="s">
        <v>3988</v>
      </c>
      <c r="J1200" t="s">
        <v>3989</v>
      </c>
      <c r="K1200" t="s">
        <v>3990</v>
      </c>
    </row>
    <row r="1201" spans="1:15" x14ac:dyDescent="0.25">
      <c r="A1201" t="s">
        <v>2526</v>
      </c>
      <c r="B1201" t="s">
        <v>2527</v>
      </c>
      <c r="C1201" t="s">
        <v>6060</v>
      </c>
      <c r="E1201" t="s">
        <v>6065</v>
      </c>
      <c r="G1201" t="s">
        <v>3781</v>
      </c>
      <c r="H1201" t="s">
        <v>3790</v>
      </c>
      <c r="I1201" t="s">
        <v>3988</v>
      </c>
      <c r="J1201" t="s">
        <v>3989</v>
      </c>
      <c r="K1201" t="s">
        <v>3990</v>
      </c>
    </row>
    <row r="1202" spans="1:15" x14ac:dyDescent="0.25">
      <c r="A1202" t="s">
        <v>2528</v>
      </c>
      <c r="B1202" t="s">
        <v>2529</v>
      </c>
      <c r="C1202" t="s">
        <v>6066</v>
      </c>
      <c r="E1202" t="s">
        <v>6067</v>
      </c>
      <c r="G1202" t="s">
        <v>3759</v>
      </c>
      <c r="H1202" t="s">
        <v>3760</v>
      </c>
      <c r="I1202" t="s">
        <v>3761</v>
      </c>
      <c r="J1202" t="s">
        <v>3762</v>
      </c>
      <c r="K1202" t="s">
        <v>3763</v>
      </c>
      <c r="L1202" t="s">
        <v>6068</v>
      </c>
      <c r="M1202" t="s">
        <v>6069</v>
      </c>
      <c r="N1202" t="s">
        <v>6070</v>
      </c>
      <c r="O1202" t="s">
        <v>6071</v>
      </c>
    </row>
    <row r="1203" spans="1:15" x14ac:dyDescent="0.25">
      <c r="A1203" t="s">
        <v>2530</v>
      </c>
      <c r="B1203" t="s">
        <v>2531</v>
      </c>
      <c r="C1203" t="s">
        <v>6072</v>
      </c>
      <c r="E1203" t="s">
        <v>6073</v>
      </c>
      <c r="G1203" t="s">
        <v>3781</v>
      </c>
      <c r="H1203" t="s">
        <v>3790</v>
      </c>
      <c r="I1203" t="s">
        <v>3791</v>
      </c>
      <c r="J1203" t="s">
        <v>3792</v>
      </c>
      <c r="K1203" t="s">
        <v>3793</v>
      </c>
    </row>
    <row r="1204" spans="1:15" x14ac:dyDescent="0.25">
      <c r="A1204" t="s">
        <v>2532</v>
      </c>
      <c r="B1204" t="s">
        <v>2533</v>
      </c>
      <c r="C1204" t="s">
        <v>6072</v>
      </c>
      <c r="E1204" t="s">
        <v>6074</v>
      </c>
      <c r="G1204" t="s">
        <v>3781</v>
      </c>
      <c r="H1204" t="s">
        <v>3790</v>
      </c>
      <c r="I1204" t="s">
        <v>3791</v>
      </c>
      <c r="J1204" t="s">
        <v>3792</v>
      </c>
      <c r="K1204" t="s">
        <v>3793</v>
      </c>
    </row>
    <row r="1205" spans="1:15" x14ac:dyDescent="0.25">
      <c r="A1205" t="s">
        <v>2534</v>
      </c>
      <c r="B1205" t="s">
        <v>2535</v>
      </c>
      <c r="C1205" t="s">
        <v>6075</v>
      </c>
      <c r="E1205" t="s">
        <v>6076</v>
      </c>
      <c r="G1205" t="s">
        <v>3781</v>
      </c>
      <c r="H1205" t="s">
        <v>3790</v>
      </c>
      <c r="I1205" t="s">
        <v>3791</v>
      </c>
      <c r="J1205" t="s">
        <v>3792</v>
      </c>
      <c r="K1205" t="s">
        <v>3793</v>
      </c>
    </row>
    <row r="1206" spans="1:15" x14ac:dyDescent="0.25">
      <c r="A1206" t="s">
        <v>2536</v>
      </c>
      <c r="B1206" t="s">
        <v>2537</v>
      </c>
      <c r="C1206" t="s">
        <v>6075</v>
      </c>
      <c r="E1206" t="s">
        <v>6077</v>
      </c>
      <c r="G1206" t="s">
        <v>3781</v>
      </c>
      <c r="H1206" t="s">
        <v>3790</v>
      </c>
      <c r="I1206" t="s">
        <v>3791</v>
      </c>
      <c r="J1206" t="s">
        <v>3792</v>
      </c>
      <c r="K1206" t="s">
        <v>3793</v>
      </c>
    </row>
    <row r="1207" spans="1:15" x14ac:dyDescent="0.25">
      <c r="A1207" t="s">
        <v>2538</v>
      </c>
      <c r="B1207" t="s">
        <v>2539</v>
      </c>
      <c r="C1207" t="s">
        <v>6075</v>
      </c>
      <c r="E1207" t="s">
        <v>6078</v>
      </c>
      <c r="G1207" t="s">
        <v>3781</v>
      </c>
      <c r="H1207" t="s">
        <v>3790</v>
      </c>
      <c r="I1207" t="s">
        <v>3791</v>
      </c>
      <c r="J1207" t="s">
        <v>3792</v>
      </c>
      <c r="K1207" t="s">
        <v>3793</v>
      </c>
    </row>
    <row r="1208" spans="1:15" x14ac:dyDescent="0.25">
      <c r="A1208" t="s">
        <v>2540</v>
      </c>
      <c r="B1208" t="s">
        <v>2541</v>
      </c>
      <c r="C1208" t="s">
        <v>6075</v>
      </c>
      <c r="E1208" t="s">
        <v>6079</v>
      </c>
      <c r="G1208" t="s">
        <v>3781</v>
      </c>
      <c r="H1208" t="s">
        <v>3790</v>
      </c>
      <c r="I1208" t="s">
        <v>3791</v>
      </c>
      <c r="J1208" t="s">
        <v>3792</v>
      </c>
      <c r="K1208" t="s">
        <v>3793</v>
      </c>
    </row>
    <row r="1209" spans="1:15" x14ac:dyDescent="0.25">
      <c r="A1209" t="s">
        <v>2542</v>
      </c>
      <c r="B1209" t="s">
        <v>2543</v>
      </c>
      <c r="C1209" t="s">
        <v>6075</v>
      </c>
      <c r="E1209" t="s">
        <v>6080</v>
      </c>
      <c r="G1209" t="s">
        <v>3781</v>
      </c>
      <c r="H1209" t="s">
        <v>3790</v>
      </c>
      <c r="I1209" t="s">
        <v>3791</v>
      </c>
      <c r="J1209" t="s">
        <v>3792</v>
      </c>
      <c r="K1209" t="s">
        <v>3793</v>
      </c>
    </row>
    <row r="1210" spans="1:15" x14ac:dyDescent="0.25">
      <c r="A1210" t="s">
        <v>2544</v>
      </c>
      <c r="B1210" t="s">
        <v>2545</v>
      </c>
      <c r="C1210" t="s">
        <v>6075</v>
      </c>
      <c r="E1210" t="s">
        <v>6081</v>
      </c>
      <c r="G1210" t="s">
        <v>3781</v>
      </c>
      <c r="H1210" t="s">
        <v>3790</v>
      </c>
      <c r="I1210" t="s">
        <v>3791</v>
      </c>
      <c r="J1210" t="s">
        <v>3792</v>
      </c>
      <c r="K1210" t="s">
        <v>3793</v>
      </c>
    </row>
    <row r="1211" spans="1:15" x14ac:dyDescent="0.25">
      <c r="A1211" t="s">
        <v>2546</v>
      </c>
      <c r="B1211" t="s">
        <v>2547</v>
      </c>
      <c r="C1211" t="s">
        <v>6082</v>
      </c>
      <c r="E1211" t="s">
        <v>6083</v>
      </c>
      <c r="G1211" t="s">
        <v>3781</v>
      </c>
      <c r="H1211" t="s">
        <v>3790</v>
      </c>
      <c r="I1211" t="s">
        <v>3791</v>
      </c>
      <c r="J1211" t="s">
        <v>3792</v>
      </c>
      <c r="K1211" t="s">
        <v>3793</v>
      </c>
    </row>
    <row r="1212" spans="1:15" x14ac:dyDescent="0.25">
      <c r="A1212" t="s">
        <v>2548</v>
      </c>
      <c r="B1212" t="s">
        <v>2549</v>
      </c>
      <c r="C1212" t="s">
        <v>6082</v>
      </c>
      <c r="E1212" t="s">
        <v>6084</v>
      </c>
      <c r="G1212" t="s">
        <v>3781</v>
      </c>
      <c r="H1212" t="s">
        <v>3790</v>
      </c>
      <c r="I1212" t="s">
        <v>3791</v>
      </c>
      <c r="J1212" t="s">
        <v>3792</v>
      </c>
      <c r="K1212" t="s">
        <v>3793</v>
      </c>
    </row>
    <row r="1213" spans="1:15" x14ac:dyDescent="0.25">
      <c r="A1213" t="s">
        <v>2550</v>
      </c>
      <c r="B1213" t="s">
        <v>2551</v>
      </c>
      <c r="C1213" t="s">
        <v>6082</v>
      </c>
      <c r="E1213" t="s">
        <v>6085</v>
      </c>
      <c r="G1213" t="s">
        <v>3781</v>
      </c>
      <c r="H1213" t="s">
        <v>3790</v>
      </c>
      <c r="I1213" t="s">
        <v>3791</v>
      </c>
      <c r="J1213" t="s">
        <v>3792</v>
      </c>
      <c r="K1213" t="s">
        <v>3793</v>
      </c>
    </row>
    <row r="1214" spans="1:15" x14ac:dyDescent="0.25">
      <c r="A1214" t="s">
        <v>2552</v>
      </c>
      <c r="B1214" t="s">
        <v>2553</v>
      </c>
      <c r="C1214" t="s">
        <v>6082</v>
      </c>
      <c r="E1214" t="s">
        <v>6086</v>
      </c>
      <c r="G1214" t="s">
        <v>3781</v>
      </c>
      <c r="H1214" t="s">
        <v>3790</v>
      </c>
      <c r="I1214" t="s">
        <v>3791</v>
      </c>
      <c r="J1214" t="s">
        <v>3792</v>
      </c>
      <c r="K1214" t="s">
        <v>3793</v>
      </c>
    </row>
    <row r="1215" spans="1:15" x14ac:dyDescent="0.25">
      <c r="A1215" t="s">
        <v>2554</v>
      </c>
      <c r="B1215" t="s">
        <v>2555</v>
      </c>
      <c r="C1215" t="s">
        <v>6082</v>
      </c>
      <c r="E1215" t="s">
        <v>6087</v>
      </c>
      <c r="G1215" t="s">
        <v>3781</v>
      </c>
      <c r="H1215" t="s">
        <v>3790</v>
      </c>
      <c r="I1215" t="s">
        <v>3791</v>
      </c>
      <c r="J1215" t="s">
        <v>3792</v>
      </c>
      <c r="K1215" t="s">
        <v>3793</v>
      </c>
    </row>
    <row r="1216" spans="1:15" x14ac:dyDescent="0.25">
      <c r="A1216" t="s">
        <v>2556</v>
      </c>
      <c r="B1216" t="s">
        <v>2557</v>
      </c>
      <c r="C1216" t="s">
        <v>6082</v>
      </c>
      <c r="E1216" t="s">
        <v>6088</v>
      </c>
      <c r="G1216" t="s">
        <v>3781</v>
      </c>
      <c r="H1216" t="s">
        <v>3790</v>
      </c>
      <c r="I1216" t="s">
        <v>3791</v>
      </c>
      <c r="J1216" t="s">
        <v>3792</v>
      </c>
      <c r="K1216" t="s">
        <v>3793</v>
      </c>
    </row>
    <row r="1217" spans="1:16" x14ac:dyDescent="0.25">
      <c r="A1217" t="s">
        <v>2558</v>
      </c>
      <c r="B1217" t="s">
        <v>2559</v>
      </c>
      <c r="C1217" t="s">
        <v>6089</v>
      </c>
      <c r="E1217" t="s">
        <v>6090</v>
      </c>
      <c r="G1217" t="s">
        <v>3759</v>
      </c>
      <c r="H1217" t="s">
        <v>3760</v>
      </c>
      <c r="I1217" t="s">
        <v>3761</v>
      </c>
      <c r="J1217" t="s">
        <v>3762</v>
      </c>
      <c r="K1217" t="s">
        <v>3763</v>
      </c>
      <c r="L1217" t="s">
        <v>3764</v>
      </c>
      <c r="M1217" t="s">
        <v>4319</v>
      </c>
      <c r="N1217" t="s">
        <v>5499</v>
      </c>
      <c r="O1217" t="s">
        <v>6091</v>
      </c>
      <c r="P1217" t="s">
        <v>6092</v>
      </c>
    </row>
    <row r="1218" spans="1:16" x14ac:dyDescent="0.25">
      <c r="A1218" t="s">
        <v>2560</v>
      </c>
      <c r="B1218" t="s">
        <v>2561</v>
      </c>
      <c r="C1218" t="s">
        <v>6089</v>
      </c>
      <c r="E1218" t="s">
        <v>6093</v>
      </c>
      <c r="G1218" t="s">
        <v>3759</v>
      </c>
      <c r="H1218" t="s">
        <v>3760</v>
      </c>
      <c r="I1218" t="s">
        <v>3761</v>
      </c>
      <c r="J1218" t="s">
        <v>3762</v>
      </c>
      <c r="K1218" t="s">
        <v>3763</v>
      </c>
      <c r="L1218" t="s">
        <v>3764</v>
      </c>
      <c r="M1218" t="s">
        <v>4319</v>
      </c>
      <c r="N1218" t="s">
        <v>5499</v>
      </c>
      <c r="O1218" t="s">
        <v>6091</v>
      </c>
      <c r="P1218" t="s">
        <v>6092</v>
      </c>
    </row>
    <row r="1219" spans="1:16" x14ac:dyDescent="0.25">
      <c r="A1219" t="s">
        <v>2562</v>
      </c>
      <c r="B1219" t="s">
        <v>2563</v>
      </c>
      <c r="C1219" t="s">
        <v>6089</v>
      </c>
      <c r="E1219" t="s">
        <v>6094</v>
      </c>
      <c r="G1219" t="s">
        <v>3759</v>
      </c>
      <c r="H1219" t="s">
        <v>3760</v>
      </c>
      <c r="I1219" t="s">
        <v>3761</v>
      </c>
      <c r="J1219" t="s">
        <v>3762</v>
      </c>
      <c r="K1219" t="s">
        <v>3763</v>
      </c>
      <c r="L1219" t="s">
        <v>3764</v>
      </c>
      <c r="M1219" t="s">
        <v>4319</v>
      </c>
      <c r="N1219" t="s">
        <v>5499</v>
      </c>
      <c r="O1219" t="s">
        <v>6091</v>
      </c>
      <c r="P1219" t="s">
        <v>6092</v>
      </c>
    </row>
    <row r="1220" spans="1:16" x14ac:dyDescent="0.25">
      <c r="A1220" t="s">
        <v>2564</v>
      </c>
      <c r="B1220" t="s">
        <v>2565</v>
      </c>
      <c r="C1220" t="s">
        <v>6089</v>
      </c>
      <c r="E1220" t="s">
        <v>6095</v>
      </c>
      <c r="G1220" t="s">
        <v>3759</v>
      </c>
      <c r="H1220" t="s">
        <v>3760</v>
      </c>
      <c r="I1220" t="s">
        <v>3761</v>
      </c>
      <c r="J1220" t="s">
        <v>3762</v>
      </c>
      <c r="K1220" t="s">
        <v>3763</v>
      </c>
      <c r="L1220" t="s">
        <v>3764</v>
      </c>
      <c r="M1220" t="s">
        <v>4319</v>
      </c>
      <c r="N1220" t="s">
        <v>5499</v>
      </c>
      <c r="O1220" t="s">
        <v>6091</v>
      </c>
      <c r="P1220" t="s">
        <v>6092</v>
      </c>
    </row>
    <row r="1221" spans="1:16" x14ac:dyDescent="0.25">
      <c r="A1221" t="s">
        <v>2566</v>
      </c>
      <c r="B1221" t="s">
        <v>2567</v>
      </c>
      <c r="C1221" t="s">
        <v>6096</v>
      </c>
      <c r="E1221" t="s">
        <v>6097</v>
      </c>
      <c r="G1221" t="s">
        <v>3759</v>
      </c>
      <c r="H1221" t="s">
        <v>3760</v>
      </c>
      <c r="I1221" t="s">
        <v>3761</v>
      </c>
      <c r="J1221" t="s">
        <v>3762</v>
      </c>
      <c r="K1221" t="s">
        <v>3763</v>
      </c>
      <c r="L1221" t="s">
        <v>3764</v>
      </c>
      <c r="M1221" t="s">
        <v>4319</v>
      </c>
      <c r="N1221" t="s">
        <v>5499</v>
      </c>
      <c r="O1221" t="s">
        <v>6091</v>
      </c>
      <c r="P1221" t="s">
        <v>6098</v>
      </c>
    </row>
    <row r="1222" spans="1:16" x14ac:dyDescent="0.25">
      <c r="A1222" t="s">
        <v>2568</v>
      </c>
      <c r="B1222" t="s">
        <v>2569</v>
      </c>
      <c r="C1222" t="s">
        <v>6099</v>
      </c>
      <c r="E1222" t="s">
        <v>6100</v>
      </c>
      <c r="G1222" t="s">
        <v>3759</v>
      </c>
      <c r="H1222" t="s">
        <v>3760</v>
      </c>
      <c r="I1222" t="s">
        <v>3761</v>
      </c>
      <c r="J1222" t="s">
        <v>3762</v>
      </c>
      <c r="K1222" t="s">
        <v>3763</v>
      </c>
      <c r="L1222" t="s">
        <v>3764</v>
      </c>
      <c r="M1222" t="s">
        <v>3765</v>
      </c>
      <c r="N1222" t="s">
        <v>3766</v>
      </c>
      <c r="O1222" t="s">
        <v>4530</v>
      </c>
      <c r="P1222" t="s">
        <v>4531</v>
      </c>
    </row>
    <row r="1223" spans="1:16" x14ac:dyDescent="0.25">
      <c r="A1223" t="s">
        <v>2570</v>
      </c>
      <c r="B1223" t="s">
        <v>2571</v>
      </c>
      <c r="C1223" t="s">
        <v>6099</v>
      </c>
      <c r="E1223" t="s">
        <v>6100</v>
      </c>
      <c r="G1223" t="s">
        <v>3759</v>
      </c>
      <c r="H1223" t="s">
        <v>3760</v>
      </c>
      <c r="I1223" t="s">
        <v>3761</v>
      </c>
      <c r="J1223" t="s">
        <v>3762</v>
      </c>
      <c r="K1223" t="s">
        <v>3763</v>
      </c>
      <c r="L1223" t="s">
        <v>3764</v>
      </c>
      <c r="M1223" t="s">
        <v>3765</v>
      </c>
      <c r="N1223" t="s">
        <v>3766</v>
      </c>
      <c r="O1223" t="s">
        <v>4530</v>
      </c>
      <c r="P1223" t="s">
        <v>4531</v>
      </c>
    </row>
    <row r="1224" spans="1:16" x14ac:dyDescent="0.25">
      <c r="A1224" t="s">
        <v>2572</v>
      </c>
      <c r="B1224" t="s">
        <v>2573</v>
      </c>
      <c r="C1224" t="s">
        <v>6101</v>
      </c>
      <c r="E1224" t="s">
        <v>6102</v>
      </c>
      <c r="G1224" t="s">
        <v>3759</v>
      </c>
      <c r="H1224" t="s">
        <v>3760</v>
      </c>
      <c r="I1224" t="s">
        <v>3761</v>
      </c>
      <c r="J1224" t="s">
        <v>3762</v>
      </c>
      <c r="K1224" t="s">
        <v>3763</v>
      </c>
      <c r="L1224" t="s">
        <v>4112</v>
      </c>
      <c r="M1224" t="s">
        <v>5382</v>
      </c>
      <c r="N1224" t="s">
        <v>5436</v>
      </c>
      <c r="O1224" t="s">
        <v>6103</v>
      </c>
    </row>
    <row r="1225" spans="1:16" x14ac:dyDescent="0.25">
      <c r="A1225" t="s">
        <v>2574</v>
      </c>
      <c r="B1225" t="s">
        <v>2575</v>
      </c>
      <c r="C1225" t="s">
        <v>6101</v>
      </c>
      <c r="E1225" t="s">
        <v>6104</v>
      </c>
      <c r="G1225" t="s">
        <v>3759</v>
      </c>
      <c r="H1225" t="s">
        <v>3760</v>
      </c>
      <c r="I1225" t="s">
        <v>3761</v>
      </c>
      <c r="J1225" t="s">
        <v>3762</v>
      </c>
      <c r="K1225" t="s">
        <v>3763</v>
      </c>
      <c r="L1225" t="s">
        <v>4112</v>
      </c>
      <c r="M1225" t="s">
        <v>5382</v>
      </c>
      <c r="N1225" t="s">
        <v>5436</v>
      </c>
      <c r="O1225" t="s">
        <v>6103</v>
      </c>
    </row>
    <row r="1226" spans="1:16" x14ac:dyDescent="0.25">
      <c r="A1226" t="s">
        <v>2576</v>
      </c>
      <c r="B1226" t="s">
        <v>2577</v>
      </c>
      <c r="C1226" t="s">
        <v>6105</v>
      </c>
      <c r="E1226" t="s">
        <v>6106</v>
      </c>
      <c r="G1226" t="s">
        <v>3759</v>
      </c>
      <c r="H1226" t="s">
        <v>3760</v>
      </c>
      <c r="I1226" t="s">
        <v>3761</v>
      </c>
      <c r="J1226" t="s">
        <v>3762</v>
      </c>
      <c r="K1226" t="s">
        <v>3763</v>
      </c>
      <c r="L1226" t="s">
        <v>3774</v>
      </c>
      <c r="M1226" t="s">
        <v>3775</v>
      </c>
      <c r="N1226" t="s">
        <v>3776</v>
      </c>
      <c r="O1226" t="s">
        <v>3777</v>
      </c>
      <c r="P1226" t="s">
        <v>3778</v>
      </c>
    </row>
    <row r="1227" spans="1:16" x14ac:dyDescent="0.25">
      <c r="A1227" t="s">
        <v>2578</v>
      </c>
      <c r="B1227" t="s">
        <v>2579</v>
      </c>
      <c r="C1227" t="s">
        <v>5228</v>
      </c>
      <c r="E1227" t="s">
        <v>6107</v>
      </c>
      <c r="G1227" t="s">
        <v>3759</v>
      </c>
      <c r="H1227" t="s">
        <v>3760</v>
      </c>
      <c r="I1227" t="s">
        <v>3761</v>
      </c>
      <c r="J1227" t="s">
        <v>3762</v>
      </c>
      <c r="K1227" t="s">
        <v>3763</v>
      </c>
      <c r="L1227" t="s">
        <v>3764</v>
      </c>
      <c r="M1227" t="s">
        <v>4319</v>
      </c>
      <c r="N1227" t="s">
        <v>4320</v>
      </c>
      <c r="O1227" t="s">
        <v>4321</v>
      </c>
      <c r="P1227" t="s">
        <v>5230</v>
      </c>
    </row>
    <row r="1228" spans="1:16" x14ac:dyDescent="0.25">
      <c r="A1228" t="s">
        <v>2580</v>
      </c>
      <c r="B1228" t="s">
        <v>2581</v>
      </c>
      <c r="C1228" t="s">
        <v>5228</v>
      </c>
      <c r="E1228" t="s">
        <v>6108</v>
      </c>
      <c r="G1228" t="s">
        <v>3759</v>
      </c>
      <c r="H1228" t="s">
        <v>3760</v>
      </c>
      <c r="I1228" t="s">
        <v>3761</v>
      </c>
      <c r="J1228" t="s">
        <v>3762</v>
      </c>
      <c r="K1228" t="s">
        <v>3763</v>
      </c>
      <c r="L1228" t="s">
        <v>3764</v>
      </c>
      <c r="M1228" t="s">
        <v>4319</v>
      </c>
      <c r="N1228" t="s">
        <v>4320</v>
      </c>
      <c r="O1228" t="s">
        <v>4321</v>
      </c>
      <c r="P1228" t="s">
        <v>5230</v>
      </c>
    </row>
    <row r="1229" spans="1:16" x14ac:dyDescent="0.25">
      <c r="A1229" t="s">
        <v>2582</v>
      </c>
      <c r="B1229" t="s">
        <v>2583</v>
      </c>
      <c r="C1229" t="s">
        <v>5228</v>
      </c>
      <c r="E1229" t="s">
        <v>6109</v>
      </c>
      <c r="G1229" t="s">
        <v>3759</v>
      </c>
      <c r="H1229" t="s">
        <v>3760</v>
      </c>
      <c r="I1229" t="s">
        <v>3761</v>
      </c>
      <c r="J1229" t="s">
        <v>3762</v>
      </c>
      <c r="K1229" t="s">
        <v>3763</v>
      </c>
      <c r="L1229" t="s">
        <v>3764</v>
      </c>
      <c r="M1229" t="s">
        <v>4319</v>
      </c>
      <c r="N1229" t="s">
        <v>4320</v>
      </c>
      <c r="O1229" t="s">
        <v>4321</v>
      </c>
      <c r="P1229" t="s">
        <v>5230</v>
      </c>
    </row>
    <row r="1230" spans="1:16" x14ac:dyDescent="0.25">
      <c r="A1230" t="s">
        <v>2584</v>
      </c>
      <c r="B1230" t="s">
        <v>2585</v>
      </c>
      <c r="C1230" t="s">
        <v>6110</v>
      </c>
      <c r="E1230" t="s">
        <v>6111</v>
      </c>
      <c r="G1230" t="s">
        <v>3759</v>
      </c>
      <c r="H1230" t="s">
        <v>3760</v>
      </c>
      <c r="I1230" t="s">
        <v>3761</v>
      </c>
      <c r="J1230" t="s">
        <v>3855</v>
      </c>
      <c r="K1230" t="s">
        <v>3870</v>
      </c>
      <c r="L1230" t="s">
        <v>3871</v>
      </c>
      <c r="M1230" t="s">
        <v>4312</v>
      </c>
      <c r="N1230" t="s">
        <v>4313</v>
      </c>
      <c r="O1230" t="s">
        <v>4314</v>
      </c>
    </row>
    <row r="1231" spans="1:16" x14ac:dyDescent="0.25">
      <c r="A1231" t="s">
        <v>2586</v>
      </c>
      <c r="B1231" t="s">
        <v>2587</v>
      </c>
      <c r="C1231" t="s">
        <v>6112</v>
      </c>
      <c r="E1231" t="s">
        <v>6113</v>
      </c>
      <c r="G1231" t="s">
        <v>3759</v>
      </c>
      <c r="H1231" t="s">
        <v>3760</v>
      </c>
      <c r="I1231" t="s">
        <v>3761</v>
      </c>
      <c r="J1231" t="s">
        <v>3762</v>
      </c>
      <c r="K1231" t="s">
        <v>3763</v>
      </c>
      <c r="L1231" t="s">
        <v>3764</v>
      </c>
      <c r="M1231" t="s">
        <v>4319</v>
      </c>
      <c r="N1231" t="s">
        <v>5499</v>
      </c>
      <c r="O1231" t="s">
        <v>6030</v>
      </c>
      <c r="P1231" t="s">
        <v>6114</v>
      </c>
    </row>
    <row r="1232" spans="1:16" x14ac:dyDescent="0.25">
      <c r="A1232" t="s">
        <v>2588</v>
      </c>
      <c r="B1232" t="s">
        <v>2589</v>
      </c>
      <c r="C1232" t="s">
        <v>6115</v>
      </c>
      <c r="E1232" t="s">
        <v>6116</v>
      </c>
      <c r="G1232" t="s">
        <v>3759</v>
      </c>
      <c r="H1232" t="s">
        <v>3888</v>
      </c>
      <c r="I1232" t="s">
        <v>3889</v>
      </c>
      <c r="J1232" t="s">
        <v>4865</v>
      </c>
      <c r="K1232" t="s">
        <v>5044</v>
      </c>
    </row>
    <row r="1233" spans="1:16" x14ac:dyDescent="0.25">
      <c r="A1233" t="s">
        <v>2590</v>
      </c>
      <c r="B1233" t="s">
        <v>2591</v>
      </c>
      <c r="C1233" t="s">
        <v>6115</v>
      </c>
      <c r="E1233" t="s">
        <v>6116</v>
      </c>
      <c r="G1233" t="s">
        <v>3759</v>
      </c>
      <c r="H1233" t="s">
        <v>3888</v>
      </c>
      <c r="I1233" t="s">
        <v>3889</v>
      </c>
      <c r="J1233" t="s">
        <v>4865</v>
      </c>
      <c r="K1233" t="s">
        <v>5044</v>
      </c>
    </row>
    <row r="1234" spans="1:16" x14ac:dyDescent="0.25">
      <c r="A1234" t="s">
        <v>2592</v>
      </c>
      <c r="B1234" t="s">
        <v>2593</v>
      </c>
      <c r="C1234" t="s">
        <v>6115</v>
      </c>
      <c r="E1234" t="s">
        <v>6116</v>
      </c>
      <c r="G1234" t="s">
        <v>3759</v>
      </c>
      <c r="H1234" t="s">
        <v>3888</v>
      </c>
      <c r="I1234" t="s">
        <v>3889</v>
      </c>
      <c r="J1234" t="s">
        <v>4865</v>
      </c>
      <c r="K1234" t="s">
        <v>5044</v>
      </c>
    </row>
    <row r="1235" spans="1:16" x14ac:dyDescent="0.25">
      <c r="A1235" t="s">
        <v>2594</v>
      </c>
      <c r="B1235" t="s">
        <v>2595</v>
      </c>
      <c r="C1235" t="s">
        <v>6115</v>
      </c>
      <c r="E1235" t="s">
        <v>6116</v>
      </c>
      <c r="G1235" t="s">
        <v>3759</v>
      </c>
      <c r="H1235" t="s">
        <v>3888</v>
      </c>
      <c r="I1235" t="s">
        <v>3889</v>
      </c>
      <c r="J1235" t="s">
        <v>4865</v>
      </c>
      <c r="K1235" t="s">
        <v>5044</v>
      </c>
    </row>
    <row r="1236" spans="1:16" x14ac:dyDescent="0.25">
      <c r="A1236" t="s">
        <v>2596</v>
      </c>
      <c r="B1236" t="s">
        <v>2597</v>
      </c>
      <c r="C1236" t="s">
        <v>6115</v>
      </c>
      <c r="E1236" t="s">
        <v>6116</v>
      </c>
      <c r="G1236" t="s">
        <v>3759</v>
      </c>
      <c r="H1236" t="s">
        <v>3888</v>
      </c>
      <c r="I1236" t="s">
        <v>3889</v>
      </c>
      <c r="J1236" t="s">
        <v>4865</v>
      </c>
      <c r="K1236" t="s">
        <v>5044</v>
      </c>
    </row>
    <row r="1237" spans="1:16" x14ac:dyDescent="0.25">
      <c r="A1237" t="s">
        <v>2598</v>
      </c>
      <c r="B1237" t="s">
        <v>2599</v>
      </c>
      <c r="C1237" t="s">
        <v>6115</v>
      </c>
      <c r="E1237" t="s">
        <v>6116</v>
      </c>
      <c r="G1237" t="s">
        <v>3759</v>
      </c>
      <c r="H1237" t="s">
        <v>3888</v>
      </c>
      <c r="I1237" t="s">
        <v>3889</v>
      </c>
      <c r="J1237" t="s">
        <v>4865</v>
      </c>
      <c r="K1237" t="s">
        <v>5044</v>
      </c>
    </row>
    <row r="1238" spans="1:16" x14ac:dyDescent="0.25">
      <c r="A1238" t="s">
        <v>2610</v>
      </c>
      <c r="B1238" t="s">
        <v>2611</v>
      </c>
      <c r="C1238" t="s">
        <v>6117</v>
      </c>
      <c r="E1238" t="s">
        <v>6118</v>
      </c>
      <c r="G1238" t="s">
        <v>3759</v>
      </c>
      <c r="H1238" t="s">
        <v>3760</v>
      </c>
      <c r="I1238" t="s">
        <v>3761</v>
      </c>
      <c r="J1238" t="s">
        <v>3762</v>
      </c>
      <c r="K1238" t="s">
        <v>3763</v>
      </c>
      <c r="L1238" t="s">
        <v>3774</v>
      </c>
      <c r="M1238" t="s">
        <v>3775</v>
      </c>
      <c r="N1238" t="s">
        <v>3776</v>
      </c>
      <c r="O1238" t="s">
        <v>3777</v>
      </c>
      <c r="P1238" t="s">
        <v>3778</v>
      </c>
    </row>
    <row r="1239" spans="1:16" x14ac:dyDescent="0.25">
      <c r="A1239" t="s">
        <v>2612</v>
      </c>
      <c r="B1239" t="s">
        <v>2613</v>
      </c>
      <c r="C1239" t="s">
        <v>6119</v>
      </c>
      <c r="E1239" t="s">
        <v>6120</v>
      </c>
      <c r="G1239" t="s">
        <v>3781</v>
      </c>
      <c r="H1239" t="s">
        <v>3790</v>
      </c>
      <c r="I1239" t="s">
        <v>4242</v>
      </c>
      <c r="J1239" t="s">
        <v>4243</v>
      </c>
      <c r="K1239" t="s">
        <v>4244</v>
      </c>
    </row>
    <row r="1240" spans="1:16" x14ac:dyDescent="0.25">
      <c r="A1240" t="s">
        <v>2614</v>
      </c>
      <c r="B1240" t="s">
        <v>2615</v>
      </c>
      <c r="C1240" t="s">
        <v>6119</v>
      </c>
      <c r="E1240" t="s">
        <v>6121</v>
      </c>
      <c r="G1240" t="s">
        <v>3781</v>
      </c>
      <c r="H1240" t="s">
        <v>3790</v>
      </c>
      <c r="I1240" t="s">
        <v>4242</v>
      </c>
      <c r="J1240" t="s">
        <v>4243</v>
      </c>
      <c r="K1240" t="s">
        <v>4244</v>
      </c>
    </row>
    <row r="1241" spans="1:16" x14ac:dyDescent="0.25">
      <c r="A1241" t="s">
        <v>2616</v>
      </c>
      <c r="B1241" t="s">
        <v>2617</v>
      </c>
      <c r="C1241" t="s">
        <v>6119</v>
      </c>
      <c r="E1241" t="s">
        <v>6122</v>
      </c>
      <c r="G1241" t="s">
        <v>3781</v>
      </c>
      <c r="H1241" t="s">
        <v>3790</v>
      </c>
      <c r="I1241" t="s">
        <v>4242</v>
      </c>
      <c r="J1241" t="s">
        <v>4243</v>
      </c>
      <c r="K1241" t="s">
        <v>4244</v>
      </c>
    </row>
    <row r="1242" spans="1:16" x14ac:dyDescent="0.25">
      <c r="A1242" t="s">
        <v>2618</v>
      </c>
      <c r="B1242" t="s">
        <v>2619</v>
      </c>
      <c r="C1242" t="s">
        <v>6119</v>
      </c>
      <c r="E1242" t="s">
        <v>6123</v>
      </c>
      <c r="G1242" t="s">
        <v>3781</v>
      </c>
      <c r="H1242" t="s">
        <v>3790</v>
      </c>
      <c r="I1242" t="s">
        <v>4242</v>
      </c>
      <c r="J1242" t="s">
        <v>4243</v>
      </c>
      <c r="K1242" t="s">
        <v>4244</v>
      </c>
    </row>
    <row r="1243" spans="1:16" x14ac:dyDescent="0.25">
      <c r="A1243" t="s">
        <v>2632</v>
      </c>
      <c r="B1243" t="s">
        <v>2633</v>
      </c>
      <c r="C1243" t="s">
        <v>6124</v>
      </c>
      <c r="E1243" t="s">
        <v>6125</v>
      </c>
      <c r="G1243" t="s">
        <v>3759</v>
      </c>
      <c r="H1243" t="s">
        <v>3760</v>
      </c>
      <c r="I1243" t="s">
        <v>3761</v>
      </c>
      <c r="J1243" t="s">
        <v>3762</v>
      </c>
      <c r="K1243" t="s">
        <v>3763</v>
      </c>
      <c r="L1243" t="s">
        <v>4112</v>
      </c>
      <c r="M1243" t="s">
        <v>5382</v>
      </c>
      <c r="N1243" t="s">
        <v>6126</v>
      </c>
      <c r="O1243" t="s">
        <v>6127</v>
      </c>
    </row>
    <row r="1244" spans="1:16" x14ac:dyDescent="0.25">
      <c r="A1244" t="s">
        <v>2634</v>
      </c>
      <c r="B1244" t="s">
        <v>2635</v>
      </c>
      <c r="C1244" t="s">
        <v>6124</v>
      </c>
      <c r="E1244" t="s">
        <v>6128</v>
      </c>
      <c r="G1244" t="s">
        <v>3759</v>
      </c>
      <c r="H1244" t="s">
        <v>3760</v>
      </c>
      <c r="I1244" t="s">
        <v>3761</v>
      </c>
      <c r="J1244" t="s">
        <v>3762</v>
      </c>
      <c r="K1244" t="s">
        <v>3763</v>
      </c>
      <c r="L1244" t="s">
        <v>4112</v>
      </c>
      <c r="M1244" t="s">
        <v>5382</v>
      </c>
      <c r="N1244" t="s">
        <v>6126</v>
      </c>
      <c r="O1244" t="s">
        <v>6127</v>
      </c>
    </row>
    <row r="1245" spans="1:16" x14ac:dyDescent="0.25">
      <c r="A1245" t="s">
        <v>2636</v>
      </c>
      <c r="B1245" t="s">
        <v>2637</v>
      </c>
      <c r="C1245" t="s">
        <v>6129</v>
      </c>
      <c r="E1245" t="s">
        <v>6130</v>
      </c>
      <c r="G1245" t="s">
        <v>3759</v>
      </c>
      <c r="H1245" t="s">
        <v>3760</v>
      </c>
      <c r="I1245" t="s">
        <v>3761</v>
      </c>
      <c r="J1245" t="s">
        <v>3762</v>
      </c>
      <c r="K1245" t="s">
        <v>3763</v>
      </c>
      <c r="L1245" t="s">
        <v>3764</v>
      </c>
      <c r="M1245" t="s">
        <v>3765</v>
      </c>
      <c r="N1245" t="s">
        <v>3766</v>
      </c>
      <c r="O1245" t="s">
        <v>3767</v>
      </c>
      <c r="P1245" t="s">
        <v>3768</v>
      </c>
    </row>
    <row r="1246" spans="1:16" x14ac:dyDescent="0.25">
      <c r="A1246" t="s">
        <v>2638</v>
      </c>
      <c r="B1246" t="s">
        <v>2639</v>
      </c>
      <c r="C1246" t="s">
        <v>6129</v>
      </c>
      <c r="E1246" t="s">
        <v>6130</v>
      </c>
      <c r="G1246" t="s">
        <v>3759</v>
      </c>
      <c r="H1246" t="s">
        <v>3760</v>
      </c>
      <c r="I1246" t="s">
        <v>3761</v>
      </c>
      <c r="J1246" t="s">
        <v>3762</v>
      </c>
      <c r="K1246" t="s">
        <v>3763</v>
      </c>
      <c r="L1246" t="s">
        <v>3764</v>
      </c>
      <c r="M1246" t="s">
        <v>3765</v>
      </c>
      <c r="N1246" t="s">
        <v>3766</v>
      </c>
      <c r="O1246" t="s">
        <v>3767</v>
      </c>
      <c r="P1246" t="s">
        <v>3768</v>
      </c>
    </row>
    <row r="1247" spans="1:16" x14ac:dyDescent="0.25">
      <c r="A1247" t="s">
        <v>2640</v>
      </c>
      <c r="B1247" t="s">
        <v>2641</v>
      </c>
      <c r="C1247" t="s">
        <v>6129</v>
      </c>
      <c r="E1247" t="s">
        <v>6130</v>
      </c>
      <c r="G1247" t="s">
        <v>3759</v>
      </c>
      <c r="H1247" t="s">
        <v>3760</v>
      </c>
      <c r="I1247" t="s">
        <v>3761</v>
      </c>
      <c r="J1247" t="s">
        <v>3762</v>
      </c>
      <c r="K1247" t="s">
        <v>3763</v>
      </c>
      <c r="L1247" t="s">
        <v>3764</v>
      </c>
      <c r="M1247" t="s">
        <v>3765</v>
      </c>
      <c r="N1247" t="s">
        <v>3766</v>
      </c>
      <c r="O1247" t="s">
        <v>3767</v>
      </c>
      <c r="P1247" t="s">
        <v>3768</v>
      </c>
    </row>
    <row r="1248" spans="1:16" x14ac:dyDescent="0.25">
      <c r="A1248" t="s">
        <v>2642</v>
      </c>
      <c r="B1248" t="s">
        <v>2643</v>
      </c>
      <c r="C1248" t="s">
        <v>6131</v>
      </c>
      <c r="E1248" t="s">
        <v>6132</v>
      </c>
      <c r="G1248" t="s">
        <v>3781</v>
      </c>
      <c r="H1248" t="s">
        <v>3790</v>
      </c>
      <c r="I1248" t="s">
        <v>3791</v>
      </c>
      <c r="J1248" t="s">
        <v>3792</v>
      </c>
      <c r="K1248" t="s">
        <v>3793</v>
      </c>
    </row>
    <row r="1249" spans="1:15" x14ac:dyDescent="0.25">
      <c r="A1249" t="s">
        <v>2644</v>
      </c>
      <c r="B1249" t="s">
        <v>2645</v>
      </c>
      <c r="C1249" t="s">
        <v>6131</v>
      </c>
      <c r="E1249" t="s">
        <v>6133</v>
      </c>
      <c r="G1249" t="s">
        <v>3781</v>
      </c>
      <c r="H1249" t="s">
        <v>3790</v>
      </c>
      <c r="I1249" t="s">
        <v>3791</v>
      </c>
      <c r="J1249" t="s">
        <v>3792</v>
      </c>
      <c r="K1249" t="s">
        <v>3793</v>
      </c>
    </row>
    <row r="1250" spans="1:15" x14ac:dyDescent="0.25">
      <c r="A1250" t="s">
        <v>2646</v>
      </c>
      <c r="B1250" t="s">
        <v>2647</v>
      </c>
      <c r="C1250" t="s">
        <v>6131</v>
      </c>
      <c r="E1250" t="s">
        <v>6134</v>
      </c>
      <c r="G1250" t="s">
        <v>3781</v>
      </c>
      <c r="H1250" t="s">
        <v>3790</v>
      </c>
      <c r="I1250" t="s">
        <v>3791</v>
      </c>
      <c r="J1250" t="s">
        <v>3792</v>
      </c>
      <c r="K1250" t="s">
        <v>3793</v>
      </c>
    </row>
    <row r="1251" spans="1:15" x14ac:dyDescent="0.25">
      <c r="A1251" t="s">
        <v>2648</v>
      </c>
      <c r="B1251" t="s">
        <v>2649</v>
      </c>
      <c r="C1251" t="s">
        <v>6131</v>
      </c>
      <c r="E1251" t="s">
        <v>6135</v>
      </c>
      <c r="G1251" t="s">
        <v>3781</v>
      </c>
      <c r="H1251" t="s">
        <v>3790</v>
      </c>
      <c r="I1251" t="s">
        <v>3791</v>
      </c>
      <c r="J1251" t="s">
        <v>3792</v>
      </c>
      <c r="K1251" t="s">
        <v>3793</v>
      </c>
    </row>
    <row r="1252" spans="1:15" x14ac:dyDescent="0.25">
      <c r="A1252" t="s">
        <v>2650</v>
      </c>
      <c r="B1252" t="s">
        <v>2651</v>
      </c>
      <c r="C1252" t="s">
        <v>6019</v>
      </c>
      <c r="E1252" t="s">
        <v>6136</v>
      </c>
      <c r="G1252" t="s">
        <v>3759</v>
      </c>
      <c r="H1252" t="s">
        <v>3813</v>
      </c>
      <c r="I1252" t="s">
        <v>5916</v>
      </c>
      <c r="J1252" t="s">
        <v>5917</v>
      </c>
      <c r="K1252" t="s">
        <v>6021</v>
      </c>
      <c r="L1252" t="s">
        <v>6022</v>
      </c>
      <c r="M1252" t="s">
        <v>6023</v>
      </c>
      <c r="N1252" t="s">
        <v>6024</v>
      </c>
      <c r="O1252" t="s">
        <v>6025</v>
      </c>
    </row>
    <row r="1253" spans="1:15" x14ac:dyDescent="0.25">
      <c r="A1253" t="s">
        <v>2652</v>
      </c>
      <c r="B1253" t="s">
        <v>2653</v>
      </c>
      <c r="C1253" t="s">
        <v>6137</v>
      </c>
      <c r="E1253" t="s">
        <v>6138</v>
      </c>
      <c r="G1253" t="s">
        <v>3759</v>
      </c>
      <c r="H1253" t="s">
        <v>3813</v>
      </c>
      <c r="I1253" t="s">
        <v>5916</v>
      </c>
      <c r="J1253" t="s">
        <v>5917</v>
      </c>
      <c r="K1253" t="s">
        <v>6021</v>
      </c>
      <c r="L1253" t="s">
        <v>6022</v>
      </c>
      <c r="M1253" t="s">
        <v>6023</v>
      </c>
      <c r="N1253" t="s">
        <v>6024</v>
      </c>
      <c r="O1253" t="s">
        <v>6025</v>
      </c>
    </row>
    <row r="1254" spans="1:15" x14ac:dyDescent="0.25">
      <c r="A1254" t="s">
        <v>2654</v>
      </c>
      <c r="B1254" t="s">
        <v>2655</v>
      </c>
      <c r="C1254" t="s">
        <v>6137</v>
      </c>
      <c r="E1254" t="s">
        <v>6139</v>
      </c>
      <c r="G1254" t="s">
        <v>3759</v>
      </c>
      <c r="H1254" t="s">
        <v>3813</v>
      </c>
      <c r="I1254" t="s">
        <v>5916</v>
      </c>
      <c r="J1254" t="s">
        <v>5917</v>
      </c>
      <c r="K1254" t="s">
        <v>6021</v>
      </c>
      <c r="L1254" t="s">
        <v>6022</v>
      </c>
      <c r="M1254" t="s">
        <v>6023</v>
      </c>
      <c r="N1254" t="s">
        <v>6024</v>
      </c>
      <c r="O1254" t="s">
        <v>6025</v>
      </c>
    </row>
    <row r="1255" spans="1:15" x14ac:dyDescent="0.25">
      <c r="A1255" t="s">
        <v>2656</v>
      </c>
      <c r="B1255" t="s">
        <v>2657</v>
      </c>
      <c r="C1255" t="s">
        <v>6137</v>
      </c>
      <c r="E1255" t="s">
        <v>6140</v>
      </c>
      <c r="G1255" t="s">
        <v>3759</v>
      </c>
      <c r="H1255" t="s">
        <v>3813</v>
      </c>
      <c r="I1255" t="s">
        <v>5916</v>
      </c>
      <c r="J1255" t="s">
        <v>5917</v>
      </c>
      <c r="K1255" t="s">
        <v>6021</v>
      </c>
      <c r="L1255" t="s">
        <v>6022</v>
      </c>
      <c r="M1255" t="s">
        <v>6023</v>
      </c>
      <c r="N1255" t="s">
        <v>6024</v>
      </c>
      <c r="O1255" t="s">
        <v>6025</v>
      </c>
    </row>
    <row r="1256" spans="1:15" x14ac:dyDescent="0.25">
      <c r="A1256" t="s">
        <v>2658</v>
      </c>
      <c r="B1256" t="s">
        <v>2659</v>
      </c>
      <c r="C1256" t="s">
        <v>6137</v>
      </c>
      <c r="E1256" t="s">
        <v>6141</v>
      </c>
      <c r="G1256" t="s">
        <v>3759</v>
      </c>
      <c r="H1256" t="s">
        <v>3813</v>
      </c>
      <c r="I1256" t="s">
        <v>5916</v>
      </c>
      <c r="J1256" t="s">
        <v>5917</v>
      </c>
      <c r="K1256" t="s">
        <v>6021</v>
      </c>
      <c r="L1256" t="s">
        <v>6022</v>
      </c>
      <c r="M1256" t="s">
        <v>6023</v>
      </c>
      <c r="N1256" t="s">
        <v>6024</v>
      </c>
      <c r="O1256" t="s">
        <v>6025</v>
      </c>
    </row>
    <row r="1257" spans="1:15" x14ac:dyDescent="0.25">
      <c r="A1257" t="s">
        <v>2660</v>
      </c>
      <c r="B1257" t="s">
        <v>2661</v>
      </c>
      <c r="C1257" t="s">
        <v>6137</v>
      </c>
      <c r="E1257" t="s">
        <v>6142</v>
      </c>
      <c r="G1257" t="s">
        <v>3759</v>
      </c>
      <c r="H1257" t="s">
        <v>3813</v>
      </c>
      <c r="I1257" t="s">
        <v>5916</v>
      </c>
      <c r="J1257" t="s">
        <v>5917</v>
      </c>
      <c r="K1257" t="s">
        <v>6021</v>
      </c>
      <c r="L1257" t="s">
        <v>6022</v>
      </c>
      <c r="M1257" t="s">
        <v>6023</v>
      </c>
      <c r="N1257" t="s">
        <v>6024</v>
      </c>
      <c r="O1257" t="s">
        <v>6025</v>
      </c>
    </row>
    <row r="1258" spans="1:15" x14ac:dyDescent="0.25">
      <c r="A1258" t="s">
        <v>2662</v>
      </c>
      <c r="B1258" t="s">
        <v>2663</v>
      </c>
      <c r="C1258" t="s">
        <v>6137</v>
      </c>
      <c r="E1258" t="s">
        <v>6143</v>
      </c>
      <c r="G1258" t="s">
        <v>3759</v>
      </c>
      <c r="H1258" t="s">
        <v>3813</v>
      </c>
      <c r="I1258" t="s">
        <v>5916</v>
      </c>
      <c r="J1258" t="s">
        <v>5917</v>
      </c>
      <c r="K1258" t="s">
        <v>6021</v>
      </c>
      <c r="L1258" t="s">
        <v>6022</v>
      </c>
      <c r="M1258" t="s">
        <v>6023</v>
      </c>
      <c r="N1258" t="s">
        <v>6024</v>
      </c>
      <c r="O1258" t="s">
        <v>6025</v>
      </c>
    </row>
    <row r="1259" spans="1:15" x14ac:dyDescent="0.25">
      <c r="A1259" t="s">
        <v>2664</v>
      </c>
      <c r="B1259" t="s">
        <v>2665</v>
      </c>
      <c r="C1259" t="s">
        <v>6144</v>
      </c>
      <c r="E1259" t="s">
        <v>6145</v>
      </c>
      <c r="G1259" t="s">
        <v>3759</v>
      </c>
      <c r="H1259" t="s">
        <v>3888</v>
      </c>
      <c r="I1259" t="s">
        <v>3889</v>
      </c>
      <c r="J1259" t="s">
        <v>4865</v>
      </c>
      <c r="K1259" t="s">
        <v>5044</v>
      </c>
    </row>
    <row r="1260" spans="1:15" x14ac:dyDescent="0.25">
      <c r="A1260" t="s">
        <v>2666</v>
      </c>
      <c r="B1260" t="s">
        <v>2667</v>
      </c>
      <c r="C1260" t="s">
        <v>6144</v>
      </c>
      <c r="E1260" t="s">
        <v>6146</v>
      </c>
      <c r="G1260" t="s">
        <v>3759</v>
      </c>
      <c r="H1260" t="s">
        <v>3888</v>
      </c>
      <c r="I1260" t="s">
        <v>3889</v>
      </c>
      <c r="J1260" t="s">
        <v>4865</v>
      </c>
      <c r="K1260" t="s">
        <v>5044</v>
      </c>
    </row>
    <row r="1261" spans="1:15" x14ac:dyDescent="0.25">
      <c r="A1261" t="s">
        <v>2668</v>
      </c>
      <c r="B1261" t="s">
        <v>2669</v>
      </c>
      <c r="C1261" t="s">
        <v>6144</v>
      </c>
      <c r="E1261" t="s">
        <v>6147</v>
      </c>
      <c r="G1261" t="s">
        <v>3759</v>
      </c>
      <c r="H1261" t="s">
        <v>3888</v>
      </c>
      <c r="I1261" t="s">
        <v>3889</v>
      </c>
      <c r="J1261" t="s">
        <v>4865</v>
      </c>
      <c r="K1261" t="s">
        <v>5044</v>
      </c>
    </row>
    <row r="1262" spans="1:15" x14ac:dyDescent="0.25">
      <c r="A1262" t="s">
        <v>2670</v>
      </c>
      <c r="B1262" t="s">
        <v>2671</v>
      </c>
      <c r="C1262" t="s">
        <v>6144</v>
      </c>
      <c r="E1262" t="s">
        <v>6148</v>
      </c>
      <c r="G1262" t="s">
        <v>3759</v>
      </c>
      <c r="H1262" t="s">
        <v>3888</v>
      </c>
      <c r="I1262" t="s">
        <v>3889</v>
      </c>
      <c r="J1262" t="s">
        <v>4865</v>
      </c>
      <c r="K1262" t="s">
        <v>5044</v>
      </c>
    </row>
    <row r="1263" spans="1:15" x14ac:dyDescent="0.25">
      <c r="A1263" t="s">
        <v>2672</v>
      </c>
      <c r="B1263" t="s">
        <v>2673</v>
      </c>
      <c r="C1263" t="s">
        <v>6144</v>
      </c>
      <c r="E1263" t="s">
        <v>6149</v>
      </c>
      <c r="G1263" t="s">
        <v>3759</v>
      </c>
      <c r="H1263" t="s">
        <v>3888</v>
      </c>
      <c r="I1263" t="s">
        <v>3889</v>
      </c>
      <c r="J1263" t="s">
        <v>4865</v>
      </c>
      <c r="K1263" t="s">
        <v>5044</v>
      </c>
    </row>
    <row r="1264" spans="1:15" x14ac:dyDescent="0.25">
      <c r="A1264" t="s">
        <v>2674</v>
      </c>
      <c r="B1264" t="s">
        <v>2675</v>
      </c>
      <c r="C1264" t="s">
        <v>6144</v>
      </c>
      <c r="E1264" t="s">
        <v>6150</v>
      </c>
      <c r="G1264" t="s">
        <v>3759</v>
      </c>
      <c r="H1264" t="s">
        <v>3888</v>
      </c>
      <c r="I1264" t="s">
        <v>3889</v>
      </c>
      <c r="J1264" t="s">
        <v>4865</v>
      </c>
      <c r="K1264" t="s">
        <v>5044</v>
      </c>
    </row>
    <row r="1265" spans="1:22" x14ac:dyDescent="0.25">
      <c r="A1265" t="s">
        <v>2676</v>
      </c>
      <c r="B1265" t="s">
        <v>2677</v>
      </c>
      <c r="C1265" t="s">
        <v>6144</v>
      </c>
      <c r="E1265" t="s">
        <v>6151</v>
      </c>
      <c r="G1265" t="s">
        <v>3759</v>
      </c>
      <c r="H1265" t="s">
        <v>3888</v>
      </c>
      <c r="I1265" t="s">
        <v>3889</v>
      </c>
      <c r="J1265" t="s">
        <v>4865</v>
      </c>
      <c r="K1265" t="s">
        <v>5044</v>
      </c>
    </row>
    <row r="1266" spans="1:22" x14ac:dyDescent="0.25">
      <c r="A1266" t="s">
        <v>2678</v>
      </c>
      <c r="B1266" t="s">
        <v>2679</v>
      </c>
      <c r="C1266" t="s">
        <v>6152</v>
      </c>
      <c r="E1266" t="s">
        <v>6153</v>
      </c>
      <c r="G1266" t="s">
        <v>3781</v>
      </c>
      <c r="H1266" t="s">
        <v>3805</v>
      </c>
      <c r="I1266" t="s">
        <v>3806</v>
      </c>
      <c r="J1266" t="s">
        <v>3807</v>
      </c>
      <c r="K1266" t="s">
        <v>3948</v>
      </c>
      <c r="L1266" t="s">
        <v>3949</v>
      </c>
    </row>
    <row r="1267" spans="1:22" x14ac:dyDescent="0.25">
      <c r="A1267" t="s">
        <v>2680</v>
      </c>
      <c r="B1267" t="s">
        <v>2681</v>
      </c>
      <c r="C1267" t="s">
        <v>6152</v>
      </c>
      <c r="E1267" t="s">
        <v>6154</v>
      </c>
      <c r="G1267" t="s">
        <v>3781</v>
      </c>
      <c r="H1267" t="s">
        <v>3805</v>
      </c>
      <c r="I1267" t="s">
        <v>3806</v>
      </c>
      <c r="J1267" t="s">
        <v>3807</v>
      </c>
      <c r="K1267" t="s">
        <v>3948</v>
      </c>
      <c r="L1267" t="s">
        <v>3949</v>
      </c>
    </row>
    <row r="1268" spans="1:22" x14ac:dyDescent="0.25">
      <c r="A1268" t="s">
        <v>2682</v>
      </c>
      <c r="B1268" t="s">
        <v>2683</v>
      </c>
      <c r="C1268" t="s">
        <v>6152</v>
      </c>
      <c r="E1268" t="s">
        <v>6155</v>
      </c>
      <c r="G1268" t="s">
        <v>3781</v>
      </c>
      <c r="H1268" t="s">
        <v>3805</v>
      </c>
      <c r="I1268" t="s">
        <v>3806</v>
      </c>
      <c r="J1268" t="s">
        <v>3807</v>
      </c>
      <c r="K1268" t="s">
        <v>3948</v>
      </c>
      <c r="L1268" t="s">
        <v>3949</v>
      </c>
    </row>
    <row r="1269" spans="1:22" x14ac:dyDescent="0.25">
      <c r="A1269" t="s">
        <v>2684</v>
      </c>
      <c r="B1269" t="s">
        <v>2685</v>
      </c>
      <c r="C1269" t="s">
        <v>6152</v>
      </c>
      <c r="E1269" t="s">
        <v>6156</v>
      </c>
      <c r="G1269" t="s">
        <v>3781</v>
      </c>
      <c r="H1269" t="s">
        <v>3805</v>
      </c>
      <c r="I1269" t="s">
        <v>3806</v>
      </c>
      <c r="J1269" t="s">
        <v>3807</v>
      </c>
      <c r="K1269" t="s">
        <v>3948</v>
      </c>
      <c r="L1269" t="s">
        <v>3949</v>
      </c>
    </row>
    <row r="1270" spans="1:22" x14ac:dyDescent="0.25">
      <c r="A1270" t="s">
        <v>2686</v>
      </c>
      <c r="B1270" t="s">
        <v>2687</v>
      </c>
      <c r="C1270" t="s">
        <v>6157</v>
      </c>
      <c r="E1270" t="s">
        <v>6158</v>
      </c>
      <c r="G1270" t="s">
        <v>3781</v>
      </c>
      <c r="H1270" t="s">
        <v>3805</v>
      </c>
      <c r="I1270" t="s">
        <v>3806</v>
      </c>
      <c r="J1270" t="s">
        <v>3807</v>
      </c>
      <c r="K1270" t="s">
        <v>3948</v>
      </c>
      <c r="L1270" t="s">
        <v>3949</v>
      </c>
    </row>
    <row r="1271" spans="1:22" x14ac:dyDescent="0.25">
      <c r="A1271" t="s">
        <v>2688</v>
      </c>
      <c r="B1271" t="s">
        <v>2689</v>
      </c>
      <c r="C1271" t="s">
        <v>6159</v>
      </c>
      <c r="E1271" t="s">
        <v>6160</v>
      </c>
      <c r="G1271" t="s">
        <v>3781</v>
      </c>
      <c r="H1271" t="s">
        <v>3805</v>
      </c>
      <c r="I1271" t="s">
        <v>3806</v>
      </c>
      <c r="J1271" t="s">
        <v>3807</v>
      </c>
      <c r="K1271" t="s">
        <v>6161</v>
      </c>
      <c r="L1271" t="s">
        <v>6162</v>
      </c>
    </row>
    <row r="1272" spans="1:22" x14ac:dyDescent="0.25">
      <c r="A1272" t="s">
        <v>2690</v>
      </c>
      <c r="B1272" t="s">
        <v>2691</v>
      </c>
      <c r="C1272" t="s">
        <v>6159</v>
      </c>
      <c r="E1272" t="s">
        <v>6163</v>
      </c>
      <c r="G1272" t="s">
        <v>3781</v>
      </c>
      <c r="H1272" t="s">
        <v>3805</v>
      </c>
      <c r="I1272" t="s">
        <v>3806</v>
      </c>
      <c r="J1272" t="s">
        <v>3807</v>
      </c>
      <c r="K1272" t="s">
        <v>6161</v>
      </c>
      <c r="L1272" t="s">
        <v>6162</v>
      </c>
    </row>
    <row r="1273" spans="1:22" x14ac:dyDescent="0.25">
      <c r="A1273" t="s">
        <v>2692</v>
      </c>
      <c r="B1273" t="s">
        <v>2693</v>
      </c>
      <c r="C1273" t="s">
        <v>6164</v>
      </c>
      <c r="E1273" t="s">
        <v>6165</v>
      </c>
      <c r="G1273" t="s">
        <v>3781</v>
      </c>
      <c r="H1273" t="s">
        <v>3782</v>
      </c>
      <c r="I1273" t="s">
        <v>3783</v>
      </c>
      <c r="J1273" t="s">
        <v>3784</v>
      </c>
      <c r="K1273" t="s">
        <v>5901</v>
      </c>
      <c r="L1273" t="s">
        <v>6166</v>
      </c>
      <c r="M1273" t="s">
        <v>6167</v>
      </c>
    </row>
    <row r="1274" spans="1:22" x14ac:dyDescent="0.25">
      <c r="A1274" t="s">
        <v>2694</v>
      </c>
      <c r="B1274" t="s">
        <v>2695</v>
      </c>
      <c r="C1274" t="s">
        <v>6168</v>
      </c>
      <c r="E1274" t="s">
        <v>6169</v>
      </c>
      <c r="G1274" t="s">
        <v>3759</v>
      </c>
      <c r="H1274" t="s">
        <v>3813</v>
      </c>
      <c r="I1274" t="s">
        <v>3814</v>
      </c>
      <c r="J1274" t="s">
        <v>3815</v>
      </c>
      <c r="K1274" t="s">
        <v>3816</v>
      </c>
      <c r="L1274" t="s">
        <v>3817</v>
      </c>
      <c r="M1274" t="s">
        <v>3818</v>
      </c>
      <c r="N1274" t="s">
        <v>3819</v>
      </c>
      <c r="O1274" t="s">
        <v>3820</v>
      </c>
      <c r="P1274" t="s">
        <v>4664</v>
      </c>
      <c r="Q1274" t="s">
        <v>4665</v>
      </c>
      <c r="R1274" t="s">
        <v>4666</v>
      </c>
      <c r="S1274" t="s">
        <v>6170</v>
      </c>
      <c r="T1274" t="s">
        <v>6171</v>
      </c>
      <c r="U1274" t="s">
        <v>6172</v>
      </c>
      <c r="V1274" t="s">
        <v>6173</v>
      </c>
    </row>
    <row r="1275" spans="1:22" x14ac:dyDescent="0.25">
      <c r="A1275" t="s">
        <v>2696</v>
      </c>
      <c r="B1275" t="s">
        <v>2697</v>
      </c>
      <c r="C1275" t="s">
        <v>6168</v>
      </c>
      <c r="E1275" t="s">
        <v>6174</v>
      </c>
      <c r="G1275" t="s">
        <v>3759</v>
      </c>
      <c r="H1275" t="s">
        <v>3813</v>
      </c>
      <c r="I1275" t="s">
        <v>3814</v>
      </c>
      <c r="J1275" t="s">
        <v>3815</v>
      </c>
      <c r="K1275" t="s">
        <v>3816</v>
      </c>
      <c r="L1275" t="s">
        <v>3817</v>
      </c>
      <c r="M1275" t="s">
        <v>3818</v>
      </c>
      <c r="N1275" t="s">
        <v>3819</v>
      </c>
      <c r="O1275" t="s">
        <v>3820</v>
      </c>
      <c r="P1275" t="s">
        <v>4664</v>
      </c>
      <c r="Q1275" t="s">
        <v>4665</v>
      </c>
      <c r="R1275" t="s">
        <v>4666</v>
      </c>
      <c r="S1275" t="s">
        <v>6170</v>
      </c>
      <c r="T1275" t="s">
        <v>6171</v>
      </c>
      <c r="U1275" t="s">
        <v>6172</v>
      </c>
      <c r="V1275" t="s">
        <v>6173</v>
      </c>
    </row>
    <row r="1276" spans="1:22" x14ac:dyDescent="0.25">
      <c r="A1276" t="s">
        <v>2698</v>
      </c>
      <c r="B1276" t="s">
        <v>2699</v>
      </c>
      <c r="C1276" t="s">
        <v>6168</v>
      </c>
      <c r="E1276" t="s">
        <v>6175</v>
      </c>
      <c r="G1276" t="s">
        <v>3759</v>
      </c>
      <c r="H1276" t="s">
        <v>3813</v>
      </c>
      <c r="I1276" t="s">
        <v>3814</v>
      </c>
      <c r="J1276" t="s">
        <v>3815</v>
      </c>
      <c r="K1276" t="s">
        <v>3816</v>
      </c>
      <c r="L1276" t="s">
        <v>3817</v>
      </c>
      <c r="M1276" t="s">
        <v>3818</v>
      </c>
      <c r="N1276" t="s">
        <v>3819</v>
      </c>
      <c r="O1276" t="s">
        <v>3820</v>
      </c>
      <c r="P1276" t="s">
        <v>4664</v>
      </c>
      <c r="Q1276" t="s">
        <v>4665</v>
      </c>
      <c r="R1276" t="s">
        <v>4666</v>
      </c>
      <c r="S1276" t="s">
        <v>6170</v>
      </c>
      <c r="T1276" t="s">
        <v>6171</v>
      </c>
      <c r="U1276" t="s">
        <v>6172</v>
      </c>
      <c r="V1276" t="s">
        <v>6173</v>
      </c>
    </row>
    <row r="1277" spans="1:22" x14ac:dyDescent="0.25">
      <c r="A1277" t="s">
        <v>2700</v>
      </c>
      <c r="B1277" t="s">
        <v>2701</v>
      </c>
      <c r="C1277" t="s">
        <v>6168</v>
      </c>
      <c r="E1277" t="s">
        <v>6176</v>
      </c>
      <c r="G1277" t="s">
        <v>3759</v>
      </c>
      <c r="H1277" t="s">
        <v>3813</v>
      </c>
      <c r="I1277" t="s">
        <v>3814</v>
      </c>
      <c r="J1277" t="s">
        <v>3815</v>
      </c>
      <c r="K1277" t="s">
        <v>3816</v>
      </c>
      <c r="L1277" t="s">
        <v>3817</v>
      </c>
      <c r="M1277" t="s">
        <v>3818</v>
      </c>
      <c r="N1277" t="s">
        <v>3819</v>
      </c>
      <c r="O1277" t="s">
        <v>3820</v>
      </c>
      <c r="P1277" t="s">
        <v>4664</v>
      </c>
      <c r="Q1277" t="s">
        <v>4665</v>
      </c>
      <c r="R1277" t="s">
        <v>4666</v>
      </c>
      <c r="S1277" t="s">
        <v>6170</v>
      </c>
      <c r="T1277" t="s">
        <v>6171</v>
      </c>
      <c r="U1277" t="s">
        <v>6172</v>
      </c>
      <c r="V1277" t="s">
        <v>6173</v>
      </c>
    </row>
    <row r="1278" spans="1:22" x14ac:dyDescent="0.25">
      <c r="A1278" t="s">
        <v>2702</v>
      </c>
      <c r="B1278" t="s">
        <v>2703</v>
      </c>
      <c r="C1278" t="s">
        <v>6177</v>
      </c>
      <c r="E1278" t="s">
        <v>6178</v>
      </c>
      <c r="G1278" t="s">
        <v>3781</v>
      </c>
      <c r="H1278" t="s">
        <v>3790</v>
      </c>
      <c r="I1278" t="s">
        <v>4242</v>
      </c>
      <c r="J1278" t="s">
        <v>4243</v>
      </c>
      <c r="K1278" t="s">
        <v>4244</v>
      </c>
    </row>
    <row r="1279" spans="1:22" x14ac:dyDescent="0.25">
      <c r="A1279" t="s">
        <v>2704</v>
      </c>
      <c r="B1279" t="s">
        <v>2705</v>
      </c>
      <c r="C1279" t="s">
        <v>6177</v>
      </c>
      <c r="E1279" t="s">
        <v>6179</v>
      </c>
      <c r="G1279" t="s">
        <v>3781</v>
      </c>
      <c r="H1279" t="s">
        <v>3790</v>
      </c>
      <c r="I1279" t="s">
        <v>4242</v>
      </c>
      <c r="J1279" t="s">
        <v>4243</v>
      </c>
      <c r="K1279" t="s">
        <v>4244</v>
      </c>
    </row>
    <row r="1280" spans="1:22" x14ac:dyDescent="0.25">
      <c r="A1280" t="s">
        <v>2706</v>
      </c>
      <c r="B1280" t="s">
        <v>2707</v>
      </c>
      <c r="C1280" t="s">
        <v>6177</v>
      </c>
      <c r="E1280" t="s">
        <v>6180</v>
      </c>
      <c r="G1280" t="s">
        <v>3781</v>
      </c>
      <c r="H1280" t="s">
        <v>3790</v>
      </c>
      <c r="I1280" t="s">
        <v>4242</v>
      </c>
      <c r="J1280" t="s">
        <v>4243</v>
      </c>
      <c r="K1280" t="s">
        <v>4244</v>
      </c>
    </row>
    <row r="1281" spans="1:16" x14ac:dyDescent="0.25">
      <c r="A1281" t="s">
        <v>2708</v>
      </c>
      <c r="B1281" t="s">
        <v>2709</v>
      </c>
      <c r="C1281" t="s">
        <v>6177</v>
      </c>
      <c r="E1281" t="s">
        <v>6181</v>
      </c>
      <c r="G1281" t="s">
        <v>3781</v>
      </c>
      <c r="H1281" t="s">
        <v>3790</v>
      </c>
      <c r="I1281" t="s">
        <v>4242</v>
      </c>
      <c r="J1281" t="s">
        <v>4243</v>
      </c>
      <c r="K1281" t="s">
        <v>4244</v>
      </c>
    </row>
    <row r="1282" spans="1:16" x14ac:dyDescent="0.25">
      <c r="A1282" t="s">
        <v>2710</v>
      </c>
      <c r="B1282" t="s">
        <v>2711</v>
      </c>
      <c r="C1282" t="s">
        <v>6177</v>
      </c>
      <c r="E1282" t="s">
        <v>6182</v>
      </c>
      <c r="G1282" t="s">
        <v>3781</v>
      </c>
      <c r="H1282" t="s">
        <v>3790</v>
      </c>
      <c r="I1282" t="s">
        <v>4242</v>
      </c>
      <c r="J1282" t="s">
        <v>4243</v>
      </c>
      <c r="K1282" t="s">
        <v>4244</v>
      </c>
    </row>
    <row r="1283" spans="1:16" x14ac:dyDescent="0.25">
      <c r="A1283" t="s">
        <v>2712</v>
      </c>
      <c r="B1283" t="s">
        <v>2713</v>
      </c>
      <c r="C1283" t="s">
        <v>6177</v>
      </c>
      <c r="E1283" t="s">
        <v>6183</v>
      </c>
      <c r="G1283" t="s">
        <v>3781</v>
      </c>
      <c r="H1283" t="s">
        <v>3790</v>
      </c>
      <c r="I1283" t="s">
        <v>4242</v>
      </c>
      <c r="J1283" t="s">
        <v>4243</v>
      </c>
      <c r="K1283" t="s">
        <v>4244</v>
      </c>
    </row>
    <row r="1284" spans="1:16" x14ac:dyDescent="0.25">
      <c r="A1284" t="s">
        <v>2714</v>
      </c>
      <c r="B1284" t="s">
        <v>2715</v>
      </c>
      <c r="C1284" t="s">
        <v>6177</v>
      </c>
      <c r="E1284" t="s">
        <v>6184</v>
      </c>
      <c r="G1284" t="s">
        <v>3781</v>
      </c>
      <c r="H1284" t="s">
        <v>3790</v>
      </c>
      <c r="I1284" t="s">
        <v>4242</v>
      </c>
      <c r="J1284" t="s">
        <v>4243</v>
      </c>
      <c r="K1284" t="s">
        <v>4244</v>
      </c>
    </row>
    <row r="1285" spans="1:16" x14ac:dyDescent="0.25">
      <c r="A1285" t="s">
        <v>2716</v>
      </c>
      <c r="B1285" t="s">
        <v>2717</v>
      </c>
      <c r="C1285" t="s">
        <v>6185</v>
      </c>
      <c r="E1285" t="s">
        <v>6186</v>
      </c>
      <c r="G1285" t="s">
        <v>3781</v>
      </c>
      <c r="H1285" t="s">
        <v>3790</v>
      </c>
      <c r="I1285" t="s">
        <v>4242</v>
      </c>
      <c r="J1285" t="s">
        <v>4243</v>
      </c>
      <c r="K1285" t="s">
        <v>4345</v>
      </c>
    </row>
    <row r="1286" spans="1:16" x14ac:dyDescent="0.25">
      <c r="A1286" t="s">
        <v>2718</v>
      </c>
      <c r="B1286" t="s">
        <v>2719</v>
      </c>
      <c r="C1286" t="s">
        <v>6185</v>
      </c>
      <c r="E1286" t="s">
        <v>6187</v>
      </c>
      <c r="G1286" t="s">
        <v>3781</v>
      </c>
      <c r="H1286" t="s">
        <v>3790</v>
      </c>
      <c r="I1286" t="s">
        <v>4242</v>
      </c>
      <c r="J1286" t="s">
        <v>4243</v>
      </c>
      <c r="K1286" t="s">
        <v>4345</v>
      </c>
    </row>
    <row r="1287" spans="1:16" x14ac:dyDescent="0.25">
      <c r="A1287" t="s">
        <v>2720</v>
      </c>
      <c r="B1287" t="s">
        <v>2721</v>
      </c>
      <c r="C1287" t="s">
        <v>6185</v>
      </c>
      <c r="E1287" t="s">
        <v>6188</v>
      </c>
      <c r="G1287" t="s">
        <v>3781</v>
      </c>
      <c r="H1287" t="s">
        <v>3790</v>
      </c>
      <c r="I1287" t="s">
        <v>4242</v>
      </c>
      <c r="J1287" t="s">
        <v>4243</v>
      </c>
      <c r="K1287" t="s">
        <v>4345</v>
      </c>
    </row>
    <row r="1288" spans="1:16" x14ac:dyDescent="0.25">
      <c r="A1288" t="s">
        <v>2722</v>
      </c>
      <c r="B1288" t="s">
        <v>2723</v>
      </c>
      <c r="C1288" t="s">
        <v>6185</v>
      </c>
      <c r="E1288" t="s">
        <v>6189</v>
      </c>
      <c r="G1288" t="s">
        <v>3781</v>
      </c>
      <c r="H1288" t="s">
        <v>3790</v>
      </c>
      <c r="I1288" t="s">
        <v>4242</v>
      </c>
      <c r="J1288" t="s">
        <v>4243</v>
      </c>
      <c r="K1288" t="s">
        <v>4345</v>
      </c>
    </row>
    <row r="1289" spans="1:16" x14ac:dyDescent="0.25">
      <c r="A1289" t="s">
        <v>2724</v>
      </c>
      <c r="B1289" t="s">
        <v>2725</v>
      </c>
      <c r="C1289" t="s">
        <v>6185</v>
      </c>
      <c r="E1289" t="s">
        <v>6190</v>
      </c>
      <c r="G1289" t="s">
        <v>3781</v>
      </c>
      <c r="H1289" t="s">
        <v>3790</v>
      </c>
      <c r="I1289" t="s">
        <v>4242</v>
      </c>
      <c r="J1289" t="s">
        <v>4243</v>
      </c>
      <c r="K1289" t="s">
        <v>4345</v>
      </c>
    </row>
    <row r="1290" spans="1:16" x14ac:dyDescent="0.25">
      <c r="A1290" t="s">
        <v>2726</v>
      </c>
      <c r="B1290" t="s">
        <v>2727</v>
      </c>
      <c r="C1290" t="s">
        <v>6191</v>
      </c>
      <c r="E1290" t="s">
        <v>6192</v>
      </c>
      <c r="G1290" t="s">
        <v>3781</v>
      </c>
      <c r="H1290" t="s">
        <v>3782</v>
      </c>
      <c r="I1290" t="s">
        <v>3863</v>
      </c>
      <c r="J1290" t="s">
        <v>4994</v>
      </c>
      <c r="K1290" t="s">
        <v>4995</v>
      </c>
      <c r="L1290" t="s">
        <v>4996</v>
      </c>
    </row>
    <row r="1291" spans="1:16" x14ac:dyDescent="0.25">
      <c r="A1291" t="s">
        <v>2732</v>
      </c>
      <c r="B1291" t="s">
        <v>2733</v>
      </c>
      <c r="C1291" t="s">
        <v>6193</v>
      </c>
      <c r="E1291" t="s">
        <v>6194</v>
      </c>
      <c r="G1291" t="s">
        <v>3759</v>
      </c>
      <c r="H1291" t="s">
        <v>3760</v>
      </c>
      <c r="I1291" t="s">
        <v>3761</v>
      </c>
      <c r="J1291" t="s">
        <v>3762</v>
      </c>
      <c r="K1291" t="s">
        <v>3763</v>
      </c>
      <c r="L1291" t="s">
        <v>3764</v>
      </c>
      <c r="M1291" t="s">
        <v>3765</v>
      </c>
      <c r="N1291" t="s">
        <v>4024</v>
      </c>
      <c r="O1291" t="s">
        <v>4376</v>
      </c>
      <c r="P1291" t="s">
        <v>4783</v>
      </c>
    </row>
    <row r="1292" spans="1:16" x14ac:dyDescent="0.25">
      <c r="A1292" t="s">
        <v>2734</v>
      </c>
      <c r="B1292" t="s">
        <v>2735</v>
      </c>
      <c r="C1292" t="s">
        <v>6193</v>
      </c>
      <c r="E1292" t="s">
        <v>6195</v>
      </c>
      <c r="G1292" t="s">
        <v>3759</v>
      </c>
      <c r="H1292" t="s">
        <v>3760</v>
      </c>
      <c r="I1292" t="s">
        <v>3761</v>
      </c>
      <c r="J1292" t="s">
        <v>3762</v>
      </c>
      <c r="K1292" t="s">
        <v>3763</v>
      </c>
      <c r="L1292" t="s">
        <v>3764</v>
      </c>
      <c r="M1292" t="s">
        <v>3765</v>
      </c>
      <c r="N1292" t="s">
        <v>4024</v>
      </c>
      <c r="O1292" t="s">
        <v>4376</v>
      </c>
      <c r="P1292" t="s">
        <v>4783</v>
      </c>
    </row>
    <row r="1293" spans="1:16" x14ac:dyDescent="0.25">
      <c r="A1293" t="s">
        <v>2736</v>
      </c>
      <c r="B1293" t="s">
        <v>2737</v>
      </c>
      <c r="C1293" t="s">
        <v>6196</v>
      </c>
      <c r="E1293" t="s">
        <v>6197</v>
      </c>
      <c r="G1293" t="s">
        <v>3759</v>
      </c>
      <c r="H1293" t="s">
        <v>3760</v>
      </c>
      <c r="I1293" t="s">
        <v>3761</v>
      </c>
      <c r="J1293" t="s">
        <v>3855</v>
      </c>
      <c r="K1293" t="s">
        <v>3856</v>
      </c>
      <c r="L1293" t="s">
        <v>3857</v>
      </c>
      <c r="M1293" t="s">
        <v>3858</v>
      </c>
      <c r="N1293" t="s">
        <v>3859</v>
      </c>
      <c r="O1293" t="s">
        <v>4352</v>
      </c>
    </row>
    <row r="1294" spans="1:16" x14ac:dyDescent="0.25">
      <c r="A1294" t="s">
        <v>2738</v>
      </c>
      <c r="B1294" t="s">
        <v>2739</v>
      </c>
      <c r="C1294" t="s">
        <v>6198</v>
      </c>
      <c r="E1294" t="s">
        <v>6199</v>
      </c>
      <c r="G1294" t="s">
        <v>3781</v>
      </c>
      <c r="H1294" t="s">
        <v>3790</v>
      </c>
      <c r="I1294" t="s">
        <v>3791</v>
      </c>
      <c r="J1294" t="s">
        <v>3792</v>
      </c>
      <c r="K1294" t="s">
        <v>3793</v>
      </c>
    </row>
    <row r="1295" spans="1:16" x14ac:dyDescent="0.25">
      <c r="A1295" t="s">
        <v>2740</v>
      </c>
      <c r="B1295" t="s">
        <v>2741</v>
      </c>
      <c r="C1295" t="s">
        <v>6198</v>
      </c>
      <c r="E1295" t="s">
        <v>6200</v>
      </c>
      <c r="G1295" t="s">
        <v>3781</v>
      </c>
      <c r="H1295" t="s">
        <v>3790</v>
      </c>
      <c r="I1295" t="s">
        <v>3791</v>
      </c>
      <c r="J1295" t="s">
        <v>3792</v>
      </c>
      <c r="K1295" t="s">
        <v>3793</v>
      </c>
    </row>
    <row r="1296" spans="1:16" x14ac:dyDescent="0.25">
      <c r="A1296" t="s">
        <v>2742</v>
      </c>
      <c r="B1296" t="s">
        <v>2743</v>
      </c>
      <c r="C1296" t="s">
        <v>6198</v>
      </c>
      <c r="E1296" t="s">
        <v>6201</v>
      </c>
      <c r="G1296" t="s">
        <v>3781</v>
      </c>
      <c r="H1296" t="s">
        <v>3790</v>
      </c>
      <c r="I1296" t="s">
        <v>3791</v>
      </c>
      <c r="J1296" t="s">
        <v>3792</v>
      </c>
      <c r="K1296" t="s">
        <v>3793</v>
      </c>
    </row>
    <row r="1297" spans="1:16" x14ac:dyDescent="0.25">
      <c r="A1297" t="s">
        <v>2744</v>
      </c>
      <c r="B1297" t="s">
        <v>2745</v>
      </c>
      <c r="C1297" t="s">
        <v>6198</v>
      </c>
      <c r="E1297" t="s">
        <v>6202</v>
      </c>
      <c r="G1297" t="s">
        <v>3781</v>
      </c>
      <c r="H1297" t="s">
        <v>3790</v>
      </c>
      <c r="I1297" t="s">
        <v>3791</v>
      </c>
      <c r="J1297" t="s">
        <v>3792</v>
      </c>
      <c r="K1297" t="s">
        <v>3793</v>
      </c>
    </row>
    <row r="1298" spans="1:16" x14ac:dyDescent="0.25">
      <c r="A1298" t="s">
        <v>2746</v>
      </c>
      <c r="B1298" t="s">
        <v>2747</v>
      </c>
      <c r="C1298" t="s">
        <v>6203</v>
      </c>
      <c r="E1298" t="s">
        <v>6204</v>
      </c>
      <c r="G1298" t="s">
        <v>3781</v>
      </c>
      <c r="H1298" t="s">
        <v>3782</v>
      </c>
      <c r="I1298" t="s">
        <v>3863</v>
      </c>
      <c r="J1298" t="s">
        <v>5216</v>
      </c>
      <c r="K1298" t="s">
        <v>5517</v>
      </c>
      <c r="L1298" t="s">
        <v>5518</v>
      </c>
    </row>
    <row r="1299" spans="1:16" x14ac:dyDescent="0.25">
      <c r="A1299" t="s">
        <v>2748</v>
      </c>
      <c r="B1299" t="s">
        <v>2749</v>
      </c>
      <c r="C1299" t="s">
        <v>6205</v>
      </c>
      <c r="E1299" t="s">
        <v>6206</v>
      </c>
      <c r="G1299" t="s">
        <v>3781</v>
      </c>
      <c r="H1299" t="s">
        <v>3805</v>
      </c>
      <c r="I1299" t="s">
        <v>3806</v>
      </c>
      <c r="J1299" t="s">
        <v>4543</v>
      </c>
      <c r="K1299" t="s">
        <v>5662</v>
      </c>
      <c r="L1299" t="s">
        <v>5663</v>
      </c>
    </row>
    <row r="1300" spans="1:16" x14ac:dyDescent="0.25">
      <c r="A1300" t="s">
        <v>2750</v>
      </c>
      <c r="B1300" t="s">
        <v>2751</v>
      </c>
      <c r="C1300" t="s">
        <v>6207</v>
      </c>
      <c r="E1300" t="s">
        <v>6208</v>
      </c>
      <c r="G1300" t="s">
        <v>3781</v>
      </c>
      <c r="H1300" t="s">
        <v>3805</v>
      </c>
      <c r="I1300" t="s">
        <v>3806</v>
      </c>
      <c r="J1300" t="s">
        <v>4543</v>
      </c>
      <c r="K1300" t="s">
        <v>5662</v>
      </c>
      <c r="L1300" t="s">
        <v>5663</v>
      </c>
    </row>
    <row r="1301" spans="1:16" x14ac:dyDescent="0.25">
      <c r="A1301" t="s">
        <v>2752</v>
      </c>
      <c r="B1301" t="s">
        <v>2753</v>
      </c>
      <c r="C1301" t="s">
        <v>6207</v>
      </c>
      <c r="E1301" t="s">
        <v>6209</v>
      </c>
      <c r="G1301" t="s">
        <v>3781</v>
      </c>
      <c r="H1301" t="s">
        <v>3805</v>
      </c>
      <c r="I1301" t="s">
        <v>3806</v>
      </c>
      <c r="J1301" t="s">
        <v>4543</v>
      </c>
      <c r="K1301" t="s">
        <v>5662</v>
      </c>
      <c r="L1301" t="s">
        <v>5663</v>
      </c>
    </row>
    <row r="1302" spans="1:16" x14ac:dyDescent="0.25">
      <c r="A1302" t="s">
        <v>2754</v>
      </c>
      <c r="B1302" t="s">
        <v>2755</v>
      </c>
      <c r="C1302" t="s">
        <v>6207</v>
      </c>
      <c r="E1302" t="s">
        <v>6210</v>
      </c>
      <c r="G1302" t="s">
        <v>3781</v>
      </c>
      <c r="H1302" t="s">
        <v>3805</v>
      </c>
      <c r="I1302" t="s">
        <v>3806</v>
      </c>
      <c r="J1302" t="s">
        <v>4543</v>
      </c>
      <c r="K1302" t="s">
        <v>5662</v>
      </c>
      <c r="L1302" t="s">
        <v>5663</v>
      </c>
    </row>
    <row r="1303" spans="1:16" x14ac:dyDescent="0.25">
      <c r="A1303" t="s">
        <v>2756</v>
      </c>
      <c r="B1303" t="s">
        <v>2757</v>
      </c>
      <c r="C1303" t="s">
        <v>6211</v>
      </c>
      <c r="E1303" t="s">
        <v>6212</v>
      </c>
      <c r="G1303" t="s">
        <v>3781</v>
      </c>
      <c r="H1303" t="s">
        <v>3805</v>
      </c>
      <c r="I1303" t="s">
        <v>3806</v>
      </c>
      <c r="J1303" t="s">
        <v>3807</v>
      </c>
      <c r="K1303" t="s">
        <v>3808</v>
      </c>
      <c r="L1303" t="s">
        <v>6213</v>
      </c>
    </row>
    <row r="1304" spans="1:16" x14ac:dyDescent="0.25">
      <c r="A1304" t="s">
        <v>2758</v>
      </c>
      <c r="B1304" t="s">
        <v>2759</v>
      </c>
      <c r="C1304" t="s">
        <v>6214</v>
      </c>
      <c r="E1304" t="s">
        <v>6215</v>
      </c>
      <c r="G1304" t="s">
        <v>3759</v>
      </c>
      <c r="H1304" t="s">
        <v>3760</v>
      </c>
      <c r="I1304" t="s">
        <v>3761</v>
      </c>
      <c r="J1304" t="s">
        <v>3855</v>
      </c>
      <c r="K1304" t="s">
        <v>3870</v>
      </c>
      <c r="L1304" t="s">
        <v>3871</v>
      </c>
      <c r="M1304" t="s">
        <v>5301</v>
      </c>
      <c r="N1304" t="s">
        <v>6216</v>
      </c>
      <c r="O1304" t="s">
        <v>6217</v>
      </c>
    </row>
    <row r="1305" spans="1:16" x14ac:dyDescent="0.25">
      <c r="A1305" t="s">
        <v>2760</v>
      </c>
      <c r="B1305" t="s">
        <v>2761</v>
      </c>
      <c r="C1305" t="s">
        <v>6218</v>
      </c>
      <c r="E1305" t="s">
        <v>6219</v>
      </c>
      <c r="G1305" t="s">
        <v>3781</v>
      </c>
      <c r="H1305" t="s">
        <v>3790</v>
      </c>
      <c r="I1305" t="s">
        <v>3791</v>
      </c>
      <c r="J1305" t="s">
        <v>3792</v>
      </c>
      <c r="K1305" t="s">
        <v>3793</v>
      </c>
    </row>
    <row r="1306" spans="1:16" x14ac:dyDescent="0.25">
      <c r="A1306" t="s">
        <v>2762</v>
      </c>
      <c r="B1306" t="s">
        <v>2763</v>
      </c>
      <c r="C1306" t="s">
        <v>6218</v>
      </c>
      <c r="E1306" t="s">
        <v>6220</v>
      </c>
      <c r="G1306" t="s">
        <v>3781</v>
      </c>
      <c r="H1306" t="s">
        <v>3790</v>
      </c>
      <c r="I1306" t="s">
        <v>3791</v>
      </c>
      <c r="J1306" t="s">
        <v>3792</v>
      </c>
      <c r="K1306" t="s">
        <v>3793</v>
      </c>
    </row>
    <row r="1307" spans="1:16" x14ac:dyDescent="0.25">
      <c r="A1307" t="s">
        <v>2764</v>
      </c>
      <c r="B1307" t="s">
        <v>2765</v>
      </c>
      <c r="C1307" t="s">
        <v>6221</v>
      </c>
      <c r="E1307" t="s">
        <v>6222</v>
      </c>
      <c r="G1307" t="s">
        <v>3759</v>
      </c>
      <c r="H1307" t="s">
        <v>3760</v>
      </c>
      <c r="I1307" t="s">
        <v>3761</v>
      </c>
      <c r="J1307" t="s">
        <v>3762</v>
      </c>
      <c r="K1307" t="s">
        <v>3763</v>
      </c>
      <c r="L1307" t="s">
        <v>3764</v>
      </c>
      <c r="M1307" t="s">
        <v>4319</v>
      </c>
      <c r="N1307" t="s">
        <v>4320</v>
      </c>
      <c r="O1307" t="s">
        <v>4321</v>
      </c>
      <c r="P1307" t="s">
        <v>6223</v>
      </c>
    </row>
    <row r="1308" spans="1:16" x14ac:dyDescent="0.25">
      <c r="A1308" t="s">
        <v>2766</v>
      </c>
      <c r="B1308" t="s">
        <v>2767</v>
      </c>
      <c r="C1308" t="s">
        <v>6221</v>
      </c>
      <c r="E1308" t="s">
        <v>6222</v>
      </c>
      <c r="G1308" t="s">
        <v>3759</v>
      </c>
      <c r="H1308" t="s">
        <v>3760</v>
      </c>
      <c r="I1308" t="s">
        <v>3761</v>
      </c>
      <c r="J1308" t="s">
        <v>3762</v>
      </c>
      <c r="K1308" t="s">
        <v>3763</v>
      </c>
      <c r="L1308" t="s">
        <v>3764</v>
      </c>
      <c r="M1308" t="s">
        <v>4319</v>
      </c>
      <c r="N1308" t="s">
        <v>4320</v>
      </c>
      <c r="O1308" t="s">
        <v>4321</v>
      </c>
      <c r="P1308" t="s">
        <v>6223</v>
      </c>
    </row>
    <row r="1309" spans="1:16" x14ac:dyDescent="0.25">
      <c r="A1309" t="s">
        <v>2768</v>
      </c>
      <c r="B1309" t="s">
        <v>2769</v>
      </c>
      <c r="C1309" t="s">
        <v>6221</v>
      </c>
      <c r="E1309" t="s">
        <v>6222</v>
      </c>
      <c r="G1309" t="s">
        <v>3759</v>
      </c>
      <c r="H1309" t="s">
        <v>3760</v>
      </c>
      <c r="I1309" t="s">
        <v>3761</v>
      </c>
      <c r="J1309" t="s">
        <v>3762</v>
      </c>
      <c r="K1309" t="s">
        <v>3763</v>
      </c>
      <c r="L1309" t="s">
        <v>3764</v>
      </c>
      <c r="M1309" t="s">
        <v>4319</v>
      </c>
      <c r="N1309" t="s">
        <v>4320</v>
      </c>
      <c r="O1309" t="s">
        <v>4321</v>
      </c>
      <c r="P1309" t="s">
        <v>6223</v>
      </c>
    </row>
    <row r="1310" spans="1:16" x14ac:dyDescent="0.25">
      <c r="A1310" t="s">
        <v>2770</v>
      </c>
      <c r="B1310" t="s">
        <v>2771</v>
      </c>
      <c r="C1310" t="s">
        <v>6224</v>
      </c>
      <c r="E1310" t="s">
        <v>6225</v>
      </c>
      <c r="G1310" t="s">
        <v>3759</v>
      </c>
      <c r="H1310" t="s">
        <v>3760</v>
      </c>
      <c r="I1310" t="s">
        <v>3761</v>
      </c>
      <c r="J1310" t="s">
        <v>3762</v>
      </c>
      <c r="K1310" t="s">
        <v>3763</v>
      </c>
      <c r="L1310" t="s">
        <v>3764</v>
      </c>
      <c r="M1310" t="s">
        <v>3765</v>
      </c>
      <c r="N1310" t="s">
        <v>4024</v>
      </c>
      <c r="O1310" t="s">
        <v>4233</v>
      </c>
      <c r="P1310" t="s">
        <v>4234</v>
      </c>
    </row>
    <row r="1311" spans="1:16" x14ac:dyDescent="0.25">
      <c r="A1311" t="s">
        <v>2772</v>
      </c>
      <c r="B1311" t="s">
        <v>2773</v>
      </c>
      <c r="C1311" t="s">
        <v>6226</v>
      </c>
      <c r="E1311" t="s">
        <v>6227</v>
      </c>
      <c r="G1311" t="s">
        <v>3781</v>
      </c>
      <c r="H1311" t="s">
        <v>3790</v>
      </c>
      <c r="I1311" t="s">
        <v>4304</v>
      </c>
      <c r="J1311" t="s">
        <v>4305</v>
      </c>
      <c r="K1311" t="s">
        <v>4800</v>
      </c>
    </row>
    <row r="1312" spans="1:16" x14ac:dyDescent="0.25">
      <c r="A1312" t="s">
        <v>2774</v>
      </c>
      <c r="B1312" t="s">
        <v>2775</v>
      </c>
      <c r="C1312" t="s">
        <v>6226</v>
      </c>
      <c r="E1312" t="s">
        <v>6228</v>
      </c>
      <c r="G1312" t="s">
        <v>3781</v>
      </c>
      <c r="H1312" t="s">
        <v>3790</v>
      </c>
      <c r="I1312" t="s">
        <v>4304</v>
      </c>
      <c r="J1312" t="s">
        <v>4305</v>
      </c>
      <c r="K1312" t="s">
        <v>4800</v>
      </c>
    </row>
    <row r="1313" spans="1:22" x14ac:dyDescent="0.25">
      <c r="A1313" t="s">
        <v>2776</v>
      </c>
      <c r="B1313" t="s">
        <v>2777</v>
      </c>
      <c r="C1313" t="s">
        <v>6226</v>
      </c>
      <c r="E1313" t="s">
        <v>6229</v>
      </c>
      <c r="G1313" t="s">
        <v>3781</v>
      </c>
      <c r="H1313" t="s">
        <v>3790</v>
      </c>
      <c r="I1313" t="s">
        <v>4304</v>
      </c>
      <c r="J1313" t="s">
        <v>4305</v>
      </c>
      <c r="K1313" t="s">
        <v>4800</v>
      </c>
    </row>
    <row r="1314" spans="1:22" x14ac:dyDescent="0.25">
      <c r="A1314" t="s">
        <v>2778</v>
      </c>
      <c r="B1314" t="s">
        <v>2779</v>
      </c>
      <c r="C1314" t="s">
        <v>6230</v>
      </c>
      <c r="E1314" t="s">
        <v>6231</v>
      </c>
      <c r="G1314" t="s">
        <v>3781</v>
      </c>
      <c r="H1314" t="s">
        <v>3782</v>
      </c>
      <c r="I1314" t="s">
        <v>3863</v>
      </c>
      <c r="J1314" t="s">
        <v>3941</v>
      </c>
      <c r="K1314" t="s">
        <v>3942</v>
      </c>
      <c r="L1314" t="s">
        <v>6232</v>
      </c>
    </row>
    <row r="1315" spans="1:22" x14ac:dyDescent="0.25">
      <c r="A1315" t="s">
        <v>2780</v>
      </c>
      <c r="B1315" t="s">
        <v>2781</v>
      </c>
      <c r="C1315" t="s">
        <v>6233</v>
      </c>
      <c r="E1315" t="s">
        <v>6234</v>
      </c>
      <c r="G1315" t="s">
        <v>3759</v>
      </c>
      <c r="H1315" t="s">
        <v>3813</v>
      </c>
      <c r="I1315" t="s">
        <v>3814</v>
      </c>
      <c r="J1315" t="s">
        <v>3815</v>
      </c>
      <c r="K1315" t="s">
        <v>3816</v>
      </c>
      <c r="L1315" t="s">
        <v>3817</v>
      </c>
      <c r="M1315" t="s">
        <v>3818</v>
      </c>
      <c r="N1315" t="s">
        <v>3819</v>
      </c>
      <c r="O1315" t="s">
        <v>5873</v>
      </c>
      <c r="P1315" t="s">
        <v>6235</v>
      </c>
      <c r="Q1315" t="s">
        <v>6236</v>
      </c>
      <c r="R1315" t="s">
        <v>6237</v>
      </c>
      <c r="S1315" t="s">
        <v>6238</v>
      </c>
      <c r="T1315" t="s">
        <v>6239</v>
      </c>
      <c r="U1315" t="s">
        <v>6240</v>
      </c>
      <c r="V1315" t="s">
        <v>6241</v>
      </c>
    </row>
    <row r="1316" spans="1:22" x14ac:dyDescent="0.25">
      <c r="A1316" t="s">
        <v>2782</v>
      </c>
      <c r="B1316" t="s">
        <v>2783</v>
      </c>
      <c r="C1316" t="s">
        <v>6233</v>
      </c>
      <c r="E1316" t="s">
        <v>6242</v>
      </c>
      <c r="G1316" t="s">
        <v>3759</v>
      </c>
      <c r="H1316" t="s">
        <v>3813</v>
      </c>
      <c r="I1316" t="s">
        <v>3814</v>
      </c>
      <c r="J1316" t="s">
        <v>3815</v>
      </c>
      <c r="K1316" t="s">
        <v>3816</v>
      </c>
      <c r="L1316" t="s">
        <v>3817</v>
      </c>
      <c r="M1316" t="s">
        <v>3818</v>
      </c>
      <c r="N1316" t="s">
        <v>3819</v>
      </c>
      <c r="O1316" t="s">
        <v>5873</v>
      </c>
      <c r="P1316" t="s">
        <v>6235</v>
      </c>
      <c r="Q1316" t="s">
        <v>6236</v>
      </c>
      <c r="R1316" t="s">
        <v>6237</v>
      </c>
      <c r="S1316" t="s">
        <v>6238</v>
      </c>
      <c r="T1316" t="s">
        <v>6239</v>
      </c>
      <c r="U1316" t="s">
        <v>6240</v>
      </c>
      <c r="V1316" t="s">
        <v>6241</v>
      </c>
    </row>
    <row r="1317" spans="1:22" x14ac:dyDescent="0.25">
      <c r="A1317" t="s">
        <v>2784</v>
      </c>
      <c r="B1317" t="s">
        <v>2785</v>
      </c>
      <c r="C1317" t="s">
        <v>6233</v>
      </c>
      <c r="E1317" t="s">
        <v>6243</v>
      </c>
      <c r="G1317" t="s">
        <v>3759</v>
      </c>
      <c r="H1317" t="s">
        <v>3813</v>
      </c>
      <c r="I1317" t="s">
        <v>3814</v>
      </c>
      <c r="J1317" t="s">
        <v>3815</v>
      </c>
      <c r="K1317" t="s">
        <v>3816</v>
      </c>
      <c r="L1317" t="s">
        <v>3817</v>
      </c>
      <c r="M1317" t="s">
        <v>3818</v>
      </c>
      <c r="N1317" t="s">
        <v>3819</v>
      </c>
      <c r="O1317" t="s">
        <v>5873</v>
      </c>
      <c r="P1317" t="s">
        <v>6235</v>
      </c>
      <c r="Q1317" t="s">
        <v>6236</v>
      </c>
      <c r="R1317" t="s">
        <v>6237</v>
      </c>
      <c r="S1317" t="s">
        <v>6238</v>
      </c>
      <c r="T1317" t="s">
        <v>6239</v>
      </c>
      <c r="U1317" t="s">
        <v>6240</v>
      </c>
      <c r="V1317" t="s">
        <v>6241</v>
      </c>
    </row>
    <row r="1318" spans="1:22" x14ac:dyDescent="0.25">
      <c r="A1318" t="s">
        <v>2786</v>
      </c>
      <c r="B1318" t="s">
        <v>2787</v>
      </c>
      <c r="C1318" t="s">
        <v>6244</v>
      </c>
      <c r="E1318" t="s">
        <v>6245</v>
      </c>
      <c r="G1318" t="s">
        <v>3781</v>
      </c>
      <c r="H1318" t="s">
        <v>3790</v>
      </c>
      <c r="I1318" t="s">
        <v>4281</v>
      </c>
      <c r="J1318" t="s">
        <v>4282</v>
      </c>
      <c r="K1318" t="s">
        <v>4283</v>
      </c>
    </row>
    <row r="1319" spans="1:22" x14ac:dyDescent="0.25">
      <c r="A1319" t="s">
        <v>2788</v>
      </c>
      <c r="B1319" t="s">
        <v>2789</v>
      </c>
      <c r="C1319" t="s">
        <v>6246</v>
      </c>
      <c r="E1319" t="s">
        <v>6247</v>
      </c>
      <c r="G1319" t="s">
        <v>3781</v>
      </c>
      <c r="H1319" t="s">
        <v>3790</v>
      </c>
      <c r="I1319" t="s">
        <v>3988</v>
      </c>
      <c r="J1319" t="s">
        <v>3989</v>
      </c>
      <c r="K1319" t="s">
        <v>4423</v>
      </c>
    </row>
    <row r="1320" spans="1:22" x14ac:dyDescent="0.25">
      <c r="A1320" t="s">
        <v>2790</v>
      </c>
      <c r="B1320" t="s">
        <v>2791</v>
      </c>
      <c r="C1320" t="s">
        <v>6246</v>
      </c>
      <c r="E1320" t="s">
        <v>6248</v>
      </c>
      <c r="G1320" t="s">
        <v>3781</v>
      </c>
      <c r="H1320" t="s">
        <v>3790</v>
      </c>
      <c r="I1320" t="s">
        <v>3988</v>
      </c>
      <c r="J1320" t="s">
        <v>3989</v>
      </c>
      <c r="K1320" t="s">
        <v>4423</v>
      </c>
    </row>
    <row r="1321" spans="1:22" x14ac:dyDescent="0.25">
      <c r="A1321" t="s">
        <v>2792</v>
      </c>
      <c r="B1321" t="s">
        <v>2793</v>
      </c>
      <c r="C1321" t="s">
        <v>6246</v>
      </c>
      <c r="E1321" t="s">
        <v>6249</v>
      </c>
      <c r="G1321" t="s">
        <v>3781</v>
      </c>
      <c r="H1321" t="s">
        <v>3790</v>
      </c>
      <c r="I1321" t="s">
        <v>3988</v>
      </c>
      <c r="J1321" t="s">
        <v>3989</v>
      </c>
      <c r="K1321" t="s">
        <v>4423</v>
      </c>
    </row>
    <row r="1322" spans="1:22" x14ac:dyDescent="0.25">
      <c r="A1322" t="s">
        <v>2794</v>
      </c>
      <c r="B1322" t="s">
        <v>2795</v>
      </c>
      <c r="C1322" t="s">
        <v>6250</v>
      </c>
      <c r="E1322" t="s">
        <v>6251</v>
      </c>
      <c r="G1322" t="s">
        <v>3759</v>
      </c>
      <c r="H1322" t="s">
        <v>3888</v>
      </c>
      <c r="I1322" t="s">
        <v>5579</v>
      </c>
      <c r="J1322" t="s">
        <v>5597</v>
      </c>
      <c r="K1322" t="s">
        <v>5598</v>
      </c>
      <c r="L1322" t="s">
        <v>5599</v>
      </c>
      <c r="M1322" t="s">
        <v>5600</v>
      </c>
      <c r="N1322" t="s">
        <v>5601</v>
      </c>
    </row>
    <row r="1323" spans="1:22" x14ac:dyDescent="0.25">
      <c r="A1323" t="s">
        <v>2796</v>
      </c>
      <c r="B1323" t="s">
        <v>2797</v>
      </c>
      <c r="C1323" t="s">
        <v>6250</v>
      </c>
      <c r="E1323" t="s">
        <v>6252</v>
      </c>
      <c r="G1323" t="s">
        <v>3759</v>
      </c>
      <c r="H1323" t="s">
        <v>3888</v>
      </c>
      <c r="I1323" t="s">
        <v>5579</v>
      </c>
      <c r="J1323" t="s">
        <v>5597</v>
      </c>
      <c r="K1323" t="s">
        <v>5598</v>
      </c>
      <c r="L1323" t="s">
        <v>5599</v>
      </c>
      <c r="M1323" t="s">
        <v>5600</v>
      </c>
      <c r="N1323" t="s">
        <v>5601</v>
      </c>
    </row>
    <row r="1324" spans="1:22" x14ac:dyDescent="0.25">
      <c r="A1324" t="s">
        <v>2798</v>
      </c>
      <c r="B1324" t="s">
        <v>2799</v>
      </c>
      <c r="C1324" t="s">
        <v>6250</v>
      </c>
      <c r="E1324" t="s">
        <v>6253</v>
      </c>
      <c r="G1324" t="s">
        <v>3759</v>
      </c>
      <c r="H1324" t="s">
        <v>3888</v>
      </c>
      <c r="I1324" t="s">
        <v>5579</v>
      </c>
      <c r="J1324" t="s">
        <v>5597</v>
      </c>
      <c r="K1324" t="s">
        <v>5598</v>
      </c>
      <c r="L1324" t="s">
        <v>5599</v>
      </c>
      <c r="M1324" t="s">
        <v>5600</v>
      </c>
      <c r="N1324" t="s">
        <v>5601</v>
      </c>
    </row>
    <row r="1325" spans="1:22" x14ac:dyDescent="0.25">
      <c r="A1325" t="s">
        <v>2800</v>
      </c>
      <c r="B1325" t="s">
        <v>2801</v>
      </c>
      <c r="C1325" t="s">
        <v>6250</v>
      </c>
      <c r="E1325" t="s">
        <v>6254</v>
      </c>
      <c r="G1325" t="s">
        <v>3759</v>
      </c>
      <c r="H1325" t="s">
        <v>3888</v>
      </c>
      <c r="I1325" t="s">
        <v>5579</v>
      </c>
      <c r="J1325" t="s">
        <v>5597</v>
      </c>
      <c r="K1325" t="s">
        <v>5598</v>
      </c>
      <c r="L1325" t="s">
        <v>5599</v>
      </c>
      <c r="M1325" t="s">
        <v>5600</v>
      </c>
      <c r="N1325" t="s">
        <v>5601</v>
      </c>
    </row>
    <row r="1326" spans="1:22" x14ac:dyDescent="0.25">
      <c r="A1326" t="s">
        <v>2802</v>
      </c>
      <c r="B1326" t="s">
        <v>2803</v>
      </c>
      <c r="C1326" t="s">
        <v>6250</v>
      </c>
      <c r="E1326" t="s">
        <v>6255</v>
      </c>
      <c r="G1326" t="s">
        <v>3759</v>
      </c>
      <c r="H1326" t="s">
        <v>3888</v>
      </c>
      <c r="I1326" t="s">
        <v>5579</v>
      </c>
      <c r="J1326" t="s">
        <v>5597</v>
      </c>
      <c r="K1326" t="s">
        <v>5598</v>
      </c>
      <c r="L1326" t="s">
        <v>5599</v>
      </c>
      <c r="M1326" t="s">
        <v>5600</v>
      </c>
      <c r="N1326" t="s">
        <v>5601</v>
      </c>
    </row>
    <row r="1327" spans="1:22" x14ac:dyDescent="0.25">
      <c r="A1327" t="s">
        <v>2804</v>
      </c>
      <c r="B1327" t="s">
        <v>2805</v>
      </c>
      <c r="C1327" t="s">
        <v>6250</v>
      </c>
      <c r="E1327" t="s">
        <v>6256</v>
      </c>
      <c r="G1327" t="s">
        <v>3759</v>
      </c>
      <c r="H1327" t="s">
        <v>3888</v>
      </c>
      <c r="I1327" t="s">
        <v>5579</v>
      </c>
      <c r="J1327" t="s">
        <v>5597</v>
      </c>
      <c r="K1327" t="s">
        <v>5598</v>
      </c>
      <c r="L1327" t="s">
        <v>5599</v>
      </c>
      <c r="M1327" t="s">
        <v>5600</v>
      </c>
      <c r="N1327" t="s">
        <v>5601</v>
      </c>
    </row>
    <row r="1328" spans="1:22" x14ac:dyDescent="0.25">
      <c r="A1328" t="s">
        <v>2808</v>
      </c>
      <c r="B1328" t="s">
        <v>2809</v>
      </c>
      <c r="C1328" t="s">
        <v>6250</v>
      </c>
      <c r="E1328" t="s">
        <v>6257</v>
      </c>
      <c r="G1328" t="s">
        <v>3759</v>
      </c>
      <c r="H1328" t="s">
        <v>3888</v>
      </c>
      <c r="I1328" t="s">
        <v>5579</v>
      </c>
      <c r="J1328" t="s">
        <v>5597</v>
      </c>
      <c r="K1328" t="s">
        <v>5598</v>
      </c>
      <c r="L1328" t="s">
        <v>5599</v>
      </c>
      <c r="M1328" t="s">
        <v>5600</v>
      </c>
      <c r="N1328" t="s">
        <v>5601</v>
      </c>
    </row>
    <row r="1329" spans="1:16" x14ac:dyDescent="0.25">
      <c r="A1329" t="s">
        <v>2810</v>
      </c>
      <c r="B1329" t="s">
        <v>2811</v>
      </c>
      <c r="C1329" t="s">
        <v>6250</v>
      </c>
      <c r="E1329" t="s">
        <v>6258</v>
      </c>
      <c r="G1329" t="s">
        <v>3759</v>
      </c>
      <c r="H1329" t="s">
        <v>3888</v>
      </c>
      <c r="I1329" t="s">
        <v>5579</v>
      </c>
      <c r="J1329" t="s">
        <v>5597</v>
      </c>
      <c r="K1329" t="s">
        <v>5598</v>
      </c>
      <c r="L1329" t="s">
        <v>5599</v>
      </c>
      <c r="M1329" t="s">
        <v>5600</v>
      </c>
      <c r="N1329" t="s">
        <v>5601</v>
      </c>
    </row>
    <row r="1330" spans="1:16" x14ac:dyDescent="0.25">
      <c r="A1330" t="s">
        <v>2812</v>
      </c>
      <c r="B1330" t="s">
        <v>2813</v>
      </c>
      <c r="C1330" t="s">
        <v>6250</v>
      </c>
      <c r="E1330" t="s">
        <v>6259</v>
      </c>
      <c r="G1330" t="s">
        <v>3759</v>
      </c>
      <c r="H1330" t="s">
        <v>3888</v>
      </c>
      <c r="I1330" t="s">
        <v>5579</v>
      </c>
      <c r="J1330" t="s">
        <v>5597</v>
      </c>
      <c r="K1330" t="s">
        <v>5598</v>
      </c>
      <c r="L1330" t="s">
        <v>5599</v>
      </c>
      <c r="M1330" t="s">
        <v>5600</v>
      </c>
      <c r="N1330" t="s">
        <v>5601</v>
      </c>
    </row>
    <row r="1331" spans="1:16" x14ac:dyDescent="0.25">
      <c r="A1331" t="s">
        <v>2814</v>
      </c>
      <c r="B1331" t="s">
        <v>2815</v>
      </c>
      <c r="C1331" t="s">
        <v>6250</v>
      </c>
      <c r="E1331" t="s">
        <v>6260</v>
      </c>
      <c r="G1331" t="s">
        <v>3759</v>
      </c>
      <c r="H1331" t="s">
        <v>3888</v>
      </c>
      <c r="I1331" t="s">
        <v>5579</v>
      </c>
      <c r="J1331" t="s">
        <v>5597</v>
      </c>
      <c r="K1331" t="s">
        <v>5598</v>
      </c>
      <c r="L1331" t="s">
        <v>5599</v>
      </c>
      <c r="M1331" t="s">
        <v>5600</v>
      </c>
      <c r="N1331" t="s">
        <v>5601</v>
      </c>
    </row>
    <row r="1332" spans="1:16" x14ac:dyDescent="0.25">
      <c r="A1332" t="s">
        <v>2816</v>
      </c>
      <c r="B1332" t="s">
        <v>2817</v>
      </c>
      <c r="C1332" t="s">
        <v>6250</v>
      </c>
      <c r="E1332" t="s">
        <v>6261</v>
      </c>
      <c r="G1332" t="s">
        <v>3759</v>
      </c>
      <c r="H1332" t="s">
        <v>3888</v>
      </c>
      <c r="I1332" t="s">
        <v>5579</v>
      </c>
      <c r="J1332" t="s">
        <v>5597</v>
      </c>
      <c r="K1332" t="s">
        <v>5598</v>
      </c>
      <c r="L1332" t="s">
        <v>5599</v>
      </c>
      <c r="M1332" t="s">
        <v>5600</v>
      </c>
      <c r="N1332" t="s">
        <v>5601</v>
      </c>
    </row>
    <row r="1333" spans="1:16" x14ac:dyDescent="0.25">
      <c r="A1333" t="s">
        <v>2818</v>
      </c>
      <c r="B1333" t="s">
        <v>2819</v>
      </c>
      <c r="C1333" t="s">
        <v>6250</v>
      </c>
      <c r="E1333" t="s">
        <v>6262</v>
      </c>
      <c r="G1333" t="s">
        <v>3759</v>
      </c>
      <c r="H1333" t="s">
        <v>3888</v>
      </c>
      <c r="I1333" t="s">
        <v>5579</v>
      </c>
      <c r="J1333" t="s">
        <v>5597</v>
      </c>
      <c r="K1333" t="s">
        <v>5598</v>
      </c>
      <c r="L1333" t="s">
        <v>5599</v>
      </c>
      <c r="M1333" t="s">
        <v>5600</v>
      </c>
      <c r="N1333" t="s">
        <v>5601</v>
      </c>
    </row>
    <row r="1334" spans="1:16" x14ac:dyDescent="0.25">
      <c r="A1334" t="s">
        <v>2820</v>
      </c>
      <c r="B1334" t="s">
        <v>2821</v>
      </c>
      <c r="C1334" t="s">
        <v>6250</v>
      </c>
      <c r="E1334" t="s">
        <v>6263</v>
      </c>
      <c r="G1334" t="s">
        <v>3759</v>
      </c>
      <c r="H1334" t="s">
        <v>3888</v>
      </c>
      <c r="I1334" t="s">
        <v>5579</v>
      </c>
      <c r="J1334" t="s">
        <v>5597</v>
      </c>
      <c r="K1334" t="s">
        <v>5598</v>
      </c>
      <c r="L1334" t="s">
        <v>5599</v>
      </c>
      <c r="M1334" t="s">
        <v>5600</v>
      </c>
      <c r="N1334" t="s">
        <v>5601</v>
      </c>
    </row>
    <row r="1335" spans="1:16" x14ac:dyDescent="0.25">
      <c r="A1335" t="s">
        <v>2822</v>
      </c>
      <c r="B1335" t="s">
        <v>2823</v>
      </c>
      <c r="C1335" t="s">
        <v>6250</v>
      </c>
      <c r="E1335" t="s">
        <v>6264</v>
      </c>
      <c r="G1335" t="s">
        <v>3759</v>
      </c>
      <c r="H1335" t="s">
        <v>3888</v>
      </c>
      <c r="I1335" t="s">
        <v>5579</v>
      </c>
      <c r="J1335" t="s">
        <v>5597</v>
      </c>
      <c r="K1335" t="s">
        <v>5598</v>
      </c>
      <c r="L1335" t="s">
        <v>5599</v>
      </c>
      <c r="M1335" t="s">
        <v>5600</v>
      </c>
      <c r="N1335" t="s">
        <v>5601</v>
      </c>
    </row>
    <row r="1336" spans="1:16" x14ac:dyDescent="0.25">
      <c r="A1336" t="s">
        <v>2826</v>
      </c>
      <c r="B1336" t="s">
        <v>2827</v>
      </c>
      <c r="C1336" t="s">
        <v>6265</v>
      </c>
      <c r="E1336" t="s">
        <v>6266</v>
      </c>
      <c r="G1336" t="s">
        <v>3759</v>
      </c>
      <c r="H1336" t="s">
        <v>3813</v>
      </c>
      <c r="I1336" t="s">
        <v>4684</v>
      </c>
      <c r="J1336" t="s">
        <v>4685</v>
      </c>
      <c r="K1336" t="s">
        <v>6267</v>
      </c>
      <c r="L1336" t="s">
        <v>6268</v>
      </c>
      <c r="M1336" t="s">
        <v>6269</v>
      </c>
      <c r="N1336" t="s">
        <v>6270</v>
      </c>
      <c r="O1336" t="s">
        <v>6271</v>
      </c>
      <c r="P1336" t="s">
        <v>6272</v>
      </c>
    </row>
    <row r="1337" spans="1:16" x14ac:dyDescent="0.25">
      <c r="A1337" t="s">
        <v>2828</v>
      </c>
      <c r="B1337" t="s">
        <v>2829</v>
      </c>
      <c r="C1337" t="s">
        <v>6265</v>
      </c>
      <c r="E1337" t="s">
        <v>6273</v>
      </c>
      <c r="G1337" t="s">
        <v>3759</v>
      </c>
      <c r="H1337" t="s">
        <v>3813</v>
      </c>
      <c r="I1337" t="s">
        <v>4684</v>
      </c>
      <c r="J1337" t="s">
        <v>4685</v>
      </c>
      <c r="K1337" t="s">
        <v>6267</v>
      </c>
      <c r="L1337" t="s">
        <v>6268</v>
      </c>
      <c r="M1337" t="s">
        <v>6269</v>
      </c>
      <c r="N1337" t="s">
        <v>6270</v>
      </c>
      <c r="O1337" t="s">
        <v>6271</v>
      </c>
      <c r="P1337" t="s">
        <v>6272</v>
      </c>
    </row>
    <row r="1338" spans="1:16" x14ac:dyDescent="0.25">
      <c r="A1338" t="s">
        <v>2830</v>
      </c>
      <c r="B1338" t="s">
        <v>2831</v>
      </c>
      <c r="C1338" t="s">
        <v>6265</v>
      </c>
      <c r="E1338" t="s">
        <v>6274</v>
      </c>
      <c r="G1338" t="s">
        <v>3759</v>
      </c>
      <c r="H1338" t="s">
        <v>3813</v>
      </c>
      <c r="I1338" t="s">
        <v>4684</v>
      </c>
      <c r="J1338" t="s">
        <v>4685</v>
      </c>
      <c r="K1338" t="s">
        <v>6267</v>
      </c>
      <c r="L1338" t="s">
        <v>6268</v>
      </c>
      <c r="M1338" t="s">
        <v>6269</v>
      </c>
      <c r="N1338" t="s">
        <v>6270</v>
      </c>
      <c r="O1338" t="s">
        <v>6271</v>
      </c>
      <c r="P1338" t="s">
        <v>6272</v>
      </c>
    </row>
    <row r="1339" spans="1:16" x14ac:dyDescent="0.25">
      <c r="A1339" t="s">
        <v>2832</v>
      </c>
      <c r="B1339" t="s">
        <v>2833</v>
      </c>
      <c r="C1339" t="s">
        <v>6265</v>
      </c>
      <c r="E1339" t="s">
        <v>6275</v>
      </c>
      <c r="G1339" t="s">
        <v>3759</v>
      </c>
      <c r="H1339" t="s">
        <v>3813</v>
      </c>
      <c r="I1339" t="s">
        <v>4684</v>
      </c>
      <c r="J1339" t="s">
        <v>4685</v>
      </c>
      <c r="K1339" t="s">
        <v>6267</v>
      </c>
      <c r="L1339" t="s">
        <v>6268</v>
      </c>
      <c r="M1339" t="s">
        <v>6269</v>
      </c>
      <c r="N1339" t="s">
        <v>6270</v>
      </c>
      <c r="O1339" t="s">
        <v>6271</v>
      </c>
      <c r="P1339" t="s">
        <v>6272</v>
      </c>
    </row>
    <row r="1340" spans="1:16" x14ac:dyDescent="0.25">
      <c r="A1340" t="s">
        <v>2834</v>
      </c>
      <c r="B1340" t="s">
        <v>2835</v>
      </c>
      <c r="C1340" t="s">
        <v>6265</v>
      </c>
      <c r="E1340" t="s">
        <v>6276</v>
      </c>
      <c r="G1340" t="s">
        <v>3759</v>
      </c>
      <c r="H1340" t="s">
        <v>3813</v>
      </c>
      <c r="I1340" t="s">
        <v>4684</v>
      </c>
      <c r="J1340" t="s">
        <v>4685</v>
      </c>
      <c r="K1340" t="s">
        <v>6267</v>
      </c>
      <c r="L1340" t="s">
        <v>6268</v>
      </c>
      <c r="M1340" t="s">
        <v>6269</v>
      </c>
      <c r="N1340" t="s">
        <v>6270</v>
      </c>
      <c r="O1340" t="s">
        <v>6271</v>
      </c>
      <c r="P1340" t="s">
        <v>6272</v>
      </c>
    </row>
    <row r="1341" spans="1:16" x14ac:dyDescent="0.25">
      <c r="A1341" t="s">
        <v>2836</v>
      </c>
      <c r="B1341" t="s">
        <v>2837</v>
      </c>
      <c r="C1341" t="s">
        <v>6265</v>
      </c>
      <c r="E1341" t="s">
        <v>6277</v>
      </c>
      <c r="G1341" t="s">
        <v>3759</v>
      </c>
      <c r="H1341" t="s">
        <v>3813</v>
      </c>
      <c r="I1341" t="s">
        <v>4684</v>
      </c>
      <c r="J1341" t="s">
        <v>4685</v>
      </c>
      <c r="K1341" t="s">
        <v>6267</v>
      </c>
      <c r="L1341" t="s">
        <v>6268</v>
      </c>
      <c r="M1341" t="s">
        <v>6269</v>
      </c>
      <c r="N1341" t="s">
        <v>6270</v>
      </c>
      <c r="O1341" t="s">
        <v>6271</v>
      </c>
      <c r="P1341" t="s">
        <v>6272</v>
      </c>
    </row>
    <row r="1342" spans="1:16" x14ac:dyDescent="0.25">
      <c r="A1342" t="s">
        <v>2838</v>
      </c>
      <c r="B1342" t="s">
        <v>2839</v>
      </c>
      <c r="C1342" t="s">
        <v>6265</v>
      </c>
      <c r="E1342" t="s">
        <v>6278</v>
      </c>
      <c r="G1342" t="s">
        <v>3759</v>
      </c>
      <c r="H1342" t="s">
        <v>3813</v>
      </c>
      <c r="I1342" t="s">
        <v>4684</v>
      </c>
      <c r="J1342" t="s">
        <v>4685</v>
      </c>
      <c r="K1342" t="s">
        <v>6267</v>
      </c>
      <c r="L1342" t="s">
        <v>6268</v>
      </c>
      <c r="M1342" t="s">
        <v>6269</v>
      </c>
      <c r="N1342" t="s">
        <v>6270</v>
      </c>
      <c r="O1342" t="s">
        <v>6271</v>
      </c>
      <c r="P1342" t="s">
        <v>6272</v>
      </c>
    </row>
    <row r="1343" spans="1:16" x14ac:dyDescent="0.25">
      <c r="A1343" t="s">
        <v>2840</v>
      </c>
      <c r="B1343" t="s">
        <v>2841</v>
      </c>
      <c r="C1343" t="s">
        <v>6265</v>
      </c>
      <c r="E1343" t="s">
        <v>6279</v>
      </c>
      <c r="G1343" t="s">
        <v>3759</v>
      </c>
      <c r="H1343" t="s">
        <v>3813</v>
      </c>
      <c r="I1343" t="s">
        <v>4684</v>
      </c>
      <c r="J1343" t="s">
        <v>4685</v>
      </c>
      <c r="K1343" t="s">
        <v>6267</v>
      </c>
      <c r="L1343" t="s">
        <v>6268</v>
      </c>
      <c r="M1343" t="s">
        <v>6269</v>
      </c>
      <c r="N1343" t="s">
        <v>6270</v>
      </c>
      <c r="O1343" t="s">
        <v>6271</v>
      </c>
      <c r="P1343" t="s">
        <v>6272</v>
      </c>
    </row>
    <row r="1344" spans="1:16" x14ac:dyDescent="0.25">
      <c r="A1344" t="s">
        <v>2842</v>
      </c>
      <c r="B1344" t="s">
        <v>2843</v>
      </c>
      <c r="C1344" t="s">
        <v>6265</v>
      </c>
      <c r="E1344" t="s">
        <v>6280</v>
      </c>
      <c r="G1344" t="s">
        <v>3759</v>
      </c>
      <c r="H1344" t="s">
        <v>3813</v>
      </c>
      <c r="I1344" t="s">
        <v>4684</v>
      </c>
      <c r="J1344" t="s">
        <v>4685</v>
      </c>
      <c r="K1344" t="s">
        <v>6267</v>
      </c>
      <c r="L1344" t="s">
        <v>6268</v>
      </c>
      <c r="M1344" t="s">
        <v>6269</v>
      </c>
      <c r="N1344" t="s">
        <v>6270</v>
      </c>
      <c r="O1344" t="s">
        <v>6271</v>
      </c>
      <c r="P1344" t="s">
        <v>6272</v>
      </c>
    </row>
    <row r="1345" spans="1:16" x14ac:dyDescent="0.25">
      <c r="A1345" t="s">
        <v>2844</v>
      </c>
      <c r="B1345" t="s">
        <v>2845</v>
      </c>
      <c r="C1345" t="s">
        <v>6265</v>
      </c>
      <c r="E1345" t="s">
        <v>6281</v>
      </c>
      <c r="G1345" t="s">
        <v>3759</v>
      </c>
      <c r="H1345" t="s">
        <v>3813</v>
      </c>
      <c r="I1345" t="s">
        <v>4684</v>
      </c>
      <c r="J1345" t="s">
        <v>4685</v>
      </c>
      <c r="K1345" t="s">
        <v>6267</v>
      </c>
      <c r="L1345" t="s">
        <v>6268</v>
      </c>
      <c r="M1345" t="s">
        <v>6269</v>
      </c>
      <c r="N1345" t="s">
        <v>6270</v>
      </c>
      <c r="O1345" t="s">
        <v>6271</v>
      </c>
      <c r="P1345" t="s">
        <v>6272</v>
      </c>
    </row>
    <row r="1346" spans="1:16" x14ac:dyDescent="0.25">
      <c r="A1346" t="s">
        <v>2846</v>
      </c>
      <c r="B1346" t="s">
        <v>2847</v>
      </c>
      <c r="C1346" t="s">
        <v>6265</v>
      </c>
      <c r="E1346" t="s">
        <v>6282</v>
      </c>
      <c r="G1346" t="s">
        <v>3759</v>
      </c>
      <c r="H1346" t="s">
        <v>3813</v>
      </c>
      <c r="I1346" t="s">
        <v>4684</v>
      </c>
      <c r="J1346" t="s">
        <v>4685</v>
      </c>
      <c r="K1346" t="s">
        <v>6267</v>
      </c>
      <c r="L1346" t="s">
        <v>6268</v>
      </c>
      <c r="M1346" t="s">
        <v>6269</v>
      </c>
      <c r="N1346" t="s">
        <v>6270</v>
      </c>
      <c r="O1346" t="s">
        <v>6271</v>
      </c>
      <c r="P1346" t="s">
        <v>6272</v>
      </c>
    </row>
    <row r="1347" spans="1:16" x14ac:dyDescent="0.25">
      <c r="A1347" t="s">
        <v>2848</v>
      </c>
      <c r="B1347" t="s">
        <v>2849</v>
      </c>
      <c r="C1347" t="s">
        <v>6265</v>
      </c>
      <c r="E1347" t="s">
        <v>6283</v>
      </c>
      <c r="G1347" t="s">
        <v>3759</v>
      </c>
      <c r="H1347" t="s">
        <v>3813</v>
      </c>
      <c r="I1347" t="s">
        <v>4684</v>
      </c>
      <c r="J1347" t="s">
        <v>4685</v>
      </c>
      <c r="K1347" t="s">
        <v>6267</v>
      </c>
      <c r="L1347" t="s">
        <v>6268</v>
      </c>
      <c r="M1347" t="s">
        <v>6269</v>
      </c>
      <c r="N1347" t="s">
        <v>6270</v>
      </c>
      <c r="O1347" t="s">
        <v>6271</v>
      </c>
      <c r="P1347" t="s">
        <v>6272</v>
      </c>
    </row>
    <row r="1348" spans="1:16" x14ac:dyDescent="0.25">
      <c r="A1348" t="s">
        <v>2850</v>
      </c>
      <c r="B1348" t="s">
        <v>2851</v>
      </c>
      <c r="C1348" t="s">
        <v>6265</v>
      </c>
      <c r="E1348" t="s">
        <v>6284</v>
      </c>
      <c r="G1348" t="s">
        <v>3759</v>
      </c>
      <c r="H1348" t="s">
        <v>3813</v>
      </c>
      <c r="I1348" t="s">
        <v>4684</v>
      </c>
      <c r="J1348" t="s">
        <v>4685</v>
      </c>
      <c r="K1348" t="s">
        <v>6267</v>
      </c>
      <c r="L1348" t="s">
        <v>6268</v>
      </c>
      <c r="M1348" t="s">
        <v>6269</v>
      </c>
      <c r="N1348" t="s">
        <v>6270</v>
      </c>
      <c r="O1348" t="s">
        <v>6271</v>
      </c>
      <c r="P1348" t="s">
        <v>6272</v>
      </c>
    </row>
    <row r="1349" spans="1:16" x14ac:dyDescent="0.25">
      <c r="A1349" t="s">
        <v>2852</v>
      </c>
      <c r="B1349" t="s">
        <v>2853</v>
      </c>
      <c r="C1349" t="s">
        <v>6265</v>
      </c>
      <c r="E1349" t="s">
        <v>6285</v>
      </c>
      <c r="G1349" t="s">
        <v>3759</v>
      </c>
      <c r="H1349" t="s">
        <v>3813</v>
      </c>
      <c r="I1349" t="s">
        <v>4684</v>
      </c>
      <c r="J1349" t="s">
        <v>4685</v>
      </c>
      <c r="K1349" t="s">
        <v>6267</v>
      </c>
      <c r="L1349" t="s">
        <v>6268</v>
      </c>
      <c r="M1349" t="s">
        <v>6269</v>
      </c>
      <c r="N1349" t="s">
        <v>6270</v>
      </c>
      <c r="O1349" t="s">
        <v>6271</v>
      </c>
      <c r="P1349" t="s">
        <v>6272</v>
      </c>
    </row>
    <row r="1350" spans="1:16" x14ac:dyDescent="0.25">
      <c r="A1350" t="s">
        <v>2854</v>
      </c>
      <c r="B1350" t="s">
        <v>2855</v>
      </c>
      <c r="C1350" t="s">
        <v>6265</v>
      </c>
      <c r="E1350" t="s">
        <v>6286</v>
      </c>
      <c r="G1350" t="s">
        <v>3759</v>
      </c>
      <c r="H1350" t="s">
        <v>3813</v>
      </c>
      <c r="I1350" t="s">
        <v>4684</v>
      </c>
      <c r="J1350" t="s">
        <v>4685</v>
      </c>
      <c r="K1350" t="s">
        <v>6267</v>
      </c>
      <c r="L1350" t="s">
        <v>6268</v>
      </c>
      <c r="M1350" t="s">
        <v>6269</v>
      </c>
      <c r="N1350" t="s">
        <v>6270</v>
      </c>
      <c r="O1350" t="s">
        <v>6271</v>
      </c>
      <c r="P1350" t="s">
        <v>6272</v>
      </c>
    </row>
    <row r="1351" spans="1:16" x14ac:dyDescent="0.25">
      <c r="A1351" t="s">
        <v>2856</v>
      </c>
      <c r="B1351" t="s">
        <v>2857</v>
      </c>
      <c r="C1351" t="s">
        <v>6265</v>
      </c>
      <c r="E1351" t="s">
        <v>6287</v>
      </c>
      <c r="G1351" t="s">
        <v>3759</v>
      </c>
      <c r="H1351" t="s">
        <v>3813</v>
      </c>
      <c r="I1351" t="s">
        <v>4684</v>
      </c>
      <c r="J1351" t="s">
        <v>4685</v>
      </c>
      <c r="K1351" t="s">
        <v>6267</v>
      </c>
      <c r="L1351" t="s">
        <v>6268</v>
      </c>
      <c r="M1351" t="s">
        <v>6269</v>
      </c>
      <c r="N1351" t="s">
        <v>6270</v>
      </c>
      <c r="O1351" t="s">
        <v>6271</v>
      </c>
      <c r="P1351" t="s">
        <v>6272</v>
      </c>
    </row>
    <row r="1352" spans="1:16" x14ac:dyDescent="0.25">
      <c r="A1352" t="s">
        <v>2858</v>
      </c>
      <c r="B1352" t="s">
        <v>2859</v>
      </c>
      <c r="C1352" t="s">
        <v>6265</v>
      </c>
      <c r="E1352" t="s">
        <v>6288</v>
      </c>
      <c r="G1352" t="s">
        <v>3759</v>
      </c>
      <c r="H1352" t="s">
        <v>3813</v>
      </c>
      <c r="I1352" t="s">
        <v>4684</v>
      </c>
      <c r="J1352" t="s">
        <v>4685</v>
      </c>
      <c r="K1352" t="s">
        <v>6267</v>
      </c>
      <c r="L1352" t="s">
        <v>6268</v>
      </c>
      <c r="M1352" t="s">
        <v>6269</v>
      </c>
      <c r="N1352" t="s">
        <v>6270</v>
      </c>
      <c r="O1352" t="s">
        <v>6271</v>
      </c>
      <c r="P1352" t="s">
        <v>6272</v>
      </c>
    </row>
    <row r="1353" spans="1:16" x14ac:dyDescent="0.25">
      <c r="A1353" t="s">
        <v>2860</v>
      </c>
      <c r="B1353" t="s">
        <v>2861</v>
      </c>
      <c r="C1353" t="s">
        <v>6265</v>
      </c>
      <c r="E1353" t="s">
        <v>6289</v>
      </c>
      <c r="G1353" t="s">
        <v>3759</v>
      </c>
      <c r="H1353" t="s">
        <v>3813</v>
      </c>
      <c r="I1353" t="s">
        <v>4684</v>
      </c>
      <c r="J1353" t="s">
        <v>4685</v>
      </c>
      <c r="K1353" t="s">
        <v>6267</v>
      </c>
      <c r="L1353" t="s">
        <v>6268</v>
      </c>
      <c r="M1353" t="s">
        <v>6269</v>
      </c>
      <c r="N1353" t="s">
        <v>6270</v>
      </c>
      <c r="O1353" t="s">
        <v>6271</v>
      </c>
      <c r="P1353" t="s">
        <v>6272</v>
      </c>
    </row>
    <row r="1354" spans="1:16" x14ac:dyDescent="0.25">
      <c r="A1354" t="s">
        <v>2862</v>
      </c>
      <c r="B1354" t="s">
        <v>2863</v>
      </c>
      <c r="C1354" t="s">
        <v>6265</v>
      </c>
      <c r="E1354" t="s">
        <v>6290</v>
      </c>
      <c r="G1354" t="s">
        <v>3759</v>
      </c>
      <c r="H1354" t="s">
        <v>3813</v>
      </c>
      <c r="I1354" t="s">
        <v>4684</v>
      </c>
      <c r="J1354" t="s">
        <v>4685</v>
      </c>
      <c r="K1354" t="s">
        <v>6267</v>
      </c>
      <c r="L1354" t="s">
        <v>6268</v>
      </c>
      <c r="M1354" t="s">
        <v>6269</v>
      </c>
      <c r="N1354" t="s">
        <v>6270</v>
      </c>
      <c r="O1354" t="s">
        <v>6271</v>
      </c>
      <c r="P1354" t="s">
        <v>6272</v>
      </c>
    </row>
    <row r="1355" spans="1:16" x14ac:dyDescent="0.25">
      <c r="A1355" t="s">
        <v>2864</v>
      </c>
      <c r="B1355" t="s">
        <v>2865</v>
      </c>
      <c r="C1355" t="s">
        <v>6265</v>
      </c>
      <c r="E1355" t="s">
        <v>6291</v>
      </c>
      <c r="G1355" t="s">
        <v>3759</v>
      </c>
      <c r="H1355" t="s">
        <v>3813</v>
      </c>
      <c r="I1355" t="s">
        <v>4684</v>
      </c>
      <c r="J1355" t="s">
        <v>4685</v>
      </c>
      <c r="K1355" t="s">
        <v>6267</v>
      </c>
      <c r="L1355" t="s">
        <v>6268</v>
      </c>
      <c r="M1355" t="s">
        <v>6269</v>
      </c>
      <c r="N1355" t="s">
        <v>6270</v>
      </c>
      <c r="O1355" t="s">
        <v>6271</v>
      </c>
      <c r="P1355" t="s">
        <v>6272</v>
      </c>
    </row>
    <row r="1356" spans="1:16" x14ac:dyDescent="0.25">
      <c r="A1356" t="s">
        <v>2866</v>
      </c>
      <c r="B1356" t="s">
        <v>2867</v>
      </c>
      <c r="C1356" t="s">
        <v>6265</v>
      </c>
      <c r="E1356" t="s">
        <v>6292</v>
      </c>
      <c r="G1356" t="s">
        <v>3759</v>
      </c>
      <c r="H1356" t="s">
        <v>3813</v>
      </c>
      <c r="I1356" t="s">
        <v>4684</v>
      </c>
      <c r="J1356" t="s">
        <v>4685</v>
      </c>
      <c r="K1356" t="s">
        <v>6267</v>
      </c>
      <c r="L1356" t="s">
        <v>6268</v>
      </c>
      <c r="M1356" t="s">
        <v>6269</v>
      </c>
      <c r="N1356" t="s">
        <v>6270</v>
      </c>
      <c r="O1356" t="s">
        <v>6271</v>
      </c>
      <c r="P1356" t="s">
        <v>6272</v>
      </c>
    </row>
    <row r="1357" spans="1:16" x14ac:dyDescent="0.25">
      <c r="A1357" t="s">
        <v>2868</v>
      </c>
      <c r="B1357" t="s">
        <v>2869</v>
      </c>
      <c r="C1357" t="s">
        <v>6265</v>
      </c>
      <c r="E1357" t="s">
        <v>6293</v>
      </c>
      <c r="G1357" t="s">
        <v>3759</v>
      </c>
      <c r="H1357" t="s">
        <v>3813</v>
      </c>
      <c r="I1357" t="s">
        <v>4684</v>
      </c>
      <c r="J1357" t="s">
        <v>4685</v>
      </c>
      <c r="K1357" t="s">
        <v>6267</v>
      </c>
      <c r="L1357" t="s">
        <v>6268</v>
      </c>
      <c r="M1357" t="s">
        <v>6269</v>
      </c>
      <c r="N1357" t="s">
        <v>6270</v>
      </c>
      <c r="O1357" t="s">
        <v>6271</v>
      </c>
      <c r="P1357" t="s">
        <v>6272</v>
      </c>
    </row>
    <row r="1358" spans="1:16" x14ac:dyDescent="0.25">
      <c r="A1358" t="s">
        <v>2870</v>
      </c>
      <c r="B1358" t="s">
        <v>2871</v>
      </c>
      <c r="C1358" t="s">
        <v>6265</v>
      </c>
      <c r="E1358" t="s">
        <v>6294</v>
      </c>
      <c r="G1358" t="s">
        <v>3759</v>
      </c>
      <c r="H1358" t="s">
        <v>3813</v>
      </c>
      <c r="I1358" t="s">
        <v>4684</v>
      </c>
      <c r="J1358" t="s">
        <v>4685</v>
      </c>
      <c r="K1358" t="s">
        <v>6267</v>
      </c>
      <c r="L1358" t="s">
        <v>6268</v>
      </c>
      <c r="M1358" t="s">
        <v>6269</v>
      </c>
      <c r="N1358" t="s">
        <v>6270</v>
      </c>
      <c r="O1358" t="s">
        <v>6271</v>
      </c>
      <c r="P1358" t="s">
        <v>6272</v>
      </c>
    </row>
    <row r="1359" spans="1:16" x14ac:dyDescent="0.25">
      <c r="A1359" t="s">
        <v>2872</v>
      </c>
      <c r="B1359" t="s">
        <v>2873</v>
      </c>
      <c r="C1359" t="s">
        <v>6265</v>
      </c>
      <c r="E1359" t="s">
        <v>6295</v>
      </c>
      <c r="G1359" t="s">
        <v>3759</v>
      </c>
      <c r="H1359" t="s">
        <v>3813</v>
      </c>
      <c r="I1359" t="s">
        <v>4684</v>
      </c>
      <c r="J1359" t="s">
        <v>4685</v>
      </c>
      <c r="K1359" t="s">
        <v>6267</v>
      </c>
      <c r="L1359" t="s">
        <v>6268</v>
      </c>
      <c r="M1359" t="s">
        <v>6269</v>
      </c>
      <c r="N1359" t="s">
        <v>6270</v>
      </c>
      <c r="O1359" t="s">
        <v>6271</v>
      </c>
      <c r="P1359" t="s">
        <v>6272</v>
      </c>
    </row>
    <row r="1360" spans="1:16" x14ac:dyDescent="0.25">
      <c r="A1360" t="s">
        <v>2874</v>
      </c>
      <c r="B1360" t="s">
        <v>2875</v>
      </c>
      <c r="C1360" t="s">
        <v>6265</v>
      </c>
      <c r="E1360" t="s">
        <v>6296</v>
      </c>
      <c r="G1360" t="s">
        <v>3759</v>
      </c>
      <c r="H1360" t="s">
        <v>3813</v>
      </c>
      <c r="I1360" t="s">
        <v>4684</v>
      </c>
      <c r="J1360" t="s">
        <v>4685</v>
      </c>
      <c r="K1360" t="s">
        <v>6267</v>
      </c>
      <c r="L1360" t="s">
        <v>6268</v>
      </c>
      <c r="M1360" t="s">
        <v>6269</v>
      </c>
      <c r="N1360" t="s">
        <v>6270</v>
      </c>
      <c r="O1360" t="s">
        <v>6271</v>
      </c>
      <c r="P1360" t="s">
        <v>6272</v>
      </c>
    </row>
    <row r="1361" spans="1:16" x14ac:dyDescent="0.25">
      <c r="A1361" t="s">
        <v>2876</v>
      </c>
      <c r="B1361" t="s">
        <v>2877</v>
      </c>
      <c r="C1361" t="s">
        <v>6265</v>
      </c>
      <c r="E1361" t="s">
        <v>6297</v>
      </c>
      <c r="G1361" t="s">
        <v>3759</v>
      </c>
      <c r="H1361" t="s">
        <v>3813</v>
      </c>
      <c r="I1361" t="s">
        <v>4684</v>
      </c>
      <c r="J1361" t="s">
        <v>4685</v>
      </c>
      <c r="K1361" t="s">
        <v>6267</v>
      </c>
      <c r="L1361" t="s">
        <v>6268</v>
      </c>
      <c r="M1361" t="s">
        <v>6269</v>
      </c>
      <c r="N1361" t="s">
        <v>6270</v>
      </c>
      <c r="O1361" t="s">
        <v>6271</v>
      </c>
      <c r="P1361" t="s">
        <v>6272</v>
      </c>
    </row>
    <row r="1362" spans="1:16" x14ac:dyDescent="0.25">
      <c r="A1362" t="s">
        <v>2878</v>
      </c>
      <c r="B1362" t="s">
        <v>2879</v>
      </c>
      <c r="C1362" t="s">
        <v>6265</v>
      </c>
      <c r="E1362" t="s">
        <v>6298</v>
      </c>
      <c r="G1362" t="s">
        <v>3759</v>
      </c>
      <c r="H1362" t="s">
        <v>3813</v>
      </c>
      <c r="I1362" t="s">
        <v>4684</v>
      </c>
      <c r="J1362" t="s">
        <v>4685</v>
      </c>
      <c r="K1362" t="s">
        <v>6267</v>
      </c>
      <c r="L1362" t="s">
        <v>6268</v>
      </c>
      <c r="M1362" t="s">
        <v>6269</v>
      </c>
      <c r="N1362" t="s">
        <v>6270</v>
      </c>
      <c r="O1362" t="s">
        <v>6271</v>
      </c>
      <c r="P1362" t="s">
        <v>6272</v>
      </c>
    </row>
    <row r="1363" spans="1:16" x14ac:dyDescent="0.25">
      <c r="A1363" t="s">
        <v>2880</v>
      </c>
      <c r="B1363" t="s">
        <v>2881</v>
      </c>
      <c r="C1363" t="s">
        <v>6265</v>
      </c>
      <c r="E1363" t="s">
        <v>6299</v>
      </c>
      <c r="G1363" t="s">
        <v>3759</v>
      </c>
      <c r="H1363" t="s">
        <v>3813</v>
      </c>
      <c r="I1363" t="s">
        <v>4684</v>
      </c>
      <c r="J1363" t="s">
        <v>4685</v>
      </c>
      <c r="K1363" t="s">
        <v>6267</v>
      </c>
      <c r="L1363" t="s">
        <v>6268</v>
      </c>
      <c r="M1363" t="s">
        <v>6269</v>
      </c>
      <c r="N1363" t="s">
        <v>6270</v>
      </c>
      <c r="O1363" t="s">
        <v>6271</v>
      </c>
      <c r="P1363" t="s">
        <v>6272</v>
      </c>
    </row>
    <row r="1364" spans="1:16" x14ac:dyDescent="0.25">
      <c r="A1364" t="s">
        <v>2882</v>
      </c>
      <c r="B1364" t="s">
        <v>2883</v>
      </c>
      <c r="C1364" t="s">
        <v>6265</v>
      </c>
      <c r="E1364" t="s">
        <v>6300</v>
      </c>
      <c r="G1364" t="s">
        <v>3759</v>
      </c>
      <c r="H1364" t="s">
        <v>3813</v>
      </c>
      <c r="I1364" t="s">
        <v>4684</v>
      </c>
      <c r="J1364" t="s">
        <v>4685</v>
      </c>
      <c r="K1364" t="s">
        <v>6267</v>
      </c>
      <c r="L1364" t="s">
        <v>6268</v>
      </c>
      <c r="M1364" t="s">
        <v>6269</v>
      </c>
      <c r="N1364" t="s">
        <v>6270</v>
      </c>
      <c r="O1364" t="s">
        <v>6271</v>
      </c>
      <c r="P1364" t="s">
        <v>6272</v>
      </c>
    </row>
    <row r="1365" spans="1:16" x14ac:dyDescent="0.25">
      <c r="A1365" t="s">
        <v>2884</v>
      </c>
      <c r="B1365" t="s">
        <v>2885</v>
      </c>
      <c r="C1365" t="s">
        <v>6301</v>
      </c>
      <c r="E1365" t="s">
        <v>6302</v>
      </c>
      <c r="G1365" t="s">
        <v>3759</v>
      </c>
      <c r="H1365" t="s">
        <v>3760</v>
      </c>
      <c r="I1365" t="s">
        <v>3761</v>
      </c>
      <c r="J1365" t="s">
        <v>3762</v>
      </c>
      <c r="K1365" t="s">
        <v>3763</v>
      </c>
      <c r="L1365" t="s">
        <v>4112</v>
      </c>
      <c r="M1365" t="s">
        <v>5382</v>
      </c>
      <c r="N1365" t="s">
        <v>6303</v>
      </c>
      <c r="O1365" t="s">
        <v>6304</v>
      </c>
    </row>
    <row r="1366" spans="1:16" x14ac:dyDescent="0.25">
      <c r="A1366" t="s">
        <v>2886</v>
      </c>
      <c r="B1366" t="s">
        <v>2887</v>
      </c>
      <c r="C1366" t="s">
        <v>6301</v>
      </c>
      <c r="E1366" t="s">
        <v>6305</v>
      </c>
      <c r="G1366" t="s">
        <v>3759</v>
      </c>
      <c r="H1366" t="s">
        <v>3760</v>
      </c>
      <c r="I1366" t="s">
        <v>3761</v>
      </c>
      <c r="J1366" t="s">
        <v>3762</v>
      </c>
      <c r="K1366" t="s">
        <v>3763</v>
      </c>
      <c r="L1366" t="s">
        <v>4112</v>
      </c>
      <c r="M1366" t="s">
        <v>5382</v>
      </c>
      <c r="N1366" t="s">
        <v>6303</v>
      </c>
      <c r="O1366" t="s">
        <v>6304</v>
      </c>
    </row>
    <row r="1367" spans="1:16" x14ac:dyDescent="0.25">
      <c r="A1367" t="s">
        <v>2888</v>
      </c>
      <c r="B1367" t="s">
        <v>2889</v>
      </c>
      <c r="C1367" t="s">
        <v>6306</v>
      </c>
      <c r="E1367" t="s">
        <v>6307</v>
      </c>
      <c r="G1367" t="s">
        <v>3781</v>
      </c>
      <c r="H1367" t="s">
        <v>3782</v>
      </c>
      <c r="I1367" t="s">
        <v>3863</v>
      </c>
      <c r="J1367" t="s">
        <v>6308</v>
      </c>
    </row>
    <row r="1368" spans="1:16" x14ac:dyDescent="0.25">
      <c r="A1368" t="s">
        <v>2890</v>
      </c>
      <c r="B1368" t="s">
        <v>2891</v>
      </c>
      <c r="C1368" t="s">
        <v>6309</v>
      </c>
      <c r="E1368" t="s">
        <v>6310</v>
      </c>
      <c r="G1368" t="s">
        <v>3759</v>
      </c>
      <c r="H1368" t="s">
        <v>3760</v>
      </c>
      <c r="I1368" t="s">
        <v>3761</v>
      </c>
      <c r="J1368" t="s">
        <v>3762</v>
      </c>
      <c r="K1368" t="s">
        <v>3763</v>
      </c>
      <c r="L1368" t="s">
        <v>3966</v>
      </c>
      <c r="M1368" t="s">
        <v>4355</v>
      </c>
      <c r="N1368" t="s">
        <v>4513</v>
      </c>
      <c r="O1368" t="s">
        <v>4514</v>
      </c>
      <c r="P1368" t="s">
        <v>6311</v>
      </c>
    </row>
    <row r="1369" spans="1:16" x14ac:dyDescent="0.25">
      <c r="A1369" t="s">
        <v>2892</v>
      </c>
      <c r="B1369" t="s">
        <v>2893</v>
      </c>
      <c r="C1369" t="s">
        <v>6312</v>
      </c>
      <c r="E1369" t="s">
        <v>6313</v>
      </c>
      <c r="G1369" t="s">
        <v>3759</v>
      </c>
      <c r="H1369" t="s">
        <v>3760</v>
      </c>
      <c r="I1369" t="s">
        <v>3761</v>
      </c>
      <c r="J1369" t="s">
        <v>3762</v>
      </c>
      <c r="K1369" t="s">
        <v>3763</v>
      </c>
      <c r="L1369" t="s">
        <v>3764</v>
      </c>
      <c r="M1369" t="s">
        <v>3765</v>
      </c>
      <c r="N1369" t="s">
        <v>4024</v>
      </c>
      <c r="O1369" t="s">
        <v>4376</v>
      </c>
      <c r="P1369" t="s">
        <v>4783</v>
      </c>
    </row>
    <row r="1370" spans="1:16" x14ac:dyDescent="0.25">
      <c r="A1370" t="s">
        <v>2894</v>
      </c>
      <c r="B1370" t="s">
        <v>2895</v>
      </c>
      <c r="C1370" t="s">
        <v>6314</v>
      </c>
      <c r="E1370" t="s">
        <v>6315</v>
      </c>
      <c r="G1370" t="s">
        <v>3759</v>
      </c>
      <c r="H1370" t="s">
        <v>3888</v>
      </c>
      <c r="I1370" t="s">
        <v>3889</v>
      </c>
      <c r="J1370" t="s">
        <v>6316</v>
      </c>
      <c r="K1370" t="s">
        <v>6317</v>
      </c>
      <c r="L1370" t="s">
        <v>6318</v>
      </c>
    </row>
    <row r="1371" spans="1:16" x14ac:dyDescent="0.25">
      <c r="A1371" t="s">
        <v>2896</v>
      </c>
      <c r="B1371" t="s">
        <v>2897</v>
      </c>
      <c r="C1371" t="s">
        <v>6314</v>
      </c>
      <c r="E1371" t="s">
        <v>6319</v>
      </c>
      <c r="G1371" t="s">
        <v>3759</v>
      </c>
      <c r="H1371" t="s">
        <v>3888</v>
      </c>
      <c r="I1371" t="s">
        <v>3889</v>
      </c>
      <c r="J1371" t="s">
        <v>6316</v>
      </c>
      <c r="K1371" t="s">
        <v>6317</v>
      </c>
      <c r="L1371" t="s">
        <v>6318</v>
      </c>
    </row>
    <row r="1372" spans="1:16" x14ac:dyDescent="0.25">
      <c r="A1372" t="s">
        <v>2898</v>
      </c>
      <c r="B1372" t="s">
        <v>2899</v>
      </c>
      <c r="C1372" t="s">
        <v>6314</v>
      </c>
      <c r="E1372" t="s">
        <v>6320</v>
      </c>
      <c r="G1372" t="s">
        <v>3759</v>
      </c>
      <c r="H1372" t="s">
        <v>3888</v>
      </c>
      <c r="I1372" t="s">
        <v>3889</v>
      </c>
      <c r="J1372" t="s">
        <v>6316</v>
      </c>
      <c r="K1372" t="s">
        <v>6317</v>
      </c>
      <c r="L1372" t="s">
        <v>6318</v>
      </c>
    </row>
    <row r="1373" spans="1:16" x14ac:dyDescent="0.25">
      <c r="A1373" t="s">
        <v>2900</v>
      </c>
      <c r="B1373" t="s">
        <v>2901</v>
      </c>
      <c r="C1373" t="s">
        <v>6314</v>
      </c>
      <c r="E1373" t="s">
        <v>6321</v>
      </c>
      <c r="G1373" t="s">
        <v>3759</v>
      </c>
      <c r="H1373" t="s">
        <v>3888</v>
      </c>
      <c r="I1373" t="s">
        <v>3889</v>
      </c>
      <c r="J1373" t="s">
        <v>6316</v>
      </c>
      <c r="K1373" t="s">
        <v>6317</v>
      </c>
      <c r="L1373" t="s">
        <v>6318</v>
      </c>
    </row>
    <row r="1374" spans="1:16" x14ac:dyDescent="0.25">
      <c r="A1374" t="s">
        <v>2902</v>
      </c>
      <c r="B1374" t="s">
        <v>2903</v>
      </c>
      <c r="C1374" t="s">
        <v>6322</v>
      </c>
      <c r="E1374" t="s">
        <v>6323</v>
      </c>
      <c r="G1374" t="s">
        <v>3781</v>
      </c>
      <c r="H1374" t="s">
        <v>3782</v>
      </c>
      <c r="I1374" t="s">
        <v>3863</v>
      </c>
      <c r="J1374" t="s">
        <v>5216</v>
      </c>
      <c r="K1374" t="s">
        <v>5517</v>
      </c>
      <c r="L1374" t="s">
        <v>6324</v>
      </c>
    </row>
    <row r="1375" spans="1:16" x14ac:dyDescent="0.25">
      <c r="A1375" t="s">
        <v>2904</v>
      </c>
      <c r="B1375" t="s">
        <v>2905</v>
      </c>
      <c r="C1375" t="s">
        <v>6322</v>
      </c>
      <c r="E1375" t="s">
        <v>6325</v>
      </c>
      <c r="G1375" t="s">
        <v>3781</v>
      </c>
      <c r="H1375" t="s">
        <v>3782</v>
      </c>
      <c r="I1375" t="s">
        <v>3863</v>
      </c>
      <c r="J1375" t="s">
        <v>5216</v>
      </c>
      <c r="K1375" t="s">
        <v>5517</v>
      </c>
      <c r="L1375" t="s">
        <v>6324</v>
      </c>
    </row>
    <row r="1376" spans="1:16" x14ac:dyDescent="0.25">
      <c r="A1376" t="s">
        <v>6326</v>
      </c>
      <c r="B1376" t="s">
        <v>2907</v>
      </c>
      <c r="C1376" t="s">
        <v>6327</v>
      </c>
      <c r="E1376" t="s">
        <v>6328</v>
      </c>
      <c r="G1376" t="s">
        <v>3781</v>
      </c>
      <c r="H1376" t="s">
        <v>3790</v>
      </c>
      <c r="I1376" t="s">
        <v>3791</v>
      </c>
      <c r="J1376" t="s">
        <v>3792</v>
      </c>
      <c r="K1376" t="s">
        <v>3793</v>
      </c>
    </row>
    <row r="1377" spans="1:22" x14ac:dyDescent="0.25">
      <c r="A1377" t="s">
        <v>6329</v>
      </c>
      <c r="B1377" t="s">
        <v>2909</v>
      </c>
      <c r="C1377" t="s">
        <v>6327</v>
      </c>
      <c r="E1377" t="s">
        <v>6330</v>
      </c>
      <c r="G1377" t="s">
        <v>3781</v>
      </c>
      <c r="H1377" t="s">
        <v>3790</v>
      </c>
      <c r="I1377" t="s">
        <v>3791</v>
      </c>
      <c r="J1377" t="s">
        <v>3792</v>
      </c>
      <c r="K1377" t="s">
        <v>3793</v>
      </c>
    </row>
    <row r="1378" spans="1:22" x14ac:dyDescent="0.25">
      <c r="A1378" t="s">
        <v>6331</v>
      </c>
      <c r="B1378" t="s">
        <v>2911</v>
      </c>
      <c r="C1378" t="s">
        <v>6327</v>
      </c>
      <c r="E1378" t="s">
        <v>6332</v>
      </c>
      <c r="G1378" t="s">
        <v>3781</v>
      </c>
      <c r="H1378" t="s">
        <v>3790</v>
      </c>
      <c r="I1378" t="s">
        <v>3791</v>
      </c>
      <c r="J1378" t="s">
        <v>3792</v>
      </c>
      <c r="K1378" t="s">
        <v>3793</v>
      </c>
    </row>
    <row r="1379" spans="1:22" x14ac:dyDescent="0.25">
      <c r="A1379" t="s">
        <v>6333</v>
      </c>
      <c r="B1379" t="s">
        <v>2913</v>
      </c>
      <c r="C1379" t="s">
        <v>6327</v>
      </c>
      <c r="E1379" t="s">
        <v>6334</v>
      </c>
      <c r="G1379" t="s">
        <v>3781</v>
      </c>
      <c r="H1379" t="s">
        <v>3790</v>
      </c>
      <c r="I1379" t="s">
        <v>3791</v>
      </c>
      <c r="J1379" t="s">
        <v>3792</v>
      </c>
      <c r="K1379" t="s">
        <v>3793</v>
      </c>
    </row>
    <row r="1380" spans="1:22" x14ac:dyDescent="0.25">
      <c r="A1380" t="s">
        <v>6335</v>
      </c>
      <c r="B1380" t="s">
        <v>2915</v>
      </c>
      <c r="C1380" t="s">
        <v>6327</v>
      </c>
      <c r="E1380" t="s">
        <v>6336</v>
      </c>
      <c r="G1380" t="s">
        <v>3781</v>
      </c>
      <c r="H1380" t="s">
        <v>3790</v>
      </c>
      <c r="I1380" t="s">
        <v>3791</v>
      </c>
      <c r="J1380" t="s">
        <v>3792</v>
      </c>
      <c r="K1380" t="s">
        <v>3793</v>
      </c>
    </row>
    <row r="1381" spans="1:22" x14ac:dyDescent="0.25">
      <c r="A1381" t="s">
        <v>2916</v>
      </c>
      <c r="B1381" t="s">
        <v>2917</v>
      </c>
      <c r="C1381" t="s">
        <v>6337</v>
      </c>
      <c r="E1381" t="s">
        <v>6338</v>
      </c>
      <c r="G1381" t="s">
        <v>3781</v>
      </c>
      <c r="H1381" t="s">
        <v>3805</v>
      </c>
      <c r="I1381" t="s">
        <v>3806</v>
      </c>
      <c r="J1381" t="s">
        <v>3807</v>
      </c>
      <c r="K1381" t="s">
        <v>3948</v>
      </c>
      <c r="L1381" t="s">
        <v>3949</v>
      </c>
    </row>
    <row r="1382" spans="1:22" x14ac:dyDescent="0.25">
      <c r="A1382" t="s">
        <v>2918</v>
      </c>
      <c r="B1382" t="s">
        <v>2919</v>
      </c>
      <c r="C1382" t="s">
        <v>6337</v>
      </c>
      <c r="E1382" t="s">
        <v>6339</v>
      </c>
      <c r="G1382" t="s">
        <v>3781</v>
      </c>
      <c r="H1382" t="s">
        <v>3805</v>
      </c>
      <c r="I1382" t="s">
        <v>3806</v>
      </c>
      <c r="J1382" t="s">
        <v>3807</v>
      </c>
      <c r="K1382" t="s">
        <v>3948</v>
      </c>
      <c r="L1382" t="s">
        <v>3949</v>
      </c>
    </row>
    <row r="1383" spans="1:22" x14ac:dyDescent="0.25">
      <c r="A1383" t="s">
        <v>2920</v>
      </c>
      <c r="B1383" t="s">
        <v>2921</v>
      </c>
      <c r="C1383" t="s">
        <v>6340</v>
      </c>
      <c r="E1383" t="s">
        <v>6341</v>
      </c>
      <c r="G1383" t="s">
        <v>3759</v>
      </c>
      <c r="H1383" t="s">
        <v>3760</v>
      </c>
      <c r="I1383" t="s">
        <v>3761</v>
      </c>
      <c r="J1383" t="s">
        <v>3855</v>
      </c>
      <c r="K1383" t="s">
        <v>3870</v>
      </c>
      <c r="L1383" t="s">
        <v>3871</v>
      </c>
      <c r="M1383" t="s">
        <v>3909</v>
      </c>
      <c r="N1383" t="s">
        <v>3910</v>
      </c>
      <c r="O1383" t="s">
        <v>5200</v>
      </c>
      <c r="P1383" t="s">
        <v>6342</v>
      </c>
    </row>
    <row r="1384" spans="1:22" x14ac:dyDescent="0.25">
      <c r="A1384" t="s">
        <v>2922</v>
      </c>
      <c r="B1384" t="s">
        <v>2923</v>
      </c>
      <c r="C1384" t="s">
        <v>6343</v>
      </c>
      <c r="E1384" t="s">
        <v>6344</v>
      </c>
      <c r="G1384" t="s">
        <v>3759</v>
      </c>
      <c r="H1384" t="s">
        <v>3813</v>
      </c>
      <c r="I1384" t="s">
        <v>3814</v>
      </c>
      <c r="J1384" t="s">
        <v>3815</v>
      </c>
      <c r="K1384" t="s">
        <v>3816</v>
      </c>
      <c r="L1384" t="s">
        <v>3817</v>
      </c>
      <c r="M1384" t="s">
        <v>3818</v>
      </c>
      <c r="N1384" t="s">
        <v>3819</v>
      </c>
      <c r="O1384" t="s">
        <v>3820</v>
      </c>
      <c r="P1384" t="s">
        <v>3821</v>
      </c>
      <c r="Q1384" t="s">
        <v>3822</v>
      </c>
      <c r="R1384" t="s">
        <v>6345</v>
      </c>
      <c r="S1384" t="s">
        <v>6346</v>
      </c>
      <c r="T1384" t="s">
        <v>6347</v>
      </c>
      <c r="U1384" t="s">
        <v>6348</v>
      </c>
      <c r="V1384" t="s">
        <v>6349</v>
      </c>
    </row>
    <row r="1385" spans="1:22" x14ac:dyDescent="0.25">
      <c r="A1385" t="s">
        <v>2924</v>
      </c>
      <c r="B1385" t="s">
        <v>2925</v>
      </c>
      <c r="C1385" t="s">
        <v>6343</v>
      </c>
      <c r="E1385" t="s">
        <v>6350</v>
      </c>
      <c r="G1385" t="s">
        <v>3759</v>
      </c>
      <c r="H1385" t="s">
        <v>3813</v>
      </c>
      <c r="I1385" t="s">
        <v>3814</v>
      </c>
      <c r="J1385" t="s">
        <v>3815</v>
      </c>
      <c r="K1385" t="s">
        <v>3816</v>
      </c>
      <c r="L1385" t="s">
        <v>3817</v>
      </c>
      <c r="M1385" t="s">
        <v>3818</v>
      </c>
      <c r="N1385" t="s">
        <v>3819</v>
      </c>
      <c r="O1385" t="s">
        <v>3820</v>
      </c>
      <c r="P1385" t="s">
        <v>3821</v>
      </c>
      <c r="Q1385" t="s">
        <v>3822</v>
      </c>
      <c r="R1385" t="s">
        <v>6345</v>
      </c>
      <c r="S1385" t="s">
        <v>6346</v>
      </c>
      <c r="T1385" t="s">
        <v>6347</v>
      </c>
      <c r="U1385" t="s">
        <v>6348</v>
      </c>
      <c r="V1385" t="s">
        <v>6349</v>
      </c>
    </row>
    <row r="1386" spans="1:22" x14ac:dyDescent="0.25">
      <c r="A1386" t="s">
        <v>2926</v>
      </c>
      <c r="B1386" t="s">
        <v>2927</v>
      </c>
      <c r="C1386" t="s">
        <v>6343</v>
      </c>
      <c r="E1386" t="s">
        <v>6351</v>
      </c>
      <c r="G1386" t="s">
        <v>3759</v>
      </c>
      <c r="H1386" t="s">
        <v>3813</v>
      </c>
      <c r="I1386" t="s">
        <v>3814</v>
      </c>
      <c r="J1386" t="s">
        <v>3815</v>
      </c>
      <c r="K1386" t="s">
        <v>3816</v>
      </c>
      <c r="L1386" t="s">
        <v>3817</v>
      </c>
      <c r="M1386" t="s">
        <v>3818</v>
      </c>
      <c r="N1386" t="s">
        <v>3819</v>
      </c>
      <c r="O1386" t="s">
        <v>3820</v>
      </c>
      <c r="P1386" t="s">
        <v>3821</v>
      </c>
      <c r="Q1386" t="s">
        <v>3822</v>
      </c>
      <c r="R1386" t="s">
        <v>6345</v>
      </c>
      <c r="S1386" t="s">
        <v>6346</v>
      </c>
      <c r="T1386" t="s">
        <v>6347</v>
      </c>
      <c r="U1386" t="s">
        <v>6348</v>
      </c>
      <c r="V1386" t="s">
        <v>6349</v>
      </c>
    </row>
    <row r="1387" spans="1:22" x14ac:dyDescent="0.25">
      <c r="A1387" t="s">
        <v>2928</v>
      </c>
      <c r="B1387" t="s">
        <v>2929</v>
      </c>
      <c r="C1387" t="s">
        <v>6343</v>
      </c>
      <c r="E1387" t="s">
        <v>6352</v>
      </c>
      <c r="G1387" t="s">
        <v>3759</v>
      </c>
      <c r="H1387" t="s">
        <v>3813</v>
      </c>
      <c r="I1387" t="s">
        <v>3814</v>
      </c>
      <c r="J1387" t="s">
        <v>3815</v>
      </c>
      <c r="K1387" t="s">
        <v>3816</v>
      </c>
      <c r="L1387" t="s">
        <v>3817</v>
      </c>
      <c r="M1387" t="s">
        <v>3818</v>
      </c>
      <c r="N1387" t="s">
        <v>3819</v>
      </c>
      <c r="O1387" t="s">
        <v>3820</v>
      </c>
      <c r="P1387" t="s">
        <v>3821</v>
      </c>
      <c r="Q1387" t="s">
        <v>3822</v>
      </c>
      <c r="R1387" t="s">
        <v>6345</v>
      </c>
      <c r="S1387" t="s">
        <v>6346</v>
      </c>
      <c r="T1387" t="s">
        <v>6347</v>
      </c>
      <c r="U1387" t="s">
        <v>6348</v>
      </c>
      <c r="V1387" t="s">
        <v>6349</v>
      </c>
    </row>
    <row r="1388" spans="1:22" x14ac:dyDescent="0.25">
      <c r="A1388" t="s">
        <v>2930</v>
      </c>
      <c r="B1388" t="s">
        <v>2931</v>
      </c>
      <c r="C1388" t="s">
        <v>6343</v>
      </c>
      <c r="E1388" t="s">
        <v>6353</v>
      </c>
      <c r="G1388" t="s">
        <v>3759</v>
      </c>
      <c r="H1388" t="s">
        <v>3813</v>
      </c>
      <c r="I1388" t="s">
        <v>3814</v>
      </c>
      <c r="J1388" t="s">
        <v>3815</v>
      </c>
      <c r="K1388" t="s">
        <v>3816</v>
      </c>
      <c r="L1388" t="s">
        <v>3817</v>
      </c>
      <c r="M1388" t="s">
        <v>3818</v>
      </c>
      <c r="N1388" t="s">
        <v>3819</v>
      </c>
      <c r="O1388" t="s">
        <v>3820</v>
      </c>
      <c r="P1388" t="s">
        <v>3821</v>
      </c>
      <c r="Q1388" t="s">
        <v>3822</v>
      </c>
      <c r="R1388" t="s">
        <v>6345</v>
      </c>
      <c r="S1388" t="s">
        <v>6346</v>
      </c>
      <c r="T1388" t="s">
        <v>6347</v>
      </c>
      <c r="U1388" t="s">
        <v>6348</v>
      </c>
      <c r="V1388" t="s">
        <v>6349</v>
      </c>
    </row>
    <row r="1389" spans="1:22" x14ac:dyDescent="0.25">
      <c r="A1389" t="s">
        <v>2932</v>
      </c>
      <c r="B1389" t="s">
        <v>2933</v>
      </c>
      <c r="C1389" t="s">
        <v>6343</v>
      </c>
      <c r="E1389" t="s">
        <v>6354</v>
      </c>
      <c r="G1389" t="s">
        <v>3759</v>
      </c>
      <c r="H1389" t="s">
        <v>3813</v>
      </c>
      <c r="I1389" t="s">
        <v>3814</v>
      </c>
      <c r="J1389" t="s">
        <v>3815</v>
      </c>
      <c r="K1389" t="s">
        <v>3816</v>
      </c>
      <c r="L1389" t="s">
        <v>3817</v>
      </c>
      <c r="M1389" t="s">
        <v>3818</v>
      </c>
      <c r="N1389" t="s">
        <v>3819</v>
      </c>
      <c r="O1389" t="s">
        <v>3820</v>
      </c>
      <c r="P1389" t="s">
        <v>3821</v>
      </c>
      <c r="Q1389" t="s">
        <v>3822</v>
      </c>
      <c r="R1389" t="s">
        <v>6345</v>
      </c>
      <c r="S1389" t="s">
        <v>6346</v>
      </c>
      <c r="T1389" t="s">
        <v>6347</v>
      </c>
      <c r="U1389" t="s">
        <v>6348</v>
      </c>
      <c r="V1389" t="s">
        <v>6349</v>
      </c>
    </row>
    <row r="1390" spans="1:22" x14ac:dyDescent="0.25">
      <c r="A1390" t="s">
        <v>2934</v>
      </c>
      <c r="B1390" t="s">
        <v>2935</v>
      </c>
      <c r="C1390" t="s">
        <v>6343</v>
      </c>
      <c r="E1390" t="s">
        <v>6355</v>
      </c>
      <c r="G1390" t="s">
        <v>3759</v>
      </c>
      <c r="H1390" t="s">
        <v>3813</v>
      </c>
      <c r="I1390" t="s">
        <v>3814</v>
      </c>
      <c r="J1390" t="s">
        <v>3815</v>
      </c>
      <c r="K1390" t="s">
        <v>3816</v>
      </c>
      <c r="L1390" t="s">
        <v>3817</v>
      </c>
      <c r="M1390" t="s">
        <v>3818</v>
      </c>
      <c r="N1390" t="s">
        <v>3819</v>
      </c>
      <c r="O1390" t="s">
        <v>3820</v>
      </c>
      <c r="P1390" t="s">
        <v>3821</v>
      </c>
      <c r="Q1390" t="s">
        <v>3822</v>
      </c>
      <c r="R1390" t="s">
        <v>6345</v>
      </c>
      <c r="S1390" t="s">
        <v>6346</v>
      </c>
      <c r="T1390" t="s">
        <v>6347</v>
      </c>
      <c r="U1390" t="s">
        <v>6348</v>
      </c>
      <c r="V1390" t="s">
        <v>6349</v>
      </c>
    </row>
    <row r="1391" spans="1:22" x14ac:dyDescent="0.25">
      <c r="A1391" t="s">
        <v>2938</v>
      </c>
      <c r="B1391" t="s">
        <v>2939</v>
      </c>
      <c r="C1391" t="s">
        <v>6343</v>
      </c>
      <c r="E1391" t="s">
        <v>6356</v>
      </c>
      <c r="G1391" t="s">
        <v>3759</v>
      </c>
      <c r="H1391" t="s">
        <v>3813</v>
      </c>
      <c r="I1391" t="s">
        <v>3814</v>
      </c>
      <c r="J1391" t="s">
        <v>3815</v>
      </c>
      <c r="K1391" t="s">
        <v>3816</v>
      </c>
      <c r="L1391" t="s">
        <v>3817</v>
      </c>
      <c r="M1391" t="s">
        <v>3818</v>
      </c>
      <c r="N1391" t="s">
        <v>3819</v>
      </c>
      <c r="O1391" t="s">
        <v>3820</v>
      </c>
      <c r="P1391" t="s">
        <v>3821</v>
      </c>
      <c r="Q1391" t="s">
        <v>3822</v>
      </c>
      <c r="R1391" t="s">
        <v>6345</v>
      </c>
      <c r="S1391" t="s">
        <v>6346</v>
      </c>
      <c r="T1391" t="s">
        <v>6347</v>
      </c>
      <c r="U1391" t="s">
        <v>6348</v>
      </c>
      <c r="V1391" t="s">
        <v>6349</v>
      </c>
    </row>
    <row r="1392" spans="1:22" x14ac:dyDescent="0.25">
      <c r="A1392" t="s">
        <v>2940</v>
      </c>
      <c r="B1392" t="s">
        <v>2941</v>
      </c>
      <c r="C1392" t="s">
        <v>6357</v>
      </c>
      <c r="E1392" t="s">
        <v>6358</v>
      </c>
      <c r="G1392" t="s">
        <v>3781</v>
      </c>
      <c r="H1392" t="s">
        <v>3805</v>
      </c>
      <c r="I1392" t="s">
        <v>3806</v>
      </c>
      <c r="J1392" t="s">
        <v>4543</v>
      </c>
      <c r="K1392" t="s">
        <v>4924</v>
      </c>
      <c r="L1392" t="s">
        <v>4925</v>
      </c>
    </row>
    <row r="1393" spans="1:16" x14ac:dyDescent="0.25">
      <c r="A1393" t="s">
        <v>2942</v>
      </c>
      <c r="B1393" t="s">
        <v>2943</v>
      </c>
      <c r="C1393" t="s">
        <v>6357</v>
      </c>
      <c r="E1393" t="s">
        <v>6359</v>
      </c>
      <c r="G1393" t="s">
        <v>3781</v>
      </c>
      <c r="H1393" t="s">
        <v>3805</v>
      </c>
      <c r="I1393" t="s">
        <v>3806</v>
      </c>
      <c r="J1393" t="s">
        <v>4543</v>
      </c>
      <c r="K1393" t="s">
        <v>4924</v>
      </c>
      <c r="L1393" t="s">
        <v>4925</v>
      </c>
    </row>
    <row r="1394" spans="1:16" x14ac:dyDescent="0.25">
      <c r="A1394" t="s">
        <v>2944</v>
      </c>
      <c r="B1394" t="s">
        <v>2945</v>
      </c>
      <c r="C1394" t="s">
        <v>6357</v>
      </c>
      <c r="E1394" t="s">
        <v>6360</v>
      </c>
      <c r="G1394" t="s">
        <v>3781</v>
      </c>
      <c r="H1394" t="s">
        <v>3805</v>
      </c>
      <c r="I1394" t="s">
        <v>3806</v>
      </c>
      <c r="J1394" t="s">
        <v>4543</v>
      </c>
      <c r="K1394" t="s">
        <v>4924</v>
      </c>
      <c r="L1394" t="s">
        <v>4925</v>
      </c>
    </row>
    <row r="1395" spans="1:16" x14ac:dyDescent="0.25">
      <c r="A1395" t="s">
        <v>6361</v>
      </c>
      <c r="B1395" t="s">
        <v>2947</v>
      </c>
      <c r="C1395" t="s">
        <v>6362</v>
      </c>
      <c r="E1395" t="s">
        <v>6363</v>
      </c>
      <c r="G1395" t="s">
        <v>3781</v>
      </c>
      <c r="H1395" t="s">
        <v>3782</v>
      </c>
      <c r="I1395" t="s">
        <v>3863</v>
      </c>
      <c r="J1395" t="s">
        <v>3941</v>
      </c>
      <c r="K1395" t="s">
        <v>3942</v>
      </c>
      <c r="L1395" t="s">
        <v>6364</v>
      </c>
    </row>
    <row r="1396" spans="1:16" x14ac:dyDescent="0.25">
      <c r="A1396" t="s">
        <v>2948</v>
      </c>
      <c r="B1396" t="s">
        <v>2949</v>
      </c>
      <c r="C1396" t="s">
        <v>6365</v>
      </c>
      <c r="E1396" t="s">
        <v>6366</v>
      </c>
      <c r="G1396" t="s">
        <v>3781</v>
      </c>
      <c r="H1396" t="s">
        <v>3782</v>
      </c>
      <c r="I1396" t="s">
        <v>3863</v>
      </c>
      <c r="J1396" t="s">
        <v>3941</v>
      </c>
      <c r="K1396" t="s">
        <v>3942</v>
      </c>
      <c r="L1396" t="s">
        <v>6364</v>
      </c>
    </row>
    <row r="1397" spans="1:16" x14ac:dyDescent="0.25">
      <c r="A1397" t="s">
        <v>2950</v>
      </c>
      <c r="B1397" t="s">
        <v>2951</v>
      </c>
      <c r="C1397" t="s">
        <v>6367</v>
      </c>
      <c r="E1397" t="s">
        <v>6368</v>
      </c>
      <c r="G1397" t="s">
        <v>3781</v>
      </c>
      <c r="H1397" t="s">
        <v>3782</v>
      </c>
      <c r="I1397" t="s">
        <v>3863</v>
      </c>
      <c r="J1397" t="s">
        <v>3941</v>
      </c>
      <c r="K1397" t="s">
        <v>3942</v>
      </c>
      <c r="L1397" t="s">
        <v>6364</v>
      </c>
    </row>
    <row r="1398" spans="1:16" x14ac:dyDescent="0.25">
      <c r="A1398" t="s">
        <v>2952</v>
      </c>
      <c r="B1398" t="s">
        <v>2953</v>
      </c>
      <c r="C1398" t="s">
        <v>6369</v>
      </c>
      <c r="E1398" t="s">
        <v>6370</v>
      </c>
      <c r="G1398" t="s">
        <v>3759</v>
      </c>
      <c r="H1398" t="s">
        <v>3760</v>
      </c>
      <c r="I1398" t="s">
        <v>3761</v>
      </c>
      <c r="J1398" t="s">
        <v>3762</v>
      </c>
      <c r="K1398" t="s">
        <v>3763</v>
      </c>
      <c r="L1398" t="s">
        <v>3774</v>
      </c>
      <c r="M1398" t="s">
        <v>3775</v>
      </c>
      <c r="N1398" t="s">
        <v>3776</v>
      </c>
      <c r="O1398" t="s">
        <v>3777</v>
      </c>
      <c r="P1398" t="s">
        <v>4219</v>
      </c>
    </row>
    <row r="1399" spans="1:16" x14ac:dyDescent="0.25">
      <c r="A1399" t="s">
        <v>6371</v>
      </c>
      <c r="B1399" t="s">
        <v>2955</v>
      </c>
      <c r="C1399" t="s">
        <v>6372</v>
      </c>
      <c r="E1399" t="s">
        <v>6373</v>
      </c>
      <c r="G1399" t="s">
        <v>3781</v>
      </c>
      <c r="H1399" t="s">
        <v>3782</v>
      </c>
      <c r="I1399" t="s">
        <v>3863</v>
      </c>
      <c r="J1399" t="s">
        <v>3941</v>
      </c>
      <c r="K1399" t="s">
        <v>4974</v>
      </c>
      <c r="L1399" t="s">
        <v>5390</v>
      </c>
    </row>
    <row r="1400" spans="1:16" x14ac:dyDescent="0.25">
      <c r="A1400" t="s">
        <v>6374</v>
      </c>
      <c r="B1400" t="s">
        <v>2957</v>
      </c>
      <c r="C1400" t="s">
        <v>6372</v>
      </c>
      <c r="E1400" t="s">
        <v>6375</v>
      </c>
      <c r="G1400" t="s">
        <v>3781</v>
      </c>
      <c r="H1400" t="s">
        <v>3782</v>
      </c>
      <c r="I1400" t="s">
        <v>3863</v>
      </c>
      <c r="J1400" t="s">
        <v>3941</v>
      </c>
      <c r="K1400" t="s">
        <v>4974</v>
      </c>
      <c r="L1400" t="s">
        <v>5390</v>
      </c>
    </row>
    <row r="1401" spans="1:16" x14ac:dyDescent="0.25">
      <c r="A1401" t="s">
        <v>2958</v>
      </c>
      <c r="B1401" t="s">
        <v>2959</v>
      </c>
      <c r="C1401" t="s">
        <v>6376</v>
      </c>
      <c r="E1401" t="s">
        <v>6377</v>
      </c>
      <c r="G1401" t="s">
        <v>3781</v>
      </c>
      <c r="H1401" t="s">
        <v>3790</v>
      </c>
      <c r="I1401" t="s">
        <v>3791</v>
      </c>
      <c r="J1401" t="s">
        <v>3792</v>
      </c>
      <c r="K1401" t="s">
        <v>3793</v>
      </c>
    </row>
    <row r="1402" spans="1:16" x14ac:dyDescent="0.25">
      <c r="A1402" t="s">
        <v>2960</v>
      </c>
      <c r="B1402" t="s">
        <v>2961</v>
      </c>
      <c r="C1402" t="s">
        <v>6376</v>
      </c>
      <c r="E1402" t="s">
        <v>6378</v>
      </c>
      <c r="G1402" t="s">
        <v>3781</v>
      </c>
      <c r="H1402" t="s">
        <v>3790</v>
      </c>
      <c r="I1402" t="s">
        <v>3791</v>
      </c>
      <c r="J1402" t="s">
        <v>3792</v>
      </c>
      <c r="K1402" t="s">
        <v>3793</v>
      </c>
    </row>
    <row r="1403" spans="1:16" x14ac:dyDescent="0.25">
      <c r="A1403" t="s">
        <v>2962</v>
      </c>
      <c r="B1403" t="s">
        <v>2963</v>
      </c>
      <c r="C1403" t="s">
        <v>6376</v>
      </c>
      <c r="E1403" t="s">
        <v>6379</v>
      </c>
      <c r="G1403" t="s">
        <v>3781</v>
      </c>
      <c r="H1403" t="s">
        <v>3790</v>
      </c>
      <c r="I1403" t="s">
        <v>3791</v>
      </c>
      <c r="J1403" t="s">
        <v>3792</v>
      </c>
      <c r="K1403" t="s">
        <v>3793</v>
      </c>
    </row>
    <row r="1404" spans="1:16" x14ac:dyDescent="0.25">
      <c r="A1404" t="s">
        <v>2964</v>
      </c>
      <c r="B1404" t="s">
        <v>2965</v>
      </c>
      <c r="C1404" t="s">
        <v>6376</v>
      </c>
      <c r="E1404" t="s">
        <v>6380</v>
      </c>
      <c r="G1404" t="s">
        <v>3781</v>
      </c>
      <c r="H1404" t="s">
        <v>3790</v>
      </c>
      <c r="I1404" t="s">
        <v>3791</v>
      </c>
      <c r="J1404" t="s">
        <v>3792</v>
      </c>
      <c r="K1404" t="s">
        <v>3793</v>
      </c>
    </row>
    <row r="1405" spans="1:16" x14ac:dyDescent="0.25">
      <c r="A1405" t="s">
        <v>2966</v>
      </c>
      <c r="B1405" t="s">
        <v>2967</v>
      </c>
      <c r="C1405" t="s">
        <v>6381</v>
      </c>
      <c r="E1405" t="s">
        <v>6382</v>
      </c>
      <c r="G1405" t="s">
        <v>3759</v>
      </c>
      <c r="H1405" t="s">
        <v>3760</v>
      </c>
      <c r="I1405" t="s">
        <v>3761</v>
      </c>
      <c r="J1405" t="s">
        <v>3762</v>
      </c>
      <c r="K1405" t="s">
        <v>3763</v>
      </c>
      <c r="L1405" t="s">
        <v>3764</v>
      </c>
      <c r="M1405" t="s">
        <v>3765</v>
      </c>
      <c r="N1405" t="s">
        <v>3766</v>
      </c>
      <c r="O1405" t="s">
        <v>3767</v>
      </c>
      <c r="P1405" t="s">
        <v>3768</v>
      </c>
    </row>
    <row r="1406" spans="1:16" x14ac:dyDescent="0.25">
      <c r="A1406" t="s">
        <v>2968</v>
      </c>
      <c r="B1406" t="s">
        <v>2969</v>
      </c>
      <c r="C1406" t="s">
        <v>6381</v>
      </c>
      <c r="E1406" t="s">
        <v>6383</v>
      </c>
      <c r="G1406" t="s">
        <v>3759</v>
      </c>
      <c r="H1406" t="s">
        <v>3760</v>
      </c>
      <c r="I1406" t="s">
        <v>3761</v>
      </c>
      <c r="J1406" t="s">
        <v>3762</v>
      </c>
      <c r="K1406" t="s">
        <v>3763</v>
      </c>
      <c r="L1406" t="s">
        <v>3764</v>
      </c>
      <c r="M1406" t="s">
        <v>3765</v>
      </c>
      <c r="N1406" t="s">
        <v>3766</v>
      </c>
      <c r="O1406" t="s">
        <v>3767</v>
      </c>
      <c r="P1406" t="s">
        <v>3768</v>
      </c>
    </row>
    <row r="1407" spans="1:16" x14ac:dyDescent="0.25">
      <c r="A1407" t="s">
        <v>2970</v>
      </c>
      <c r="B1407" t="s">
        <v>2971</v>
      </c>
      <c r="C1407" t="s">
        <v>6381</v>
      </c>
      <c r="E1407" t="s">
        <v>6384</v>
      </c>
      <c r="G1407" t="s">
        <v>3759</v>
      </c>
      <c r="H1407" t="s">
        <v>3760</v>
      </c>
      <c r="I1407" t="s">
        <v>3761</v>
      </c>
      <c r="J1407" t="s">
        <v>3762</v>
      </c>
      <c r="K1407" t="s">
        <v>3763</v>
      </c>
      <c r="L1407" t="s">
        <v>3764</v>
      </c>
      <c r="M1407" t="s">
        <v>3765</v>
      </c>
      <c r="N1407" t="s">
        <v>3766</v>
      </c>
      <c r="O1407" t="s">
        <v>3767</v>
      </c>
      <c r="P1407" t="s">
        <v>3768</v>
      </c>
    </row>
    <row r="1408" spans="1:16" x14ac:dyDescent="0.25">
      <c r="A1408" t="s">
        <v>2972</v>
      </c>
      <c r="B1408" t="s">
        <v>2973</v>
      </c>
      <c r="C1408" t="s">
        <v>6381</v>
      </c>
      <c r="E1408" t="s">
        <v>6385</v>
      </c>
      <c r="G1408" t="s">
        <v>3759</v>
      </c>
      <c r="H1408" t="s">
        <v>3760</v>
      </c>
      <c r="I1408" t="s">
        <v>3761</v>
      </c>
      <c r="J1408" t="s">
        <v>3762</v>
      </c>
      <c r="K1408" t="s">
        <v>3763</v>
      </c>
      <c r="L1408" t="s">
        <v>3764</v>
      </c>
      <c r="M1408" t="s">
        <v>3765</v>
      </c>
      <c r="N1408" t="s">
        <v>3766</v>
      </c>
      <c r="O1408" t="s">
        <v>3767</v>
      </c>
      <c r="P1408" t="s">
        <v>3768</v>
      </c>
    </row>
    <row r="1409" spans="1:17" x14ac:dyDescent="0.25">
      <c r="A1409" t="s">
        <v>2974</v>
      </c>
      <c r="B1409" t="s">
        <v>2975</v>
      </c>
      <c r="C1409" t="s">
        <v>6386</v>
      </c>
      <c r="E1409" t="s">
        <v>6387</v>
      </c>
      <c r="G1409" t="s">
        <v>3781</v>
      </c>
      <c r="H1409" t="s">
        <v>3790</v>
      </c>
      <c r="I1409" t="s">
        <v>3791</v>
      </c>
      <c r="J1409" t="s">
        <v>3792</v>
      </c>
      <c r="K1409" t="s">
        <v>3793</v>
      </c>
    </row>
    <row r="1410" spans="1:17" x14ac:dyDescent="0.25">
      <c r="A1410" t="s">
        <v>2976</v>
      </c>
      <c r="B1410" t="s">
        <v>2977</v>
      </c>
      <c r="C1410" t="s">
        <v>6386</v>
      </c>
      <c r="E1410" t="s">
        <v>6388</v>
      </c>
      <c r="G1410" t="s">
        <v>3781</v>
      </c>
      <c r="H1410" t="s">
        <v>3790</v>
      </c>
      <c r="I1410" t="s">
        <v>3791</v>
      </c>
      <c r="J1410" t="s">
        <v>3792</v>
      </c>
      <c r="K1410" t="s">
        <v>3793</v>
      </c>
    </row>
    <row r="1411" spans="1:17" x14ac:dyDescent="0.25">
      <c r="A1411" t="s">
        <v>2978</v>
      </c>
      <c r="B1411" t="s">
        <v>2979</v>
      </c>
      <c r="C1411" t="s">
        <v>6386</v>
      </c>
      <c r="E1411" t="s">
        <v>6389</v>
      </c>
      <c r="G1411" t="s">
        <v>3781</v>
      </c>
      <c r="H1411" t="s">
        <v>3790</v>
      </c>
      <c r="I1411" t="s">
        <v>3791</v>
      </c>
      <c r="J1411" t="s">
        <v>3792</v>
      </c>
      <c r="K1411" t="s">
        <v>3793</v>
      </c>
    </row>
    <row r="1412" spans="1:17" x14ac:dyDescent="0.25">
      <c r="A1412" t="s">
        <v>2980</v>
      </c>
      <c r="B1412" t="s">
        <v>2981</v>
      </c>
      <c r="C1412" t="s">
        <v>6386</v>
      </c>
      <c r="E1412" t="s">
        <v>6390</v>
      </c>
      <c r="G1412" t="s">
        <v>3781</v>
      </c>
      <c r="H1412" t="s">
        <v>3790</v>
      </c>
      <c r="I1412" t="s">
        <v>3791</v>
      </c>
      <c r="J1412" t="s">
        <v>3792</v>
      </c>
      <c r="K1412" t="s">
        <v>3793</v>
      </c>
    </row>
    <row r="1413" spans="1:17" x14ac:dyDescent="0.25">
      <c r="A1413" t="s">
        <v>2982</v>
      </c>
      <c r="B1413" t="s">
        <v>2983</v>
      </c>
      <c r="C1413" t="s">
        <v>6391</v>
      </c>
      <c r="E1413" t="s">
        <v>6392</v>
      </c>
      <c r="G1413" t="s">
        <v>3781</v>
      </c>
      <c r="H1413" t="s">
        <v>3782</v>
      </c>
      <c r="I1413" t="s">
        <v>3863</v>
      </c>
      <c r="J1413" t="s">
        <v>4096</v>
      </c>
      <c r="K1413" t="s">
        <v>4251</v>
      </c>
      <c r="L1413" t="s">
        <v>4252</v>
      </c>
    </row>
    <row r="1414" spans="1:17" x14ac:dyDescent="0.25">
      <c r="A1414" t="s">
        <v>6393</v>
      </c>
      <c r="B1414" t="s">
        <v>2985</v>
      </c>
      <c r="C1414" t="s">
        <v>6394</v>
      </c>
      <c r="E1414" t="s">
        <v>6395</v>
      </c>
      <c r="G1414" t="s">
        <v>3781</v>
      </c>
      <c r="H1414" t="s">
        <v>3790</v>
      </c>
      <c r="I1414" t="s">
        <v>3791</v>
      </c>
      <c r="J1414" t="s">
        <v>3792</v>
      </c>
      <c r="K1414" t="s">
        <v>3793</v>
      </c>
    </row>
    <row r="1415" spans="1:17" x14ac:dyDescent="0.25">
      <c r="A1415" t="s">
        <v>6396</v>
      </c>
      <c r="B1415" t="s">
        <v>2987</v>
      </c>
      <c r="C1415" t="s">
        <v>6394</v>
      </c>
      <c r="E1415" t="s">
        <v>6397</v>
      </c>
      <c r="G1415" t="s">
        <v>3781</v>
      </c>
      <c r="H1415" t="s">
        <v>3790</v>
      </c>
      <c r="I1415" t="s">
        <v>3791</v>
      </c>
      <c r="J1415" t="s">
        <v>3792</v>
      </c>
      <c r="K1415" t="s">
        <v>3793</v>
      </c>
    </row>
    <row r="1416" spans="1:17" x14ac:dyDescent="0.25">
      <c r="A1416" t="s">
        <v>6398</v>
      </c>
      <c r="B1416" t="s">
        <v>2989</v>
      </c>
      <c r="C1416" t="s">
        <v>6394</v>
      </c>
      <c r="E1416" t="s">
        <v>6399</v>
      </c>
      <c r="G1416" t="s">
        <v>3781</v>
      </c>
      <c r="H1416" t="s">
        <v>3790</v>
      </c>
      <c r="I1416" t="s">
        <v>3791</v>
      </c>
      <c r="J1416" t="s">
        <v>3792</v>
      </c>
      <c r="K1416" t="s">
        <v>3793</v>
      </c>
    </row>
    <row r="1417" spans="1:17" x14ac:dyDescent="0.25">
      <c r="A1417" t="s">
        <v>6400</v>
      </c>
      <c r="B1417" t="s">
        <v>2991</v>
      </c>
      <c r="C1417" t="s">
        <v>6394</v>
      </c>
      <c r="E1417" t="s">
        <v>6401</v>
      </c>
      <c r="G1417" t="s">
        <v>3781</v>
      </c>
      <c r="H1417" t="s">
        <v>3790</v>
      </c>
      <c r="I1417" t="s">
        <v>3791</v>
      </c>
      <c r="J1417" t="s">
        <v>3792</v>
      </c>
      <c r="K1417" t="s">
        <v>3793</v>
      </c>
    </row>
    <row r="1418" spans="1:17" x14ac:dyDescent="0.25">
      <c r="A1418" t="s">
        <v>6402</v>
      </c>
      <c r="B1418" t="s">
        <v>2993</v>
      </c>
      <c r="C1418" t="s">
        <v>6394</v>
      </c>
      <c r="E1418" t="s">
        <v>6403</v>
      </c>
      <c r="G1418" t="s">
        <v>3781</v>
      </c>
      <c r="H1418" t="s">
        <v>3790</v>
      </c>
      <c r="I1418" t="s">
        <v>3791</v>
      </c>
      <c r="J1418" t="s">
        <v>3792</v>
      </c>
      <c r="K1418" t="s">
        <v>3793</v>
      </c>
    </row>
    <row r="1419" spans="1:17" x14ac:dyDescent="0.25">
      <c r="A1419" t="s">
        <v>2994</v>
      </c>
      <c r="B1419" t="s">
        <v>2995</v>
      </c>
      <c r="C1419" t="s">
        <v>6404</v>
      </c>
      <c r="E1419" t="s">
        <v>6405</v>
      </c>
      <c r="G1419" t="s">
        <v>3759</v>
      </c>
      <c r="H1419" t="s">
        <v>3760</v>
      </c>
      <c r="I1419" t="s">
        <v>3761</v>
      </c>
      <c r="J1419" t="s">
        <v>3762</v>
      </c>
      <c r="K1419" t="s">
        <v>3763</v>
      </c>
      <c r="L1419" t="s">
        <v>4112</v>
      </c>
      <c r="M1419" t="s">
        <v>4113</v>
      </c>
      <c r="N1419" t="s">
        <v>4114</v>
      </c>
      <c r="O1419" t="s">
        <v>4115</v>
      </c>
    </row>
    <row r="1420" spans="1:17" x14ac:dyDescent="0.25">
      <c r="A1420" t="s">
        <v>2996</v>
      </c>
      <c r="B1420" t="s">
        <v>2997</v>
      </c>
      <c r="C1420" t="s">
        <v>6406</v>
      </c>
      <c r="E1420" t="s">
        <v>6407</v>
      </c>
      <c r="G1420" t="s">
        <v>3759</v>
      </c>
      <c r="H1420" t="s">
        <v>3760</v>
      </c>
      <c r="I1420" t="s">
        <v>3761</v>
      </c>
      <c r="J1420" t="s">
        <v>3762</v>
      </c>
      <c r="K1420" t="s">
        <v>3763</v>
      </c>
      <c r="L1420" t="s">
        <v>3966</v>
      </c>
      <c r="M1420" t="s">
        <v>4653</v>
      </c>
      <c r="N1420" t="s">
        <v>4654</v>
      </c>
      <c r="O1420" t="s">
        <v>4655</v>
      </c>
      <c r="P1420" t="s">
        <v>4656</v>
      </c>
      <c r="Q1420" t="s">
        <v>6408</v>
      </c>
    </row>
    <row r="1421" spans="1:17" x14ac:dyDescent="0.25">
      <c r="A1421" t="s">
        <v>2998</v>
      </c>
      <c r="B1421" t="s">
        <v>2999</v>
      </c>
      <c r="C1421" t="s">
        <v>6406</v>
      </c>
      <c r="E1421" t="s">
        <v>6409</v>
      </c>
      <c r="G1421" t="s">
        <v>3759</v>
      </c>
      <c r="H1421" t="s">
        <v>3760</v>
      </c>
      <c r="I1421" t="s">
        <v>3761</v>
      </c>
      <c r="J1421" t="s">
        <v>3762</v>
      </c>
      <c r="K1421" t="s">
        <v>3763</v>
      </c>
      <c r="L1421" t="s">
        <v>3966</v>
      </c>
      <c r="M1421" t="s">
        <v>4653</v>
      </c>
      <c r="N1421" t="s">
        <v>4654</v>
      </c>
      <c r="O1421" t="s">
        <v>4655</v>
      </c>
      <c r="P1421" t="s">
        <v>4656</v>
      </c>
      <c r="Q1421" t="s">
        <v>6408</v>
      </c>
    </row>
    <row r="1422" spans="1:17" x14ac:dyDescent="0.25">
      <c r="A1422" t="s">
        <v>3000</v>
      </c>
      <c r="B1422" t="s">
        <v>3001</v>
      </c>
      <c r="C1422" t="s">
        <v>6410</v>
      </c>
      <c r="E1422" t="s">
        <v>6411</v>
      </c>
      <c r="G1422" t="s">
        <v>3759</v>
      </c>
      <c r="H1422" t="s">
        <v>3760</v>
      </c>
      <c r="I1422" t="s">
        <v>3761</v>
      </c>
      <c r="J1422" t="s">
        <v>3762</v>
      </c>
      <c r="K1422" t="s">
        <v>3763</v>
      </c>
      <c r="L1422" t="s">
        <v>3966</v>
      </c>
      <c r="M1422" t="s">
        <v>4653</v>
      </c>
      <c r="N1422" t="s">
        <v>4654</v>
      </c>
      <c r="O1422" t="s">
        <v>4655</v>
      </c>
      <c r="P1422" t="s">
        <v>4656</v>
      </c>
      <c r="Q1422" t="s">
        <v>6408</v>
      </c>
    </row>
    <row r="1423" spans="1:17" x14ac:dyDescent="0.25">
      <c r="A1423" t="s">
        <v>3002</v>
      </c>
      <c r="B1423" t="s">
        <v>3003</v>
      </c>
      <c r="C1423" t="s">
        <v>6410</v>
      </c>
      <c r="E1423" t="s">
        <v>6412</v>
      </c>
      <c r="G1423" t="s">
        <v>3759</v>
      </c>
      <c r="H1423" t="s">
        <v>3760</v>
      </c>
      <c r="I1423" t="s">
        <v>3761</v>
      </c>
      <c r="J1423" t="s">
        <v>3762</v>
      </c>
      <c r="K1423" t="s">
        <v>3763</v>
      </c>
      <c r="L1423" t="s">
        <v>3966</v>
      </c>
      <c r="M1423" t="s">
        <v>4653</v>
      </c>
      <c r="N1423" t="s">
        <v>4654</v>
      </c>
      <c r="O1423" t="s">
        <v>4655</v>
      </c>
      <c r="P1423" t="s">
        <v>4656</v>
      </c>
      <c r="Q1423" t="s">
        <v>6408</v>
      </c>
    </row>
    <row r="1424" spans="1:17" x14ac:dyDescent="0.25">
      <c r="A1424" t="s">
        <v>3004</v>
      </c>
      <c r="B1424" t="s">
        <v>3005</v>
      </c>
      <c r="C1424" t="s">
        <v>6413</v>
      </c>
      <c r="E1424" t="s">
        <v>6414</v>
      </c>
      <c r="G1424" t="s">
        <v>3759</v>
      </c>
      <c r="H1424" t="s">
        <v>3760</v>
      </c>
      <c r="I1424" t="s">
        <v>3761</v>
      </c>
      <c r="J1424" t="s">
        <v>3762</v>
      </c>
      <c r="K1424" t="s">
        <v>3763</v>
      </c>
      <c r="L1424" t="s">
        <v>3966</v>
      </c>
      <c r="M1424" t="s">
        <v>3967</v>
      </c>
      <c r="N1424" t="s">
        <v>5211</v>
      </c>
      <c r="O1424" t="s">
        <v>5212</v>
      </c>
      <c r="P1424" t="s">
        <v>6415</v>
      </c>
    </row>
    <row r="1425" spans="1:22" x14ac:dyDescent="0.25">
      <c r="A1425" t="s">
        <v>3006</v>
      </c>
      <c r="B1425" t="s">
        <v>3007</v>
      </c>
      <c r="C1425" t="s">
        <v>6416</v>
      </c>
      <c r="E1425" t="s">
        <v>6417</v>
      </c>
      <c r="G1425" t="s">
        <v>3759</v>
      </c>
      <c r="H1425" t="s">
        <v>3760</v>
      </c>
      <c r="I1425" t="s">
        <v>3761</v>
      </c>
      <c r="J1425" t="s">
        <v>3762</v>
      </c>
      <c r="K1425" t="s">
        <v>3763</v>
      </c>
      <c r="L1425" t="s">
        <v>3966</v>
      </c>
      <c r="M1425" t="s">
        <v>3967</v>
      </c>
      <c r="N1425" t="s">
        <v>5211</v>
      </c>
      <c r="O1425" t="s">
        <v>5212</v>
      </c>
      <c r="P1425" t="s">
        <v>6418</v>
      </c>
    </row>
    <row r="1426" spans="1:22" x14ac:dyDescent="0.25">
      <c r="A1426" t="s">
        <v>3008</v>
      </c>
      <c r="B1426" t="s">
        <v>3009</v>
      </c>
      <c r="C1426" t="s">
        <v>6419</v>
      </c>
      <c r="E1426" t="s">
        <v>6420</v>
      </c>
      <c r="G1426" t="s">
        <v>3759</v>
      </c>
      <c r="H1426" t="s">
        <v>3888</v>
      </c>
      <c r="I1426" t="s">
        <v>3889</v>
      </c>
      <c r="J1426" t="s">
        <v>4865</v>
      </c>
      <c r="K1426" t="s">
        <v>4866</v>
      </c>
      <c r="L1426" t="s">
        <v>6421</v>
      </c>
    </row>
    <row r="1427" spans="1:22" x14ac:dyDescent="0.25">
      <c r="A1427" t="s">
        <v>3010</v>
      </c>
      <c r="B1427" t="s">
        <v>3011</v>
      </c>
      <c r="C1427" t="s">
        <v>6422</v>
      </c>
      <c r="E1427" t="s">
        <v>6423</v>
      </c>
      <c r="G1427" t="s">
        <v>3759</v>
      </c>
      <c r="H1427" t="s">
        <v>3760</v>
      </c>
      <c r="I1427" t="s">
        <v>3761</v>
      </c>
      <c r="J1427" t="s">
        <v>3855</v>
      </c>
      <c r="K1427" t="s">
        <v>3870</v>
      </c>
      <c r="L1427" t="s">
        <v>3871</v>
      </c>
      <c r="M1427" t="s">
        <v>3872</v>
      </c>
      <c r="N1427" t="s">
        <v>3873</v>
      </c>
      <c r="O1427" t="s">
        <v>3874</v>
      </c>
    </row>
    <row r="1428" spans="1:22" x14ac:dyDescent="0.25">
      <c r="A1428" t="s">
        <v>3012</v>
      </c>
      <c r="B1428" t="s">
        <v>3013</v>
      </c>
      <c r="C1428" t="s">
        <v>6422</v>
      </c>
      <c r="E1428" t="s">
        <v>6424</v>
      </c>
      <c r="G1428" t="s">
        <v>3759</v>
      </c>
      <c r="H1428" t="s">
        <v>3760</v>
      </c>
      <c r="I1428" t="s">
        <v>3761</v>
      </c>
      <c r="J1428" t="s">
        <v>3855</v>
      </c>
      <c r="K1428" t="s">
        <v>3870</v>
      </c>
      <c r="L1428" t="s">
        <v>3871</v>
      </c>
      <c r="M1428" t="s">
        <v>3872</v>
      </c>
      <c r="N1428" t="s">
        <v>3873</v>
      </c>
      <c r="O1428" t="s">
        <v>3874</v>
      </c>
    </row>
    <row r="1429" spans="1:22" x14ac:dyDescent="0.25">
      <c r="A1429" t="s">
        <v>3014</v>
      </c>
      <c r="B1429" t="s">
        <v>3015</v>
      </c>
      <c r="C1429" t="s">
        <v>6422</v>
      </c>
      <c r="E1429" t="s">
        <v>6425</v>
      </c>
      <c r="G1429" t="s">
        <v>3759</v>
      </c>
      <c r="H1429" t="s">
        <v>3760</v>
      </c>
      <c r="I1429" t="s">
        <v>3761</v>
      </c>
      <c r="J1429" t="s">
        <v>3855</v>
      </c>
      <c r="K1429" t="s">
        <v>3870</v>
      </c>
      <c r="L1429" t="s">
        <v>3871</v>
      </c>
      <c r="M1429" t="s">
        <v>3872</v>
      </c>
      <c r="N1429" t="s">
        <v>3873</v>
      </c>
      <c r="O1429" t="s">
        <v>3874</v>
      </c>
    </row>
    <row r="1430" spans="1:22" x14ac:dyDescent="0.25">
      <c r="A1430" t="s">
        <v>3016</v>
      </c>
      <c r="B1430" t="s">
        <v>3017</v>
      </c>
      <c r="C1430" t="s">
        <v>6426</v>
      </c>
      <c r="E1430" t="s">
        <v>6427</v>
      </c>
      <c r="G1430" t="s">
        <v>3759</v>
      </c>
      <c r="H1430" t="s">
        <v>3760</v>
      </c>
      <c r="I1430" t="s">
        <v>3761</v>
      </c>
      <c r="J1430" t="s">
        <v>3762</v>
      </c>
      <c r="K1430" t="s">
        <v>3763</v>
      </c>
      <c r="L1430" t="s">
        <v>3764</v>
      </c>
      <c r="M1430" t="s">
        <v>5177</v>
      </c>
      <c r="N1430" t="s">
        <v>5178</v>
      </c>
      <c r="O1430" t="s">
        <v>6428</v>
      </c>
      <c r="P1430" t="s">
        <v>6429</v>
      </c>
    </row>
    <row r="1431" spans="1:22" x14ac:dyDescent="0.25">
      <c r="A1431" t="s">
        <v>3018</v>
      </c>
      <c r="B1431" t="s">
        <v>3019</v>
      </c>
      <c r="C1431" t="s">
        <v>6426</v>
      </c>
      <c r="E1431" t="s">
        <v>6430</v>
      </c>
      <c r="G1431" t="s">
        <v>3759</v>
      </c>
      <c r="H1431" t="s">
        <v>3760</v>
      </c>
      <c r="I1431" t="s">
        <v>3761</v>
      </c>
      <c r="J1431" t="s">
        <v>3762</v>
      </c>
      <c r="K1431" t="s">
        <v>3763</v>
      </c>
      <c r="L1431" t="s">
        <v>3764</v>
      </c>
      <c r="M1431" t="s">
        <v>5177</v>
      </c>
      <c r="N1431" t="s">
        <v>5178</v>
      </c>
      <c r="O1431" t="s">
        <v>6428</v>
      </c>
      <c r="P1431" t="s">
        <v>6429</v>
      </c>
    </row>
    <row r="1432" spans="1:22" x14ac:dyDescent="0.25">
      <c r="A1432" t="s">
        <v>3020</v>
      </c>
      <c r="B1432" t="s">
        <v>3021</v>
      </c>
      <c r="C1432" t="s">
        <v>6426</v>
      </c>
      <c r="E1432" t="s">
        <v>6431</v>
      </c>
      <c r="G1432" t="s">
        <v>3759</v>
      </c>
      <c r="H1432" t="s">
        <v>3760</v>
      </c>
      <c r="I1432" t="s">
        <v>3761</v>
      </c>
      <c r="J1432" t="s">
        <v>3762</v>
      </c>
      <c r="K1432" t="s">
        <v>3763</v>
      </c>
      <c r="L1432" t="s">
        <v>3764</v>
      </c>
      <c r="M1432" t="s">
        <v>5177</v>
      </c>
      <c r="N1432" t="s">
        <v>5178</v>
      </c>
      <c r="O1432" t="s">
        <v>6428</v>
      </c>
      <c r="P1432" t="s">
        <v>6429</v>
      </c>
    </row>
    <row r="1433" spans="1:22" x14ac:dyDescent="0.25">
      <c r="A1433" t="s">
        <v>3022</v>
      </c>
      <c r="B1433" t="s">
        <v>3023</v>
      </c>
      <c r="C1433" t="s">
        <v>6426</v>
      </c>
      <c r="E1433" t="s">
        <v>6432</v>
      </c>
      <c r="G1433" t="s">
        <v>3759</v>
      </c>
      <c r="H1433" t="s">
        <v>3760</v>
      </c>
      <c r="I1433" t="s">
        <v>3761</v>
      </c>
      <c r="J1433" t="s">
        <v>3762</v>
      </c>
      <c r="K1433" t="s">
        <v>3763</v>
      </c>
      <c r="L1433" t="s">
        <v>3764</v>
      </c>
      <c r="M1433" t="s">
        <v>5177</v>
      </c>
      <c r="N1433" t="s">
        <v>5178</v>
      </c>
      <c r="O1433" t="s">
        <v>6428</v>
      </c>
      <c r="P1433" t="s">
        <v>6429</v>
      </c>
    </row>
    <row r="1434" spans="1:22" x14ac:dyDescent="0.25">
      <c r="A1434" t="s">
        <v>3024</v>
      </c>
      <c r="B1434" t="s">
        <v>3025</v>
      </c>
      <c r="C1434" t="s">
        <v>6426</v>
      </c>
      <c r="E1434" t="s">
        <v>6433</v>
      </c>
      <c r="G1434" t="s">
        <v>3759</v>
      </c>
      <c r="H1434" t="s">
        <v>3760</v>
      </c>
      <c r="I1434" t="s">
        <v>3761</v>
      </c>
      <c r="J1434" t="s">
        <v>3762</v>
      </c>
      <c r="K1434" t="s">
        <v>3763</v>
      </c>
      <c r="L1434" t="s">
        <v>3764</v>
      </c>
      <c r="M1434" t="s">
        <v>5177</v>
      </c>
      <c r="N1434" t="s">
        <v>5178</v>
      </c>
      <c r="O1434" t="s">
        <v>6428</v>
      </c>
      <c r="P1434" t="s">
        <v>6429</v>
      </c>
    </row>
    <row r="1435" spans="1:22" x14ac:dyDescent="0.25">
      <c r="A1435" t="s">
        <v>3026</v>
      </c>
      <c r="B1435" t="s">
        <v>3027</v>
      </c>
      <c r="C1435" t="s">
        <v>6434</v>
      </c>
      <c r="E1435" t="s">
        <v>6435</v>
      </c>
      <c r="G1435" t="s">
        <v>3759</v>
      </c>
      <c r="H1435" t="s">
        <v>3760</v>
      </c>
      <c r="I1435" t="s">
        <v>3761</v>
      </c>
      <c r="J1435" t="s">
        <v>3762</v>
      </c>
      <c r="K1435" t="s">
        <v>3763</v>
      </c>
      <c r="L1435" t="s">
        <v>4112</v>
      </c>
      <c r="M1435" t="s">
        <v>5382</v>
      </c>
      <c r="N1435" t="s">
        <v>5436</v>
      </c>
      <c r="O1435" t="s">
        <v>6103</v>
      </c>
    </row>
    <row r="1436" spans="1:22" x14ac:dyDescent="0.25">
      <c r="A1436" t="s">
        <v>3028</v>
      </c>
      <c r="B1436" t="s">
        <v>3029</v>
      </c>
      <c r="C1436" t="s">
        <v>6434</v>
      </c>
      <c r="E1436" t="s">
        <v>6436</v>
      </c>
      <c r="G1436" t="s">
        <v>3759</v>
      </c>
      <c r="H1436" t="s">
        <v>3760</v>
      </c>
      <c r="I1436" t="s">
        <v>3761</v>
      </c>
      <c r="J1436" t="s">
        <v>3762</v>
      </c>
      <c r="K1436" t="s">
        <v>3763</v>
      </c>
      <c r="L1436" t="s">
        <v>4112</v>
      </c>
      <c r="M1436" t="s">
        <v>5382</v>
      </c>
      <c r="N1436" t="s">
        <v>5436</v>
      </c>
      <c r="O1436" t="s">
        <v>6103</v>
      </c>
    </row>
    <row r="1437" spans="1:22" x14ac:dyDescent="0.25">
      <c r="A1437" t="s">
        <v>3030</v>
      </c>
      <c r="B1437" t="s">
        <v>3031</v>
      </c>
      <c r="C1437" t="s">
        <v>6437</v>
      </c>
      <c r="E1437" t="s">
        <v>6438</v>
      </c>
      <c r="G1437" t="s">
        <v>3759</v>
      </c>
      <c r="H1437" t="s">
        <v>3760</v>
      </c>
      <c r="I1437" t="s">
        <v>3761</v>
      </c>
      <c r="J1437" t="s">
        <v>3855</v>
      </c>
      <c r="K1437" t="s">
        <v>3856</v>
      </c>
      <c r="L1437" t="s">
        <v>3857</v>
      </c>
      <c r="M1437" t="s">
        <v>3858</v>
      </c>
      <c r="N1437" t="s">
        <v>3859</v>
      </c>
      <c r="O1437" t="s">
        <v>3998</v>
      </c>
    </row>
    <row r="1438" spans="1:22" x14ac:dyDescent="0.25">
      <c r="A1438" t="s">
        <v>3032</v>
      </c>
      <c r="B1438" t="s">
        <v>3033</v>
      </c>
      <c r="C1438" t="s">
        <v>4262</v>
      </c>
      <c r="E1438" t="s">
        <v>6439</v>
      </c>
      <c r="G1438" t="s">
        <v>3759</v>
      </c>
      <c r="H1438" t="s">
        <v>3813</v>
      </c>
      <c r="I1438" t="s">
        <v>3814</v>
      </c>
      <c r="J1438" t="s">
        <v>3815</v>
      </c>
      <c r="K1438" t="s">
        <v>3816</v>
      </c>
      <c r="L1438" t="s">
        <v>3817</v>
      </c>
      <c r="M1438" t="s">
        <v>3818</v>
      </c>
      <c r="N1438" t="s">
        <v>3819</v>
      </c>
      <c r="O1438" t="s">
        <v>3820</v>
      </c>
      <c r="P1438" t="s">
        <v>4033</v>
      </c>
      <c r="Q1438" t="s">
        <v>4264</v>
      </c>
      <c r="R1438" t="s">
        <v>4265</v>
      </c>
      <c r="S1438" t="s">
        <v>4266</v>
      </c>
      <c r="T1438" t="s">
        <v>4267</v>
      </c>
      <c r="U1438" t="s">
        <v>4268</v>
      </c>
      <c r="V1438" t="s">
        <v>4269</v>
      </c>
    </row>
    <row r="1439" spans="1:22" x14ac:dyDescent="0.25">
      <c r="A1439" t="s">
        <v>3034</v>
      </c>
      <c r="B1439" t="s">
        <v>3035</v>
      </c>
      <c r="C1439" t="s">
        <v>6440</v>
      </c>
      <c r="E1439" t="s">
        <v>6441</v>
      </c>
      <c r="G1439" t="s">
        <v>3759</v>
      </c>
      <c r="H1439" t="s">
        <v>3760</v>
      </c>
      <c r="I1439" t="s">
        <v>3761</v>
      </c>
      <c r="J1439" t="s">
        <v>3762</v>
      </c>
      <c r="K1439" t="s">
        <v>3763</v>
      </c>
      <c r="L1439" t="s">
        <v>3966</v>
      </c>
      <c r="M1439" t="s">
        <v>3967</v>
      </c>
      <c r="N1439" t="s">
        <v>5211</v>
      </c>
      <c r="O1439" t="s">
        <v>5212</v>
      </c>
      <c r="P1439" t="s">
        <v>6442</v>
      </c>
    </row>
    <row r="1440" spans="1:22" x14ac:dyDescent="0.25">
      <c r="A1440" t="s">
        <v>3036</v>
      </c>
      <c r="B1440" t="s">
        <v>3037</v>
      </c>
      <c r="C1440" t="s">
        <v>6443</v>
      </c>
      <c r="E1440" t="s">
        <v>6444</v>
      </c>
      <c r="G1440" t="s">
        <v>3759</v>
      </c>
      <c r="H1440" t="s">
        <v>3760</v>
      </c>
      <c r="I1440" t="s">
        <v>3761</v>
      </c>
      <c r="J1440" t="s">
        <v>3762</v>
      </c>
      <c r="K1440" t="s">
        <v>3763</v>
      </c>
      <c r="L1440" t="s">
        <v>3764</v>
      </c>
      <c r="M1440" t="s">
        <v>3765</v>
      </c>
      <c r="N1440" t="s">
        <v>4024</v>
      </c>
      <c r="O1440" t="s">
        <v>4376</v>
      </c>
      <c r="P1440" t="s">
        <v>4377</v>
      </c>
      <c r="Q1440" t="s">
        <v>4378</v>
      </c>
    </row>
    <row r="1441" spans="1:21" x14ac:dyDescent="0.25">
      <c r="A1441" t="s">
        <v>3038</v>
      </c>
      <c r="B1441" t="s">
        <v>3039</v>
      </c>
      <c r="C1441" t="s">
        <v>6443</v>
      </c>
      <c r="E1441" t="s">
        <v>6445</v>
      </c>
      <c r="G1441" t="s">
        <v>3759</v>
      </c>
      <c r="H1441" t="s">
        <v>3760</v>
      </c>
      <c r="I1441" t="s">
        <v>3761</v>
      </c>
      <c r="J1441" t="s">
        <v>3762</v>
      </c>
      <c r="K1441" t="s">
        <v>3763</v>
      </c>
      <c r="L1441" t="s">
        <v>3764</v>
      </c>
      <c r="M1441" t="s">
        <v>3765</v>
      </c>
      <c r="N1441" t="s">
        <v>4024</v>
      </c>
      <c r="O1441" t="s">
        <v>4376</v>
      </c>
      <c r="P1441" t="s">
        <v>4377</v>
      </c>
      <c r="Q1441" t="s">
        <v>4378</v>
      </c>
    </row>
    <row r="1442" spans="1:21" x14ac:dyDescent="0.25">
      <c r="A1442" t="s">
        <v>3040</v>
      </c>
      <c r="B1442" t="s">
        <v>3041</v>
      </c>
      <c r="C1442" t="s">
        <v>6446</v>
      </c>
      <c r="E1442" t="s">
        <v>6447</v>
      </c>
      <c r="G1442" t="s">
        <v>3759</v>
      </c>
      <c r="H1442" t="s">
        <v>3760</v>
      </c>
      <c r="I1442" t="s">
        <v>3761</v>
      </c>
      <c r="J1442" t="s">
        <v>3762</v>
      </c>
      <c r="K1442" t="s">
        <v>3763</v>
      </c>
      <c r="L1442" t="s">
        <v>3764</v>
      </c>
      <c r="M1442" t="s">
        <v>3765</v>
      </c>
      <c r="N1442" t="s">
        <v>4024</v>
      </c>
      <c r="O1442" t="s">
        <v>4376</v>
      </c>
      <c r="P1442" t="s">
        <v>4377</v>
      </c>
      <c r="Q1442" t="s">
        <v>4378</v>
      </c>
    </row>
    <row r="1443" spans="1:21" x14ac:dyDescent="0.25">
      <c r="A1443" t="s">
        <v>3042</v>
      </c>
      <c r="B1443" t="s">
        <v>3043</v>
      </c>
      <c r="C1443" t="s">
        <v>6446</v>
      </c>
      <c r="E1443" t="s">
        <v>6448</v>
      </c>
      <c r="G1443" t="s">
        <v>3759</v>
      </c>
      <c r="H1443" t="s">
        <v>3760</v>
      </c>
      <c r="I1443" t="s">
        <v>3761</v>
      </c>
      <c r="J1443" t="s">
        <v>3762</v>
      </c>
      <c r="K1443" t="s">
        <v>3763</v>
      </c>
      <c r="L1443" t="s">
        <v>3764</v>
      </c>
      <c r="M1443" t="s">
        <v>3765</v>
      </c>
      <c r="N1443" t="s">
        <v>4024</v>
      </c>
      <c r="O1443" t="s">
        <v>4376</v>
      </c>
      <c r="P1443" t="s">
        <v>4377</v>
      </c>
      <c r="Q1443" t="s">
        <v>4378</v>
      </c>
    </row>
    <row r="1444" spans="1:21" x14ac:dyDescent="0.25">
      <c r="A1444" t="s">
        <v>3044</v>
      </c>
      <c r="B1444" t="s">
        <v>3045</v>
      </c>
      <c r="C1444" t="s">
        <v>6449</v>
      </c>
      <c r="E1444" t="s">
        <v>6450</v>
      </c>
      <c r="G1444" t="s">
        <v>3759</v>
      </c>
      <c r="H1444" t="s">
        <v>3760</v>
      </c>
      <c r="I1444" t="s">
        <v>3761</v>
      </c>
      <c r="J1444" t="s">
        <v>3762</v>
      </c>
      <c r="K1444" t="s">
        <v>3763</v>
      </c>
      <c r="L1444" t="s">
        <v>3764</v>
      </c>
      <c r="M1444" t="s">
        <v>3765</v>
      </c>
      <c r="N1444" t="s">
        <v>3766</v>
      </c>
      <c r="O1444" t="s">
        <v>3767</v>
      </c>
      <c r="P1444" t="s">
        <v>3768</v>
      </c>
    </row>
    <row r="1445" spans="1:21" x14ac:dyDescent="0.25">
      <c r="A1445" t="s">
        <v>3046</v>
      </c>
      <c r="B1445" t="s">
        <v>3047</v>
      </c>
      <c r="C1445" t="s">
        <v>6449</v>
      </c>
      <c r="E1445" t="s">
        <v>6451</v>
      </c>
      <c r="G1445" t="s">
        <v>3759</v>
      </c>
      <c r="H1445" t="s">
        <v>3760</v>
      </c>
      <c r="I1445" t="s">
        <v>3761</v>
      </c>
      <c r="J1445" t="s">
        <v>3762</v>
      </c>
      <c r="K1445" t="s">
        <v>3763</v>
      </c>
      <c r="L1445" t="s">
        <v>3764</v>
      </c>
      <c r="M1445" t="s">
        <v>3765</v>
      </c>
      <c r="N1445" t="s">
        <v>3766</v>
      </c>
      <c r="O1445" t="s">
        <v>3767</v>
      </c>
      <c r="P1445" t="s">
        <v>3768</v>
      </c>
    </row>
    <row r="1446" spans="1:21" x14ac:dyDescent="0.25">
      <c r="A1446" t="s">
        <v>3048</v>
      </c>
      <c r="B1446" t="s">
        <v>3049</v>
      </c>
      <c r="C1446" t="s">
        <v>6449</v>
      </c>
      <c r="E1446" t="s">
        <v>6452</v>
      </c>
      <c r="G1446" t="s">
        <v>3759</v>
      </c>
      <c r="H1446" t="s">
        <v>3760</v>
      </c>
      <c r="I1446" t="s">
        <v>3761</v>
      </c>
      <c r="J1446" t="s">
        <v>3762</v>
      </c>
      <c r="K1446" t="s">
        <v>3763</v>
      </c>
      <c r="L1446" t="s">
        <v>3764</v>
      </c>
      <c r="M1446" t="s">
        <v>3765</v>
      </c>
      <c r="N1446" t="s">
        <v>3766</v>
      </c>
      <c r="O1446" t="s">
        <v>3767</v>
      </c>
      <c r="P1446" t="s">
        <v>3768</v>
      </c>
    </row>
    <row r="1447" spans="1:21" x14ac:dyDescent="0.25">
      <c r="A1447" t="s">
        <v>3050</v>
      </c>
      <c r="B1447" t="s">
        <v>3051</v>
      </c>
      <c r="C1447" t="s">
        <v>6449</v>
      </c>
      <c r="E1447" t="s">
        <v>6453</v>
      </c>
      <c r="G1447" t="s">
        <v>3759</v>
      </c>
      <c r="H1447" t="s">
        <v>3760</v>
      </c>
      <c r="I1447" t="s">
        <v>3761</v>
      </c>
      <c r="J1447" t="s">
        <v>3762</v>
      </c>
      <c r="K1447" t="s">
        <v>3763</v>
      </c>
      <c r="L1447" t="s">
        <v>3764</v>
      </c>
      <c r="M1447" t="s">
        <v>3765</v>
      </c>
      <c r="N1447" t="s">
        <v>3766</v>
      </c>
      <c r="O1447" t="s">
        <v>3767</v>
      </c>
      <c r="P1447" t="s">
        <v>3768</v>
      </c>
    </row>
    <row r="1448" spans="1:21" x14ac:dyDescent="0.25">
      <c r="A1448" t="s">
        <v>3052</v>
      </c>
      <c r="B1448" t="s">
        <v>3053</v>
      </c>
      <c r="C1448" t="s">
        <v>6454</v>
      </c>
      <c r="E1448" t="s">
        <v>6455</v>
      </c>
      <c r="G1448" t="s">
        <v>3759</v>
      </c>
      <c r="H1448" t="s">
        <v>3813</v>
      </c>
      <c r="I1448" t="s">
        <v>3814</v>
      </c>
      <c r="J1448" t="s">
        <v>3815</v>
      </c>
      <c r="K1448" t="s">
        <v>3816</v>
      </c>
      <c r="L1448" t="s">
        <v>3817</v>
      </c>
      <c r="M1448" t="s">
        <v>3818</v>
      </c>
      <c r="N1448" t="s">
        <v>3819</v>
      </c>
      <c r="O1448" t="s">
        <v>3820</v>
      </c>
      <c r="P1448" t="s">
        <v>4961</v>
      </c>
      <c r="Q1448" t="s">
        <v>4962</v>
      </c>
      <c r="R1448" t="s">
        <v>5694</v>
      </c>
      <c r="S1448" t="s">
        <v>6456</v>
      </c>
      <c r="T1448" t="s">
        <v>6457</v>
      </c>
      <c r="U1448" t="s">
        <v>6458</v>
      </c>
    </row>
    <row r="1449" spans="1:21" x14ac:dyDescent="0.25">
      <c r="A1449" t="s">
        <v>3054</v>
      </c>
      <c r="B1449" t="s">
        <v>3055</v>
      </c>
      <c r="C1449" t="s">
        <v>6454</v>
      </c>
      <c r="E1449" t="s">
        <v>6459</v>
      </c>
      <c r="G1449" t="s">
        <v>3759</v>
      </c>
      <c r="H1449" t="s">
        <v>3813</v>
      </c>
      <c r="I1449" t="s">
        <v>3814</v>
      </c>
      <c r="J1449" t="s">
        <v>3815</v>
      </c>
      <c r="K1449" t="s">
        <v>3816</v>
      </c>
      <c r="L1449" t="s">
        <v>3817</v>
      </c>
      <c r="M1449" t="s">
        <v>3818</v>
      </c>
      <c r="N1449" t="s">
        <v>3819</v>
      </c>
      <c r="O1449" t="s">
        <v>3820</v>
      </c>
      <c r="P1449" t="s">
        <v>4961</v>
      </c>
      <c r="Q1449" t="s">
        <v>4962</v>
      </c>
      <c r="R1449" t="s">
        <v>5694</v>
      </c>
      <c r="S1449" t="s">
        <v>6456</v>
      </c>
      <c r="T1449" t="s">
        <v>6457</v>
      </c>
      <c r="U1449" t="s">
        <v>6458</v>
      </c>
    </row>
    <row r="1450" spans="1:21" x14ac:dyDescent="0.25">
      <c r="A1450" t="s">
        <v>3056</v>
      </c>
      <c r="B1450" t="s">
        <v>3057</v>
      </c>
      <c r="C1450" t="s">
        <v>6460</v>
      </c>
      <c r="E1450" t="s">
        <v>6461</v>
      </c>
      <c r="G1450" t="s">
        <v>3781</v>
      </c>
      <c r="H1450" t="s">
        <v>3782</v>
      </c>
      <c r="I1450" t="s">
        <v>3863</v>
      </c>
      <c r="J1450" t="s">
        <v>5395</v>
      </c>
      <c r="K1450" t="s">
        <v>5396</v>
      </c>
      <c r="L1450" t="s">
        <v>5397</v>
      </c>
    </row>
    <row r="1451" spans="1:21" x14ac:dyDescent="0.25">
      <c r="A1451" t="s">
        <v>3058</v>
      </c>
      <c r="B1451" t="s">
        <v>3059</v>
      </c>
      <c r="C1451" t="s">
        <v>6462</v>
      </c>
      <c r="E1451" t="s">
        <v>6463</v>
      </c>
      <c r="G1451" t="s">
        <v>3781</v>
      </c>
      <c r="H1451" t="s">
        <v>3790</v>
      </c>
      <c r="I1451" t="s">
        <v>3791</v>
      </c>
      <c r="J1451" t="s">
        <v>3792</v>
      </c>
      <c r="K1451" t="s">
        <v>6464</v>
      </c>
      <c r="L1451" t="s">
        <v>6465</v>
      </c>
    </row>
    <row r="1452" spans="1:21" x14ac:dyDescent="0.25">
      <c r="A1452" t="s">
        <v>3060</v>
      </c>
      <c r="B1452" t="s">
        <v>3061</v>
      </c>
      <c r="C1452" t="s">
        <v>5899</v>
      </c>
      <c r="E1452" t="s">
        <v>6466</v>
      </c>
      <c r="G1452" t="s">
        <v>3781</v>
      </c>
      <c r="H1452" t="s">
        <v>3782</v>
      </c>
      <c r="I1452" t="s">
        <v>3783</v>
      </c>
      <c r="J1452" t="s">
        <v>3784</v>
      </c>
      <c r="K1452" t="s">
        <v>5901</v>
      </c>
      <c r="L1452" t="s">
        <v>5902</v>
      </c>
      <c r="M1452" t="s">
        <v>5903</v>
      </c>
    </row>
    <row r="1453" spans="1:21" x14ac:dyDescent="0.25">
      <c r="A1453" t="s">
        <v>3062</v>
      </c>
      <c r="B1453" t="s">
        <v>3063</v>
      </c>
      <c r="C1453" t="s">
        <v>6467</v>
      </c>
      <c r="E1453" t="s">
        <v>6468</v>
      </c>
      <c r="G1453" t="s">
        <v>3759</v>
      </c>
      <c r="H1453" t="s">
        <v>3760</v>
      </c>
      <c r="I1453" t="s">
        <v>3761</v>
      </c>
      <c r="J1453" t="s">
        <v>3762</v>
      </c>
      <c r="K1453" t="s">
        <v>3763</v>
      </c>
      <c r="L1453" t="s">
        <v>3774</v>
      </c>
      <c r="M1453" t="s">
        <v>3775</v>
      </c>
      <c r="N1453" t="s">
        <v>3776</v>
      </c>
      <c r="O1453" t="s">
        <v>3777</v>
      </c>
      <c r="P1453" t="s">
        <v>3778</v>
      </c>
    </row>
    <row r="1454" spans="1:21" x14ac:dyDescent="0.25">
      <c r="A1454" t="s">
        <v>3064</v>
      </c>
      <c r="B1454" t="s">
        <v>3065</v>
      </c>
      <c r="C1454" t="s">
        <v>6467</v>
      </c>
      <c r="E1454" t="s">
        <v>6469</v>
      </c>
      <c r="G1454" t="s">
        <v>3759</v>
      </c>
      <c r="H1454" t="s">
        <v>3760</v>
      </c>
      <c r="I1454" t="s">
        <v>3761</v>
      </c>
      <c r="J1454" t="s">
        <v>3762</v>
      </c>
      <c r="K1454" t="s">
        <v>3763</v>
      </c>
      <c r="L1454" t="s">
        <v>3774</v>
      </c>
      <c r="M1454" t="s">
        <v>3775</v>
      </c>
      <c r="N1454" t="s">
        <v>3776</v>
      </c>
      <c r="O1454" t="s">
        <v>3777</v>
      </c>
      <c r="P1454" t="s">
        <v>3778</v>
      </c>
    </row>
    <row r="1455" spans="1:21" x14ac:dyDescent="0.25">
      <c r="A1455" t="s">
        <v>3066</v>
      </c>
      <c r="B1455" t="s">
        <v>3067</v>
      </c>
      <c r="C1455" t="s">
        <v>6467</v>
      </c>
      <c r="E1455" t="s">
        <v>6470</v>
      </c>
      <c r="G1455" t="s">
        <v>3759</v>
      </c>
      <c r="H1455" t="s">
        <v>3760</v>
      </c>
      <c r="I1455" t="s">
        <v>3761</v>
      </c>
      <c r="J1455" t="s">
        <v>3762</v>
      </c>
      <c r="K1455" t="s">
        <v>3763</v>
      </c>
      <c r="L1455" t="s">
        <v>3774</v>
      </c>
      <c r="M1455" t="s">
        <v>3775</v>
      </c>
      <c r="N1455" t="s">
        <v>3776</v>
      </c>
      <c r="O1455" t="s">
        <v>3777</v>
      </c>
      <c r="P1455" t="s">
        <v>3778</v>
      </c>
    </row>
    <row r="1456" spans="1:21" x14ac:dyDescent="0.25">
      <c r="A1456" t="s">
        <v>3068</v>
      </c>
      <c r="B1456" t="s">
        <v>3069</v>
      </c>
      <c r="C1456" t="s">
        <v>6467</v>
      </c>
      <c r="E1456" t="s">
        <v>6471</v>
      </c>
      <c r="G1456" t="s">
        <v>3759</v>
      </c>
      <c r="H1456" t="s">
        <v>3760</v>
      </c>
      <c r="I1456" t="s">
        <v>3761</v>
      </c>
      <c r="J1456" t="s">
        <v>3762</v>
      </c>
      <c r="K1456" t="s">
        <v>3763</v>
      </c>
      <c r="L1456" t="s">
        <v>3774</v>
      </c>
      <c r="M1456" t="s">
        <v>3775</v>
      </c>
      <c r="N1456" t="s">
        <v>3776</v>
      </c>
      <c r="O1456" t="s">
        <v>3777</v>
      </c>
      <c r="P1456" t="s">
        <v>3778</v>
      </c>
    </row>
    <row r="1457" spans="1:23" x14ac:dyDescent="0.25">
      <c r="A1457" t="s">
        <v>3070</v>
      </c>
      <c r="B1457" t="s">
        <v>3071</v>
      </c>
      <c r="C1457" t="s">
        <v>6472</v>
      </c>
      <c r="E1457" t="s">
        <v>6473</v>
      </c>
      <c r="G1457" t="s">
        <v>3781</v>
      </c>
      <c r="H1457" t="s">
        <v>3790</v>
      </c>
      <c r="I1457" t="s">
        <v>5461</v>
      </c>
      <c r="J1457" t="s">
        <v>5462</v>
      </c>
      <c r="K1457" t="s">
        <v>5463</v>
      </c>
    </row>
    <row r="1458" spans="1:23" x14ac:dyDescent="0.25">
      <c r="A1458" t="s">
        <v>3072</v>
      </c>
      <c r="B1458" t="s">
        <v>3073</v>
      </c>
      <c r="C1458" t="s">
        <v>6474</v>
      </c>
      <c r="E1458" t="s">
        <v>6475</v>
      </c>
      <c r="G1458" t="s">
        <v>3759</v>
      </c>
      <c r="H1458" t="s">
        <v>3760</v>
      </c>
      <c r="I1458" t="s">
        <v>3761</v>
      </c>
      <c r="J1458" t="s">
        <v>3762</v>
      </c>
      <c r="K1458" t="s">
        <v>3763</v>
      </c>
      <c r="L1458" t="s">
        <v>3966</v>
      </c>
      <c r="M1458" t="s">
        <v>4653</v>
      </c>
      <c r="N1458" t="s">
        <v>4654</v>
      </c>
      <c r="O1458" t="s">
        <v>4655</v>
      </c>
      <c r="P1458" t="s">
        <v>6476</v>
      </c>
      <c r="Q1458" t="s">
        <v>6477</v>
      </c>
    </row>
    <row r="1459" spans="1:23" x14ac:dyDescent="0.25">
      <c r="A1459" t="s">
        <v>3074</v>
      </c>
      <c r="B1459" t="s">
        <v>3075</v>
      </c>
      <c r="C1459" t="s">
        <v>6474</v>
      </c>
      <c r="E1459" t="s">
        <v>6478</v>
      </c>
      <c r="G1459" t="s">
        <v>3759</v>
      </c>
      <c r="H1459" t="s">
        <v>3760</v>
      </c>
      <c r="I1459" t="s">
        <v>3761</v>
      </c>
      <c r="J1459" t="s">
        <v>3762</v>
      </c>
      <c r="K1459" t="s">
        <v>3763</v>
      </c>
      <c r="L1459" t="s">
        <v>3966</v>
      </c>
      <c r="M1459" t="s">
        <v>4653</v>
      </c>
      <c r="N1459" t="s">
        <v>4654</v>
      </c>
      <c r="O1459" t="s">
        <v>4655</v>
      </c>
      <c r="P1459" t="s">
        <v>6476</v>
      </c>
      <c r="Q1459" t="s">
        <v>6477</v>
      </c>
    </row>
    <row r="1460" spans="1:23" x14ac:dyDescent="0.25">
      <c r="A1460" t="s">
        <v>3076</v>
      </c>
      <c r="B1460" t="s">
        <v>3077</v>
      </c>
      <c r="C1460" t="s">
        <v>6479</v>
      </c>
      <c r="E1460" t="s">
        <v>6480</v>
      </c>
      <c r="G1460" t="s">
        <v>3781</v>
      </c>
      <c r="H1460" t="s">
        <v>3782</v>
      </c>
      <c r="I1460" t="s">
        <v>3863</v>
      </c>
      <c r="J1460" t="s">
        <v>4096</v>
      </c>
      <c r="K1460" t="s">
        <v>4886</v>
      </c>
      <c r="L1460" t="s">
        <v>4887</v>
      </c>
    </row>
    <row r="1461" spans="1:23" x14ac:dyDescent="0.25">
      <c r="A1461" t="s">
        <v>3078</v>
      </c>
      <c r="B1461" t="s">
        <v>3079</v>
      </c>
      <c r="C1461" t="s">
        <v>6481</v>
      </c>
      <c r="E1461" t="s">
        <v>6482</v>
      </c>
      <c r="G1461" t="s">
        <v>3759</v>
      </c>
      <c r="H1461" t="s">
        <v>3813</v>
      </c>
      <c r="I1461" t="s">
        <v>3814</v>
      </c>
      <c r="J1461" t="s">
        <v>3815</v>
      </c>
      <c r="K1461" t="s">
        <v>3816</v>
      </c>
      <c r="L1461" t="s">
        <v>3817</v>
      </c>
      <c r="M1461" t="s">
        <v>3818</v>
      </c>
      <c r="N1461" t="s">
        <v>3819</v>
      </c>
      <c r="O1461" t="s">
        <v>3820</v>
      </c>
      <c r="P1461" t="s">
        <v>4033</v>
      </c>
      <c r="Q1461" t="s">
        <v>4034</v>
      </c>
      <c r="R1461" t="s">
        <v>4035</v>
      </c>
      <c r="S1461" t="s">
        <v>4036</v>
      </c>
      <c r="T1461" t="s">
        <v>5483</v>
      </c>
      <c r="U1461" t="s">
        <v>6483</v>
      </c>
      <c r="V1461" t="s">
        <v>6484</v>
      </c>
      <c r="W1461" t="s">
        <v>6485</v>
      </c>
    </row>
    <row r="1462" spans="1:23" x14ac:dyDescent="0.25">
      <c r="A1462" t="s">
        <v>3080</v>
      </c>
      <c r="B1462" t="s">
        <v>3081</v>
      </c>
      <c r="C1462" t="s">
        <v>6481</v>
      </c>
      <c r="E1462" t="s">
        <v>6486</v>
      </c>
      <c r="G1462" t="s">
        <v>3759</v>
      </c>
      <c r="H1462" t="s">
        <v>3813</v>
      </c>
      <c r="I1462" t="s">
        <v>3814</v>
      </c>
      <c r="J1462" t="s">
        <v>3815</v>
      </c>
      <c r="K1462" t="s">
        <v>3816</v>
      </c>
      <c r="L1462" t="s">
        <v>3817</v>
      </c>
      <c r="M1462" t="s">
        <v>3818</v>
      </c>
      <c r="N1462" t="s">
        <v>3819</v>
      </c>
      <c r="O1462" t="s">
        <v>3820</v>
      </c>
      <c r="P1462" t="s">
        <v>4033</v>
      </c>
      <c r="Q1462" t="s">
        <v>4034</v>
      </c>
      <c r="R1462" t="s">
        <v>4035</v>
      </c>
      <c r="S1462" t="s">
        <v>4036</v>
      </c>
      <c r="T1462" t="s">
        <v>5483</v>
      </c>
      <c r="U1462" t="s">
        <v>6483</v>
      </c>
      <c r="V1462" t="s">
        <v>6484</v>
      </c>
      <c r="W1462" t="s">
        <v>6485</v>
      </c>
    </row>
    <row r="1463" spans="1:23" x14ac:dyDescent="0.25">
      <c r="A1463" t="s">
        <v>3082</v>
      </c>
      <c r="B1463" t="s">
        <v>3083</v>
      </c>
      <c r="C1463" t="s">
        <v>6481</v>
      </c>
      <c r="E1463" t="s">
        <v>6487</v>
      </c>
      <c r="G1463" t="s">
        <v>3759</v>
      </c>
      <c r="H1463" t="s">
        <v>3813</v>
      </c>
      <c r="I1463" t="s">
        <v>3814</v>
      </c>
      <c r="J1463" t="s">
        <v>3815</v>
      </c>
      <c r="K1463" t="s">
        <v>3816</v>
      </c>
      <c r="L1463" t="s">
        <v>3817</v>
      </c>
      <c r="M1463" t="s">
        <v>3818</v>
      </c>
      <c r="N1463" t="s">
        <v>3819</v>
      </c>
      <c r="O1463" t="s">
        <v>3820</v>
      </c>
      <c r="P1463" t="s">
        <v>4033</v>
      </c>
      <c r="Q1463" t="s">
        <v>4034</v>
      </c>
      <c r="R1463" t="s">
        <v>4035</v>
      </c>
      <c r="S1463" t="s">
        <v>4036</v>
      </c>
      <c r="T1463" t="s">
        <v>5483</v>
      </c>
      <c r="U1463" t="s">
        <v>6483</v>
      </c>
      <c r="V1463" t="s">
        <v>6484</v>
      </c>
      <c r="W1463" t="s">
        <v>6485</v>
      </c>
    </row>
    <row r="1464" spans="1:23" x14ac:dyDescent="0.25">
      <c r="A1464" t="s">
        <v>3084</v>
      </c>
      <c r="B1464" t="s">
        <v>3085</v>
      </c>
      <c r="C1464" t="s">
        <v>6481</v>
      </c>
      <c r="E1464" t="s">
        <v>6488</v>
      </c>
      <c r="G1464" t="s">
        <v>3759</v>
      </c>
      <c r="H1464" t="s">
        <v>3813</v>
      </c>
      <c r="I1464" t="s">
        <v>3814</v>
      </c>
      <c r="J1464" t="s">
        <v>3815</v>
      </c>
      <c r="K1464" t="s">
        <v>3816</v>
      </c>
      <c r="L1464" t="s">
        <v>3817</v>
      </c>
      <c r="M1464" t="s">
        <v>3818</v>
      </c>
      <c r="N1464" t="s">
        <v>3819</v>
      </c>
      <c r="O1464" t="s">
        <v>3820</v>
      </c>
      <c r="P1464" t="s">
        <v>4033</v>
      </c>
      <c r="Q1464" t="s">
        <v>4034</v>
      </c>
      <c r="R1464" t="s">
        <v>4035</v>
      </c>
      <c r="S1464" t="s">
        <v>4036</v>
      </c>
      <c r="T1464" t="s">
        <v>5483</v>
      </c>
      <c r="U1464" t="s">
        <v>6483</v>
      </c>
      <c r="V1464" t="s">
        <v>6484</v>
      </c>
      <c r="W1464" t="s">
        <v>6485</v>
      </c>
    </row>
    <row r="1465" spans="1:23" x14ac:dyDescent="0.25">
      <c r="A1465" t="s">
        <v>3086</v>
      </c>
      <c r="B1465" t="s">
        <v>3087</v>
      </c>
      <c r="C1465" t="s">
        <v>6489</v>
      </c>
      <c r="E1465" t="s">
        <v>6490</v>
      </c>
      <c r="G1465" t="s">
        <v>3781</v>
      </c>
      <c r="H1465" t="s">
        <v>3782</v>
      </c>
      <c r="I1465" t="s">
        <v>3783</v>
      </c>
      <c r="J1465" t="s">
        <v>3784</v>
      </c>
      <c r="K1465" t="s">
        <v>5901</v>
      </c>
      <c r="L1465" t="s">
        <v>6166</v>
      </c>
      <c r="M1465" t="s">
        <v>6491</v>
      </c>
    </row>
    <row r="1466" spans="1:23" x14ac:dyDescent="0.25">
      <c r="A1466" t="s">
        <v>3088</v>
      </c>
      <c r="B1466" t="s">
        <v>3089</v>
      </c>
      <c r="C1466" t="s">
        <v>6492</v>
      </c>
      <c r="E1466" t="s">
        <v>6493</v>
      </c>
      <c r="G1466" t="s">
        <v>3781</v>
      </c>
      <c r="H1466" t="s">
        <v>3782</v>
      </c>
      <c r="I1466" t="s">
        <v>3863</v>
      </c>
      <c r="J1466" t="s">
        <v>3864</v>
      </c>
      <c r="K1466" t="s">
        <v>3865</v>
      </c>
      <c r="L1466" t="s">
        <v>3866</v>
      </c>
    </row>
    <row r="1467" spans="1:23" x14ac:dyDescent="0.25">
      <c r="A1467" t="s">
        <v>3090</v>
      </c>
      <c r="B1467" t="s">
        <v>3091</v>
      </c>
      <c r="C1467" t="s">
        <v>6492</v>
      </c>
      <c r="E1467" t="s">
        <v>6494</v>
      </c>
      <c r="G1467" t="s">
        <v>3781</v>
      </c>
      <c r="H1467" t="s">
        <v>3782</v>
      </c>
      <c r="I1467" t="s">
        <v>3863</v>
      </c>
      <c r="J1467" t="s">
        <v>3864</v>
      </c>
      <c r="K1467" t="s">
        <v>3865</v>
      </c>
      <c r="L1467" t="s">
        <v>3866</v>
      </c>
    </row>
    <row r="1468" spans="1:23" x14ac:dyDescent="0.25">
      <c r="A1468" t="s">
        <v>3092</v>
      </c>
      <c r="B1468" t="s">
        <v>3093</v>
      </c>
      <c r="C1468" t="s">
        <v>6495</v>
      </c>
      <c r="E1468" t="s">
        <v>6496</v>
      </c>
      <c r="G1468" t="s">
        <v>3781</v>
      </c>
      <c r="H1468" t="s">
        <v>3782</v>
      </c>
      <c r="I1468" t="s">
        <v>3863</v>
      </c>
      <c r="J1468" t="s">
        <v>3864</v>
      </c>
      <c r="K1468" t="s">
        <v>3865</v>
      </c>
      <c r="L1468" t="s">
        <v>3866</v>
      </c>
    </row>
    <row r="1469" spans="1:23" x14ac:dyDescent="0.25">
      <c r="A1469" t="s">
        <v>3094</v>
      </c>
      <c r="B1469" t="s">
        <v>3095</v>
      </c>
      <c r="C1469" t="s">
        <v>6497</v>
      </c>
      <c r="E1469" t="s">
        <v>6498</v>
      </c>
      <c r="G1469" t="s">
        <v>3781</v>
      </c>
      <c r="H1469" t="s">
        <v>3782</v>
      </c>
      <c r="I1469" t="s">
        <v>3863</v>
      </c>
      <c r="J1469" t="s">
        <v>5216</v>
      </c>
      <c r="K1469" t="s">
        <v>5517</v>
      </c>
      <c r="L1469" t="s">
        <v>6499</v>
      </c>
    </row>
    <row r="1470" spans="1:23" x14ac:dyDescent="0.25">
      <c r="A1470" t="s">
        <v>3096</v>
      </c>
      <c r="B1470" t="s">
        <v>3097</v>
      </c>
      <c r="C1470" t="s">
        <v>4929</v>
      </c>
      <c r="E1470" t="s">
        <v>6500</v>
      </c>
      <c r="G1470" t="s">
        <v>3759</v>
      </c>
      <c r="H1470" t="s">
        <v>3813</v>
      </c>
      <c r="I1470" t="s">
        <v>3814</v>
      </c>
      <c r="J1470" t="s">
        <v>3815</v>
      </c>
      <c r="K1470" t="s">
        <v>3816</v>
      </c>
      <c r="L1470" t="s">
        <v>3817</v>
      </c>
      <c r="M1470" t="s">
        <v>3818</v>
      </c>
      <c r="N1470" t="s">
        <v>3819</v>
      </c>
      <c r="O1470" t="s">
        <v>3820</v>
      </c>
      <c r="P1470" t="s">
        <v>4033</v>
      </c>
      <c r="Q1470" t="s">
        <v>4264</v>
      </c>
      <c r="R1470" t="s">
        <v>4265</v>
      </c>
      <c r="S1470" t="s">
        <v>4266</v>
      </c>
      <c r="T1470" t="s">
        <v>4267</v>
      </c>
      <c r="U1470" t="s">
        <v>4268</v>
      </c>
      <c r="V1470" t="s">
        <v>4269</v>
      </c>
    </row>
    <row r="1471" spans="1:23" x14ac:dyDescent="0.25">
      <c r="A1471" t="s">
        <v>3098</v>
      </c>
      <c r="B1471" t="s">
        <v>3099</v>
      </c>
      <c r="C1471" t="s">
        <v>4929</v>
      </c>
      <c r="E1471" t="s">
        <v>6501</v>
      </c>
      <c r="G1471" t="s">
        <v>3759</v>
      </c>
      <c r="H1471" t="s">
        <v>3813</v>
      </c>
      <c r="I1471" t="s">
        <v>3814</v>
      </c>
      <c r="J1471" t="s">
        <v>3815</v>
      </c>
      <c r="K1471" t="s">
        <v>3816</v>
      </c>
      <c r="L1471" t="s">
        <v>3817</v>
      </c>
      <c r="M1471" t="s">
        <v>3818</v>
      </c>
      <c r="N1471" t="s">
        <v>3819</v>
      </c>
      <c r="O1471" t="s">
        <v>3820</v>
      </c>
      <c r="P1471" t="s">
        <v>4033</v>
      </c>
      <c r="Q1471" t="s">
        <v>4264</v>
      </c>
      <c r="R1471" t="s">
        <v>4265</v>
      </c>
      <c r="S1471" t="s">
        <v>4266</v>
      </c>
      <c r="T1471" t="s">
        <v>4267</v>
      </c>
      <c r="U1471" t="s">
        <v>4268</v>
      </c>
      <c r="V1471" t="s">
        <v>4269</v>
      </c>
    </row>
    <row r="1472" spans="1:23" x14ac:dyDescent="0.25">
      <c r="A1472" t="s">
        <v>3100</v>
      </c>
      <c r="B1472" t="s">
        <v>3101</v>
      </c>
      <c r="C1472" t="s">
        <v>4929</v>
      </c>
      <c r="E1472" t="s">
        <v>6502</v>
      </c>
      <c r="G1472" t="s">
        <v>3759</v>
      </c>
      <c r="H1472" t="s">
        <v>3813</v>
      </c>
      <c r="I1472" t="s">
        <v>3814</v>
      </c>
      <c r="J1472" t="s">
        <v>3815</v>
      </c>
      <c r="K1472" t="s">
        <v>3816</v>
      </c>
      <c r="L1472" t="s">
        <v>3817</v>
      </c>
      <c r="M1472" t="s">
        <v>3818</v>
      </c>
      <c r="N1472" t="s">
        <v>3819</v>
      </c>
      <c r="O1472" t="s">
        <v>3820</v>
      </c>
      <c r="P1472" t="s">
        <v>4033</v>
      </c>
      <c r="Q1472" t="s">
        <v>4264</v>
      </c>
      <c r="R1472" t="s">
        <v>4265</v>
      </c>
      <c r="S1472" t="s">
        <v>4266</v>
      </c>
      <c r="T1472" t="s">
        <v>4267</v>
      </c>
      <c r="U1472" t="s">
        <v>4268</v>
      </c>
      <c r="V1472" t="s">
        <v>4269</v>
      </c>
    </row>
    <row r="1473" spans="1:16" x14ac:dyDescent="0.25">
      <c r="A1473" t="s">
        <v>3102</v>
      </c>
      <c r="B1473" t="s">
        <v>3103</v>
      </c>
      <c r="C1473" t="s">
        <v>6503</v>
      </c>
      <c r="E1473" t="s">
        <v>6504</v>
      </c>
      <c r="G1473" t="s">
        <v>3759</v>
      </c>
      <c r="H1473" t="s">
        <v>3760</v>
      </c>
      <c r="I1473" t="s">
        <v>3761</v>
      </c>
      <c r="J1473" t="s">
        <v>3762</v>
      </c>
      <c r="K1473" t="s">
        <v>3763</v>
      </c>
      <c r="L1473" t="s">
        <v>3764</v>
      </c>
      <c r="M1473" t="s">
        <v>4319</v>
      </c>
      <c r="N1473" t="s">
        <v>5499</v>
      </c>
      <c r="O1473" t="s">
        <v>6091</v>
      </c>
      <c r="P1473" t="s">
        <v>6505</v>
      </c>
    </row>
    <row r="1474" spans="1:16" x14ac:dyDescent="0.25">
      <c r="A1474" t="s">
        <v>3104</v>
      </c>
      <c r="B1474" t="s">
        <v>3105</v>
      </c>
      <c r="C1474" t="s">
        <v>6503</v>
      </c>
      <c r="E1474" t="s">
        <v>6506</v>
      </c>
      <c r="G1474" t="s">
        <v>3759</v>
      </c>
      <c r="H1474" t="s">
        <v>3760</v>
      </c>
      <c r="I1474" t="s">
        <v>3761</v>
      </c>
      <c r="J1474" t="s">
        <v>3762</v>
      </c>
      <c r="K1474" t="s">
        <v>3763</v>
      </c>
      <c r="L1474" t="s">
        <v>3764</v>
      </c>
      <c r="M1474" t="s">
        <v>4319</v>
      </c>
      <c r="N1474" t="s">
        <v>5499</v>
      </c>
      <c r="O1474" t="s">
        <v>6091</v>
      </c>
      <c r="P1474" t="s">
        <v>6505</v>
      </c>
    </row>
    <row r="1475" spans="1:16" x14ac:dyDescent="0.25">
      <c r="A1475" t="s">
        <v>3106</v>
      </c>
      <c r="B1475" t="s">
        <v>3107</v>
      </c>
      <c r="C1475" t="s">
        <v>6503</v>
      </c>
      <c r="E1475" t="s">
        <v>6507</v>
      </c>
      <c r="G1475" t="s">
        <v>3759</v>
      </c>
      <c r="H1475" t="s">
        <v>3760</v>
      </c>
      <c r="I1475" t="s">
        <v>3761</v>
      </c>
      <c r="J1475" t="s">
        <v>3762</v>
      </c>
      <c r="K1475" t="s">
        <v>3763</v>
      </c>
      <c r="L1475" t="s">
        <v>3764</v>
      </c>
      <c r="M1475" t="s">
        <v>4319</v>
      </c>
      <c r="N1475" t="s">
        <v>5499</v>
      </c>
      <c r="O1475" t="s">
        <v>6091</v>
      </c>
      <c r="P1475" t="s">
        <v>6505</v>
      </c>
    </row>
    <row r="1476" spans="1:16" x14ac:dyDescent="0.25">
      <c r="A1476" t="s">
        <v>3108</v>
      </c>
      <c r="B1476" t="s">
        <v>3109</v>
      </c>
      <c r="C1476" t="s">
        <v>6503</v>
      </c>
      <c r="E1476" t="s">
        <v>6508</v>
      </c>
      <c r="G1476" t="s">
        <v>3759</v>
      </c>
      <c r="H1476" t="s">
        <v>3760</v>
      </c>
      <c r="I1476" t="s">
        <v>3761</v>
      </c>
      <c r="J1476" t="s">
        <v>3762</v>
      </c>
      <c r="K1476" t="s">
        <v>3763</v>
      </c>
      <c r="L1476" t="s">
        <v>3764</v>
      </c>
      <c r="M1476" t="s">
        <v>4319</v>
      </c>
      <c r="N1476" t="s">
        <v>5499</v>
      </c>
      <c r="O1476" t="s">
        <v>6091</v>
      </c>
      <c r="P1476" t="s">
        <v>6505</v>
      </c>
    </row>
    <row r="1477" spans="1:16" x14ac:dyDescent="0.25">
      <c r="A1477" t="s">
        <v>3110</v>
      </c>
      <c r="B1477" t="s">
        <v>3111</v>
      </c>
      <c r="C1477" t="s">
        <v>6503</v>
      </c>
      <c r="E1477" t="s">
        <v>6509</v>
      </c>
      <c r="G1477" t="s">
        <v>3759</v>
      </c>
      <c r="H1477" t="s">
        <v>3760</v>
      </c>
      <c r="I1477" t="s">
        <v>3761</v>
      </c>
      <c r="J1477" t="s">
        <v>3762</v>
      </c>
      <c r="K1477" t="s">
        <v>3763</v>
      </c>
      <c r="L1477" t="s">
        <v>3764</v>
      </c>
      <c r="M1477" t="s">
        <v>4319</v>
      </c>
      <c r="N1477" t="s">
        <v>5499</v>
      </c>
      <c r="O1477" t="s">
        <v>6091</v>
      </c>
      <c r="P1477" t="s">
        <v>6505</v>
      </c>
    </row>
    <row r="1478" spans="1:16" x14ac:dyDescent="0.25">
      <c r="A1478" t="s">
        <v>3112</v>
      </c>
      <c r="B1478" t="s">
        <v>3113</v>
      </c>
      <c r="C1478" t="s">
        <v>6510</v>
      </c>
      <c r="E1478" t="s">
        <v>6511</v>
      </c>
      <c r="G1478" t="s">
        <v>3781</v>
      </c>
      <c r="H1478" t="s">
        <v>3782</v>
      </c>
      <c r="I1478" t="s">
        <v>3863</v>
      </c>
      <c r="J1478" t="s">
        <v>3941</v>
      </c>
      <c r="K1478" t="s">
        <v>6512</v>
      </c>
      <c r="L1478" t="s">
        <v>6513</v>
      </c>
    </row>
    <row r="1479" spans="1:16" x14ac:dyDescent="0.25">
      <c r="A1479" t="s">
        <v>3114</v>
      </c>
      <c r="B1479" t="s">
        <v>3115</v>
      </c>
      <c r="C1479" t="s">
        <v>6514</v>
      </c>
      <c r="E1479" t="s">
        <v>6515</v>
      </c>
      <c r="G1479" t="s">
        <v>3781</v>
      </c>
      <c r="H1479" t="s">
        <v>3782</v>
      </c>
      <c r="I1479" t="s">
        <v>3863</v>
      </c>
      <c r="J1479" t="s">
        <v>4008</v>
      </c>
      <c r="K1479" t="s">
        <v>6516</v>
      </c>
      <c r="L1479" t="s">
        <v>6517</v>
      </c>
    </row>
    <row r="1480" spans="1:16" x14ac:dyDescent="0.25">
      <c r="A1480" t="s">
        <v>3116</v>
      </c>
      <c r="B1480" t="s">
        <v>3117</v>
      </c>
      <c r="C1480" t="s">
        <v>6514</v>
      </c>
      <c r="E1480" t="s">
        <v>6518</v>
      </c>
      <c r="G1480" t="s">
        <v>3781</v>
      </c>
      <c r="H1480" t="s">
        <v>3782</v>
      </c>
      <c r="I1480" t="s">
        <v>3863</v>
      </c>
      <c r="J1480" t="s">
        <v>4008</v>
      </c>
      <c r="K1480" t="s">
        <v>6516</v>
      </c>
      <c r="L1480" t="s">
        <v>6517</v>
      </c>
    </row>
    <row r="1481" spans="1:16" x14ac:dyDescent="0.25">
      <c r="A1481" t="s">
        <v>3118</v>
      </c>
      <c r="B1481" t="s">
        <v>3119</v>
      </c>
      <c r="C1481" t="s">
        <v>6519</v>
      </c>
      <c r="E1481" t="s">
        <v>6520</v>
      </c>
      <c r="G1481" t="s">
        <v>3759</v>
      </c>
      <c r="H1481" t="s">
        <v>3760</v>
      </c>
      <c r="I1481" t="s">
        <v>3761</v>
      </c>
      <c r="J1481" t="s">
        <v>3762</v>
      </c>
      <c r="K1481" t="s">
        <v>3763</v>
      </c>
      <c r="L1481" t="s">
        <v>3774</v>
      </c>
      <c r="M1481" t="s">
        <v>3775</v>
      </c>
      <c r="N1481" t="s">
        <v>3776</v>
      </c>
      <c r="O1481" t="s">
        <v>3777</v>
      </c>
      <c r="P1481" t="s">
        <v>3778</v>
      </c>
    </row>
    <row r="1482" spans="1:16" x14ac:dyDescent="0.25">
      <c r="A1482" t="s">
        <v>3120</v>
      </c>
      <c r="B1482" t="s">
        <v>3121</v>
      </c>
      <c r="C1482" t="s">
        <v>6519</v>
      </c>
      <c r="E1482" t="s">
        <v>6521</v>
      </c>
      <c r="G1482" t="s">
        <v>3759</v>
      </c>
      <c r="H1482" t="s">
        <v>3760</v>
      </c>
      <c r="I1482" t="s">
        <v>3761</v>
      </c>
      <c r="J1482" t="s">
        <v>3762</v>
      </c>
      <c r="K1482" t="s">
        <v>3763</v>
      </c>
      <c r="L1482" t="s">
        <v>3774</v>
      </c>
      <c r="M1482" t="s">
        <v>3775</v>
      </c>
      <c r="N1482" t="s">
        <v>3776</v>
      </c>
      <c r="O1482" t="s">
        <v>3777</v>
      </c>
      <c r="P1482" t="s">
        <v>3778</v>
      </c>
    </row>
    <row r="1483" spans="1:16" x14ac:dyDescent="0.25">
      <c r="A1483" t="s">
        <v>3122</v>
      </c>
      <c r="B1483" t="s">
        <v>3123</v>
      </c>
      <c r="C1483" t="s">
        <v>6522</v>
      </c>
      <c r="E1483" t="s">
        <v>6523</v>
      </c>
      <c r="G1483" t="s">
        <v>3781</v>
      </c>
      <c r="H1483" t="s">
        <v>3805</v>
      </c>
      <c r="I1483" t="s">
        <v>3806</v>
      </c>
      <c r="J1483" t="s">
        <v>4543</v>
      </c>
      <c r="K1483" t="s">
        <v>4544</v>
      </c>
      <c r="L1483" t="s">
        <v>4545</v>
      </c>
    </row>
    <row r="1484" spans="1:16" x14ac:dyDescent="0.25">
      <c r="A1484" t="s">
        <v>3124</v>
      </c>
      <c r="B1484" t="s">
        <v>3125</v>
      </c>
      <c r="C1484" t="s">
        <v>6524</v>
      </c>
      <c r="E1484" t="s">
        <v>6525</v>
      </c>
      <c r="G1484" t="s">
        <v>3781</v>
      </c>
      <c r="H1484" t="s">
        <v>3790</v>
      </c>
      <c r="I1484" t="s">
        <v>4304</v>
      </c>
      <c r="J1484" t="s">
        <v>4305</v>
      </c>
      <c r="K1484" t="s">
        <v>6526</v>
      </c>
    </row>
    <row r="1485" spans="1:16" x14ac:dyDescent="0.25">
      <c r="A1485" t="s">
        <v>3126</v>
      </c>
      <c r="B1485" t="s">
        <v>3127</v>
      </c>
      <c r="C1485" t="s">
        <v>6524</v>
      </c>
      <c r="E1485" t="s">
        <v>6527</v>
      </c>
      <c r="G1485" t="s">
        <v>3781</v>
      </c>
      <c r="H1485" t="s">
        <v>3790</v>
      </c>
      <c r="I1485" t="s">
        <v>4304</v>
      </c>
      <c r="J1485" t="s">
        <v>4305</v>
      </c>
      <c r="K1485" t="s">
        <v>6526</v>
      </c>
    </row>
    <row r="1486" spans="1:16" x14ac:dyDescent="0.25">
      <c r="A1486" t="s">
        <v>3128</v>
      </c>
      <c r="B1486" t="s">
        <v>3129</v>
      </c>
      <c r="C1486" t="s">
        <v>6528</v>
      </c>
      <c r="E1486" t="s">
        <v>6529</v>
      </c>
      <c r="G1486" t="s">
        <v>3781</v>
      </c>
      <c r="H1486" t="s">
        <v>3782</v>
      </c>
      <c r="I1486" t="s">
        <v>3863</v>
      </c>
      <c r="J1486" t="s">
        <v>4211</v>
      </c>
      <c r="K1486" t="s">
        <v>4212</v>
      </c>
      <c r="L1486" t="s">
        <v>4213</v>
      </c>
    </row>
    <row r="1487" spans="1:16" x14ac:dyDescent="0.25">
      <c r="A1487" t="s">
        <v>3130</v>
      </c>
      <c r="B1487" t="s">
        <v>3131</v>
      </c>
      <c r="C1487" t="s">
        <v>5951</v>
      </c>
      <c r="E1487" t="s">
        <v>6530</v>
      </c>
      <c r="G1487" t="s">
        <v>3759</v>
      </c>
      <c r="H1487" t="s">
        <v>3760</v>
      </c>
      <c r="I1487" t="s">
        <v>3761</v>
      </c>
      <c r="J1487" t="s">
        <v>3762</v>
      </c>
      <c r="K1487" t="s">
        <v>3763</v>
      </c>
      <c r="L1487" t="s">
        <v>3774</v>
      </c>
      <c r="M1487" t="s">
        <v>3775</v>
      </c>
      <c r="N1487" t="s">
        <v>3776</v>
      </c>
      <c r="O1487" t="s">
        <v>3777</v>
      </c>
      <c r="P1487" t="s">
        <v>3778</v>
      </c>
    </row>
    <row r="1488" spans="1:16" x14ac:dyDescent="0.25">
      <c r="A1488" t="s">
        <v>3132</v>
      </c>
      <c r="B1488" t="s">
        <v>3133</v>
      </c>
      <c r="C1488" t="s">
        <v>6531</v>
      </c>
      <c r="E1488" t="s">
        <v>6532</v>
      </c>
      <c r="G1488" t="s">
        <v>3759</v>
      </c>
      <c r="H1488" t="s">
        <v>5245</v>
      </c>
      <c r="I1488" t="s">
        <v>5246</v>
      </c>
      <c r="J1488" t="s">
        <v>5247</v>
      </c>
      <c r="K1488" t="s">
        <v>5248</v>
      </c>
      <c r="L1488" t="s">
        <v>5967</v>
      </c>
      <c r="M1488" t="s">
        <v>5968</v>
      </c>
    </row>
    <row r="1489" spans="1:16" x14ac:dyDescent="0.25">
      <c r="A1489" t="s">
        <v>3134</v>
      </c>
      <c r="B1489" t="s">
        <v>3135</v>
      </c>
      <c r="C1489" t="s">
        <v>6533</v>
      </c>
      <c r="E1489" t="s">
        <v>6534</v>
      </c>
      <c r="G1489" t="s">
        <v>3759</v>
      </c>
      <c r="H1489" t="s">
        <v>3760</v>
      </c>
      <c r="I1489" t="s">
        <v>3761</v>
      </c>
      <c r="J1489" t="s">
        <v>3762</v>
      </c>
      <c r="K1489" t="s">
        <v>3763</v>
      </c>
      <c r="L1489" t="s">
        <v>3774</v>
      </c>
      <c r="M1489" t="s">
        <v>3775</v>
      </c>
      <c r="N1489" t="s">
        <v>3776</v>
      </c>
      <c r="O1489" t="s">
        <v>3777</v>
      </c>
      <c r="P1489" t="s">
        <v>3778</v>
      </c>
    </row>
    <row r="1490" spans="1:16" x14ac:dyDescent="0.25">
      <c r="A1490" t="s">
        <v>3136</v>
      </c>
      <c r="B1490" t="s">
        <v>3137</v>
      </c>
      <c r="C1490" t="s">
        <v>6533</v>
      </c>
      <c r="E1490" t="s">
        <v>6535</v>
      </c>
      <c r="G1490" t="s">
        <v>3759</v>
      </c>
      <c r="H1490" t="s">
        <v>3760</v>
      </c>
      <c r="I1490" t="s">
        <v>3761</v>
      </c>
      <c r="J1490" t="s">
        <v>3762</v>
      </c>
      <c r="K1490" t="s">
        <v>3763</v>
      </c>
      <c r="L1490" t="s">
        <v>3774</v>
      </c>
      <c r="M1490" t="s">
        <v>3775</v>
      </c>
      <c r="N1490" t="s">
        <v>3776</v>
      </c>
      <c r="O1490" t="s">
        <v>3777</v>
      </c>
      <c r="P1490" t="s">
        <v>3778</v>
      </c>
    </row>
    <row r="1491" spans="1:16" x14ac:dyDescent="0.25">
      <c r="A1491" t="s">
        <v>3138</v>
      </c>
      <c r="B1491" t="s">
        <v>3139</v>
      </c>
      <c r="C1491" t="s">
        <v>6533</v>
      </c>
      <c r="E1491" t="s">
        <v>6536</v>
      </c>
      <c r="G1491" t="s">
        <v>3759</v>
      </c>
      <c r="H1491" t="s">
        <v>3760</v>
      </c>
      <c r="I1491" t="s">
        <v>3761</v>
      </c>
      <c r="J1491" t="s">
        <v>3762</v>
      </c>
      <c r="K1491" t="s">
        <v>3763</v>
      </c>
      <c r="L1491" t="s">
        <v>3774</v>
      </c>
      <c r="M1491" t="s">
        <v>3775</v>
      </c>
      <c r="N1491" t="s">
        <v>3776</v>
      </c>
      <c r="O1491" t="s">
        <v>3777</v>
      </c>
      <c r="P1491" t="s">
        <v>3778</v>
      </c>
    </row>
    <row r="1492" spans="1:16" x14ac:dyDescent="0.25">
      <c r="A1492" t="s">
        <v>2626</v>
      </c>
      <c r="B1492" t="s">
        <v>2627</v>
      </c>
      <c r="C1492" t="s">
        <v>6537</v>
      </c>
      <c r="E1492" t="s">
        <v>6538</v>
      </c>
      <c r="G1492" t="s">
        <v>3781</v>
      </c>
      <c r="H1492" t="s">
        <v>3782</v>
      </c>
      <c r="I1492" t="s">
        <v>3863</v>
      </c>
      <c r="J1492" t="s">
        <v>3864</v>
      </c>
      <c r="K1492" t="s">
        <v>3865</v>
      </c>
      <c r="L1492" t="s">
        <v>6539</v>
      </c>
    </row>
    <row r="1493" spans="1:16" x14ac:dyDescent="0.25">
      <c r="A1493" t="s">
        <v>3140</v>
      </c>
      <c r="B1493" t="s">
        <v>3141</v>
      </c>
      <c r="C1493" t="s">
        <v>6537</v>
      </c>
      <c r="E1493" t="s">
        <v>6540</v>
      </c>
      <c r="G1493" t="s">
        <v>3781</v>
      </c>
      <c r="H1493" t="s">
        <v>3782</v>
      </c>
      <c r="I1493" t="s">
        <v>3863</v>
      </c>
      <c r="J1493" t="s">
        <v>3864</v>
      </c>
      <c r="K1493" t="s">
        <v>3865</v>
      </c>
      <c r="L1493" t="s">
        <v>6539</v>
      </c>
    </row>
    <row r="1494" spans="1:16" x14ac:dyDescent="0.25">
      <c r="A1494" t="s">
        <v>3142</v>
      </c>
      <c r="B1494" t="s">
        <v>3143</v>
      </c>
      <c r="C1494" t="s">
        <v>6541</v>
      </c>
      <c r="E1494" t="s">
        <v>6542</v>
      </c>
      <c r="G1494" t="s">
        <v>3781</v>
      </c>
      <c r="H1494" t="s">
        <v>3782</v>
      </c>
      <c r="I1494" t="s">
        <v>3863</v>
      </c>
      <c r="J1494" t="s">
        <v>6543</v>
      </c>
      <c r="K1494" t="s">
        <v>6544</v>
      </c>
      <c r="L1494" t="s">
        <v>6545</v>
      </c>
    </row>
    <row r="1495" spans="1:16" x14ac:dyDescent="0.25">
      <c r="A1495" t="s">
        <v>3144</v>
      </c>
      <c r="B1495" t="s">
        <v>3145</v>
      </c>
      <c r="C1495" t="s">
        <v>6546</v>
      </c>
      <c r="E1495" t="s">
        <v>6547</v>
      </c>
      <c r="G1495" t="s">
        <v>3781</v>
      </c>
      <c r="H1495" t="s">
        <v>3805</v>
      </c>
      <c r="I1495" t="s">
        <v>3806</v>
      </c>
      <c r="J1495" t="s">
        <v>3807</v>
      </c>
      <c r="K1495" t="s">
        <v>3808</v>
      </c>
      <c r="L1495" t="s">
        <v>3852</v>
      </c>
    </row>
    <row r="1496" spans="1:16" x14ac:dyDescent="0.25">
      <c r="A1496" t="s">
        <v>3146</v>
      </c>
      <c r="B1496" t="s">
        <v>3147</v>
      </c>
      <c r="C1496" t="s">
        <v>6548</v>
      </c>
      <c r="E1496" t="s">
        <v>6549</v>
      </c>
      <c r="G1496" t="s">
        <v>3781</v>
      </c>
      <c r="H1496" t="s">
        <v>3805</v>
      </c>
      <c r="I1496" t="s">
        <v>3806</v>
      </c>
      <c r="J1496" t="s">
        <v>3807</v>
      </c>
      <c r="K1496" t="s">
        <v>3808</v>
      </c>
      <c r="L1496" t="s">
        <v>3852</v>
      </c>
    </row>
    <row r="1497" spans="1:16" x14ac:dyDescent="0.25">
      <c r="A1497" t="s">
        <v>3148</v>
      </c>
      <c r="B1497" t="s">
        <v>3149</v>
      </c>
      <c r="C1497" t="s">
        <v>6550</v>
      </c>
      <c r="E1497" t="s">
        <v>6551</v>
      </c>
      <c r="G1497" t="s">
        <v>3781</v>
      </c>
      <c r="H1497" t="s">
        <v>3782</v>
      </c>
      <c r="I1497" t="s">
        <v>4205</v>
      </c>
      <c r="J1497" t="s">
        <v>4206</v>
      </c>
      <c r="K1497" t="s">
        <v>5119</v>
      </c>
      <c r="L1497" t="s">
        <v>5120</v>
      </c>
      <c r="M1497" t="s">
        <v>5121</v>
      </c>
    </row>
    <row r="1498" spans="1:16" x14ac:dyDescent="0.25">
      <c r="A1498" t="s">
        <v>3150</v>
      </c>
      <c r="B1498" t="s">
        <v>3151</v>
      </c>
      <c r="C1498" t="s">
        <v>6550</v>
      </c>
      <c r="E1498" t="s">
        <v>6552</v>
      </c>
      <c r="G1498" t="s">
        <v>3781</v>
      </c>
      <c r="H1498" t="s">
        <v>3782</v>
      </c>
      <c r="I1498" t="s">
        <v>4205</v>
      </c>
      <c r="J1498" t="s">
        <v>4206</v>
      </c>
      <c r="K1498" t="s">
        <v>5119</v>
      </c>
      <c r="L1498" t="s">
        <v>5120</v>
      </c>
      <c r="M1498" t="s">
        <v>5121</v>
      </c>
    </row>
    <row r="1499" spans="1:16" x14ac:dyDescent="0.25">
      <c r="A1499" t="s">
        <v>2620</v>
      </c>
      <c r="B1499" t="s">
        <v>2621</v>
      </c>
      <c r="C1499" t="s">
        <v>6553</v>
      </c>
      <c r="E1499" t="s">
        <v>6554</v>
      </c>
      <c r="G1499" t="s">
        <v>3781</v>
      </c>
      <c r="H1499" t="s">
        <v>3782</v>
      </c>
      <c r="I1499" t="s">
        <v>3863</v>
      </c>
      <c r="J1499" t="s">
        <v>3864</v>
      </c>
      <c r="K1499" t="s">
        <v>3865</v>
      </c>
      <c r="L1499" t="s">
        <v>3866</v>
      </c>
    </row>
    <row r="1500" spans="1:16" x14ac:dyDescent="0.25">
      <c r="A1500" t="s">
        <v>3152</v>
      </c>
      <c r="B1500" t="s">
        <v>3153</v>
      </c>
      <c r="C1500" t="s">
        <v>6555</v>
      </c>
      <c r="E1500" t="s">
        <v>6556</v>
      </c>
      <c r="G1500" t="s">
        <v>3781</v>
      </c>
      <c r="H1500" t="s">
        <v>3782</v>
      </c>
      <c r="I1500" t="s">
        <v>3863</v>
      </c>
      <c r="J1500" t="s">
        <v>3941</v>
      </c>
      <c r="K1500" t="s">
        <v>4974</v>
      </c>
      <c r="L1500" t="s">
        <v>4975</v>
      </c>
    </row>
    <row r="1501" spans="1:16" x14ac:dyDescent="0.25">
      <c r="A1501" t="s">
        <v>2630</v>
      </c>
      <c r="B1501" t="s">
        <v>2631</v>
      </c>
      <c r="C1501" t="s">
        <v>6557</v>
      </c>
      <c r="E1501" t="s">
        <v>6558</v>
      </c>
      <c r="G1501" t="s">
        <v>3781</v>
      </c>
      <c r="H1501" t="s">
        <v>3782</v>
      </c>
      <c r="I1501" t="s">
        <v>3863</v>
      </c>
      <c r="J1501" t="s">
        <v>3864</v>
      </c>
      <c r="K1501" t="s">
        <v>3865</v>
      </c>
      <c r="L1501" t="s">
        <v>4101</v>
      </c>
    </row>
    <row r="1502" spans="1:16" x14ac:dyDescent="0.25">
      <c r="A1502" t="s">
        <v>3154</v>
      </c>
      <c r="B1502" t="s">
        <v>3155</v>
      </c>
      <c r="C1502" t="s">
        <v>6557</v>
      </c>
      <c r="E1502" t="s">
        <v>6559</v>
      </c>
      <c r="G1502" t="s">
        <v>3781</v>
      </c>
      <c r="H1502" t="s">
        <v>3782</v>
      </c>
      <c r="I1502" t="s">
        <v>3863</v>
      </c>
      <c r="J1502" t="s">
        <v>3864</v>
      </c>
      <c r="K1502" t="s">
        <v>3865</v>
      </c>
      <c r="L1502" t="s">
        <v>4101</v>
      </c>
    </row>
    <row r="1503" spans="1:16" x14ac:dyDescent="0.25">
      <c r="A1503" t="s">
        <v>3156</v>
      </c>
      <c r="B1503" t="s">
        <v>3157</v>
      </c>
      <c r="C1503" t="s">
        <v>6560</v>
      </c>
      <c r="E1503" t="s">
        <v>6561</v>
      </c>
      <c r="G1503" t="s">
        <v>3781</v>
      </c>
      <c r="H1503" t="s">
        <v>3782</v>
      </c>
      <c r="I1503" t="s">
        <v>3863</v>
      </c>
      <c r="J1503" t="s">
        <v>3941</v>
      </c>
      <c r="K1503" t="s">
        <v>3942</v>
      </c>
      <c r="L1503" t="s">
        <v>6562</v>
      </c>
    </row>
    <row r="1504" spans="1:16" x14ac:dyDescent="0.25">
      <c r="A1504" t="s">
        <v>3158</v>
      </c>
      <c r="B1504" t="s">
        <v>3159</v>
      </c>
      <c r="C1504" t="s">
        <v>6563</v>
      </c>
      <c r="E1504" t="s">
        <v>6564</v>
      </c>
      <c r="G1504" t="s">
        <v>3781</v>
      </c>
      <c r="H1504" t="s">
        <v>3782</v>
      </c>
      <c r="I1504" t="s">
        <v>4205</v>
      </c>
      <c r="J1504" t="s">
        <v>4573</v>
      </c>
      <c r="K1504" t="s">
        <v>4574</v>
      </c>
      <c r="L1504" t="s">
        <v>4575</v>
      </c>
    </row>
    <row r="1505" spans="1:21" x14ac:dyDescent="0.25">
      <c r="A1505" t="s">
        <v>3160</v>
      </c>
      <c r="B1505" t="s">
        <v>3161</v>
      </c>
      <c r="C1505" t="s">
        <v>6563</v>
      </c>
      <c r="E1505" t="s">
        <v>6565</v>
      </c>
      <c r="G1505" t="s">
        <v>3781</v>
      </c>
      <c r="H1505" t="s">
        <v>3782</v>
      </c>
      <c r="I1505" t="s">
        <v>4205</v>
      </c>
      <c r="J1505" t="s">
        <v>4573</v>
      </c>
      <c r="K1505" t="s">
        <v>4574</v>
      </c>
      <c r="L1505" t="s">
        <v>4575</v>
      </c>
    </row>
    <row r="1506" spans="1:21" x14ac:dyDescent="0.25">
      <c r="A1506" t="s">
        <v>3162</v>
      </c>
      <c r="B1506" t="s">
        <v>3163</v>
      </c>
      <c r="C1506" t="s">
        <v>6563</v>
      </c>
      <c r="E1506" t="s">
        <v>6566</v>
      </c>
      <c r="G1506" t="s">
        <v>3781</v>
      </c>
      <c r="H1506" t="s">
        <v>3782</v>
      </c>
      <c r="I1506" t="s">
        <v>4205</v>
      </c>
      <c r="J1506" t="s">
        <v>4573</v>
      </c>
      <c r="K1506" t="s">
        <v>4574</v>
      </c>
      <c r="L1506" t="s">
        <v>4575</v>
      </c>
    </row>
    <row r="1507" spans="1:21" x14ac:dyDescent="0.25">
      <c r="A1507" t="s">
        <v>3164</v>
      </c>
      <c r="B1507" t="s">
        <v>3165</v>
      </c>
      <c r="C1507" t="s">
        <v>6563</v>
      </c>
      <c r="E1507" t="s">
        <v>6567</v>
      </c>
      <c r="G1507" t="s">
        <v>3781</v>
      </c>
      <c r="H1507" t="s">
        <v>3782</v>
      </c>
      <c r="I1507" t="s">
        <v>4205</v>
      </c>
      <c r="J1507" t="s">
        <v>4573</v>
      </c>
      <c r="K1507" t="s">
        <v>4574</v>
      </c>
      <c r="L1507" t="s">
        <v>4575</v>
      </c>
    </row>
    <row r="1508" spans="1:21" x14ac:dyDescent="0.25">
      <c r="A1508" t="s">
        <v>3166</v>
      </c>
      <c r="B1508" t="s">
        <v>3167</v>
      </c>
      <c r="C1508" t="s">
        <v>6563</v>
      </c>
      <c r="E1508" t="s">
        <v>6568</v>
      </c>
      <c r="G1508" t="s">
        <v>3781</v>
      </c>
      <c r="H1508" t="s">
        <v>3782</v>
      </c>
      <c r="I1508" t="s">
        <v>4205</v>
      </c>
      <c r="J1508" t="s">
        <v>4573</v>
      </c>
      <c r="K1508" t="s">
        <v>4574</v>
      </c>
      <c r="L1508" t="s">
        <v>4575</v>
      </c>
    </row>
    <row r="1509" spans="1:21" x14ac:dyDescent="0.25">
      <c r="A1509" t="s">
        <v>3168</v>
      </c>
      <c r="B1509" t="s">
        <v>3169</v>
      </c>
      <c r="C1509" t="s">
        <v>6569</v>
      </c>
      <c r="E1509" t="s">
        <v>6570</v>
      </c>
      <c r="G1509" t="s">
        <v>3759</v>
      </c>
      <c r="H1509" t="s">
        <v>3813</v>
      </c>
      <c r="I1509" t="s">
        <v>3814</v>
      </c>
      <c r="J1509" t="s">
        <v>3815</v>
      </c>
      <c r="K1509" t="s">
        <v>3816</v>
      </c>
      <c r="L1509" t="s">
        <v>3817</v>
      </c>
      <c r="M1509" t="s">
        <v>3818</v>
      </c>
      <c r="N1509" t="s">
        <v>3819</v>
      </c>
      <c r="O1509" t="s">
        <v>3820</v>
      </c>
      <c r="P1509" t="s">
        <v>4033</v>
      </c>
      <c r="Q1509" t="s">
        <v>4034</v>
      </c>
      <c r="R1509" t="s">
        <v>4035</v>
      </c>
      <c r="S1509" t="s">
        <v>4036</v>
      </c>
      <c r="T1509" t="s">
        <v>4037</v>
      </c>
      <c r="U1509" t="s">
        <v>4038</v>
      </c>
    </row>
    <row r="1510" spans="1:21" x14ac:dyDescent="0.25">
      <c r="A1510" t="s">
        <v>3170</v>
      </c>
      <c r="B1510" t="s">
        <v>3171</v>
      </c>
      <c r="C1510" t="s">
        <v>6569</v>
      </c>
      <c r="E1510" t="s">
        <v>6571</v>
      </c>
      <c r="G1510" t="s">
        <v>3759</v>
      </c>
      <c r="H1510" t="s">
        <v>3813</v>
      </c>
      <c r="I1510" t="s">
        <v>3814</v>
      </c>
      <c r="J1510" t="s">
        <v>3815</v>
      </c>
      <c r="K1510" t="s">
        <v>3816</v>
      </c>
      <c r="L1510" t="s">
        <v>3817</v>
      </c>
      <c r="M1510" t="s">
        <v>3818</v>
      </c>
      <c r="N1510" t="s">
        <v>3819</v>
      </c>
      <c r="O1510" t="s">
        <v>3820</v>
      </c>
      <c r="P1510" t="s">
        <v>4033</v>
      </c>
      <c r="Q1510" t="s">
        <v>4034</v>
      </c>
      <c r="R1510" t="s">
        <v>4035</v>
      </c>
      <c r="S1510" t="s">
        <v>4036</v>
      </c>
      <c r="T1510" t="s">
        <v>4037</v>
      </c>
      <c r="U1510" t="s">
        <v>4038</v>
      </c>
    </row>
    <row r="1511" spans="1:21" x14ac:dyDescent="0.25">
      <c r="A1511" t="s">
        <v>3172</v>
      </c>
      <c r="B1511" t="s">
        <v>3173</v>
      </c>
      <c r="C1511" t="s">
        <v>6569</v>
      </c>
      <c r="E1511" t="s">
        <v>6572</v>
      </c>
      <c r="G1511" t="s">
        <v>3759</v>
      </c>
      <c r="H1511" t="s">
        <v>3813</v>
      </c>
      <c r="I1511" t="s">
        <v>3814</v>
      </c>
      <c r="J1511" t="s">
        <v>3815</v>
      </c>
      <c r="K1511" t="s">
        <v>3816</v>
      </c>
      <c r="L1511" t="s">
        <v>3817</v>
      </c>
      <c r="M1511" t="s">
        <v>3818</v>
      </c>
      <c r="N1511" t="s">
        <v>3819</v>
      </c>
      <c r="O1511" t="s">
        <v>3820</v>
      </c>
      <c r="P1511" t="s">
        <v>4033</v>
      </c>
      <c r="Q1511" t="s">
        <v>4034</v>
      </c>
      <c r="R1511" t="s">
        <v>4035</v>
      </c>
      <c r="S1511" t="s">
        <v>4036</v>
      </c>
      <c r="T1511" t="s">
        <v>4037</v>
      </c>
      <c r="U1511" t="s">
        <v>4038</v>
      </c>
    </row>
    <row r="1512" spans="1:21" x14ac:dyDescent="0.25">
      <c r="A1512" t="s">
        <v>3174</v>
      </c>
      <c r="B1512" t="s">
        <v>3175</v>
      </c>
      <c r="C1512" t="s">
        <v>6569</v>
      </c>
      <c r="E1512" t="s">
        <v>6573</v>
      </c>
      <c r="G1512" t="s">
        <v>3759</v>
      </c>
      <c r="H1512" t="s">
        <v>3813</v>
      </c>
      <c r="I1512" t="s">
        <v>3814</v>
      </c>
      <c r="J1512" t="s">
        <v>3815</v>
      </c>
      <c r="K1512" t="s">
        <v>3816</v>
      </c>
      <c r="L1512" t="s">
        <v>3817</v>
      </c>
      <c r="M1512" t="s">
        <v>3818</v>
      </c>
      <c r="N1512" t="s">
        <v>3819</v>
      </c>
      <c r="O1512" t="s">
        <v>3820</v>
      </c>
      <c r="P1512" t="s">
        <v>4033</v>
      </c>
      <c r="Q1512" t="s">
        <v>4034</v>
      </c>
      <c r="R1512" t="s">
        <v>4035</v>
      </c>
      <c r="S1512" t="s">
        <v>4036</v>
      </c>
      <c r="T1512" t="s">
        <v>4037</v>
      </c>
      <c r="U1512" t="s">
        <v>4038</v>
      </c>
    </row>
    <row r="1513" spans="1:21" x14ac:dyDescent="0.25">
      <c r="A1513" t="s">
        <v>3176</v>
      </c>
      <c r="B1513" t="s">
        <v>3177</v>
      </c>
      <c r="C1513" t="s">
        <v>6574</v>
      </c>
      <c r="E1513" t="s">
        <v>6575</v>
      </c>
      <c r="G1513" t="s">
        <v>3759</v>
      </c>
      <c r="H1513" t="s">
        <v>3760</v>
      </c>
      <c r="I1513" t="s">
        <v>3761</v>
      </c>
      <c r="J1513" t="s">
        <v>3762</v>
      </c>
      <c r="K1513" t="s">
        <v>3763</v>
      </c>
      <c r="L1513" t="s">
        <v>3764</v>
      </c>
      <c r="M1513" t="s">
        <v>4319</v>
      </c>
      <c r="N1513" t="s">
        <v>5499</v>
      </c>
      <c r="O1513" t="s">
        <v>6030</v>
      </c>
      <c r="P1513" t="s">
        <v>6114</v>
      </c>
    </row>
    <row r="1514" spans="1:21" x14ac:dyDescent="0.25">
      <c r="A1514" t="s">
        <v>3178</v>
      </c>
      <c r="B1514" t="s">
        <v>3179</v>
      </c>
      <c r="C1514" t="s">
        <v>6576</v>
      </c>
      <c r="E1514" t="s">
        <v>6577</v>
      </c>
      <c r="G1514" t="s">
        <v>3781</v>
      </c>
      <c r="H1514" t="s">
        <v>3805</v>
      </c>
      <c r="I1514" t="s">
        <v>3806</v>
      </c>
      <c r="J1514" t="s">
        <v>3807</v>
      </c>
      <c r="K1514" t="s">
        <v>3808</v>
      </c>
      <c r="L1514" t="s">
        <v>3958</v>
      </c>
      <c r="M1514" t="s">
        <v>3959</v>
      </c>
    </row>
    <row r="1515" spans="1:21" x14ac:dyDescent="0.25">
      <c r="A1515" t="s">
        <v>3180</v>
      </c>
      <c r="B1515" t="s">
        <v>3181</v>
      </c>
      <c r="C1515" t="s">
        <v>6576</v>
      </c>
      <c r="E1515" t="s">
        <v>6578</v>
      </c>
      <c r="G1515" t="s">
        <v>3781</v>
      </c>
      <c r="H1515" t="s">
        <v>3805</v>
      </c>
      <c r="I1515" t="s">
        <v>3806</v>
      </c>
      <c r="J1515" t="s">
        <v>3807</v>
      </c>
      <c r="K1515" t="s">
        <v>3808</v>
      </c>
      <c r="L1515" t="s">
        <v>3958</v>
      </c>
      <c r="M1515" t="s">
        <v>3959</v>
      </c>
    </row>
    <row r="1516" spans="1:21" x14ac:dyDescent="0.25">
      <c r="A1516" t="s">
        <v>3182</v>
      </c>
      <c r="B1516" t="s">
        <v>3183</v>
      </c>
      <c r="C1516" t="s">
        <v>6579</v>
      </c>
      <c r="E1516" t="s">
        <v>6580</v>
      </c>
      <c r="G1516" t="s">
        <v>3781</v>
      </c>
      <c r="H1516" t="s">
        <v>3805</v>
      </c>
      <c r="I1516" t="s">
        <v>3806</v>
      </c>
      <c r="J1516" t="s">
        <v>3807</v>
      </c>
      <c r="K1516" t="s">
        <v>3808</v>
      </c>
      <c r="L1516" t="s">
        <v>3958</v>
      </c>
      <c r="M1516" t="s">
        <v>3959</v>
      </c>
    </row>
    <row r="1517" spans="1:21" x14ac:dyDescent="0.25">
      <c r="A1517" t="s">
        <v>3184</v>
      </c>
      <c r="B1517" t="s">
        <v>3185</v>
      </c>
      <c r="C1517" t="s">
        <v>6579</v>
      </c>
      <c r="E1517" t="s">
        <v>6581</v>
      </c>
      <c r="G1517" t="s">
        <v>3781</v>
      </c>
      <c r="H1517" t="s">
        <v>3805</v>
      </c>
      <c r="I1517" t="s">
        <v>3806</v>
      </c>
      <c r="J1517" t="s">
        <v>3807</v>
      </c>
      <c r="K1517" t="s">
        <v>3808</v>
      </c>
      <c r="L1517" t="s">
        <v>3958</v>
      </c>
      <c r="M1517" t="s">
        <v>3959</v>
      </c>
    </row>
    <row r="1518" spans="1:21" x14ac:dyDescent="0.25">
      <c r="A1518" t="s">
        <v>3186</v>
      </c>
      <c r="B1518" t="s">
        <v>3187</v>
      </c>
      <c r="C1518" t="s">
        <v>6582</v>
      </c>
      <c r="E1518" t="s">
        <v>6583</v>
      </c>
      <c r="G1518" t="s">
        <v>3781</v>
      </c>
      <c r="H1518" t="s">
        <v>3790</v>
      </c>
      <c r="I1518" t="s">
        <v>3791</v>
      </c>
      <c r="J1518" t="s">
        <v>3792</v>
      </c>
      <c r="K1518" t="s">
        <v>3793</v>
      </c>
    </row>
    <row r="1519" spans="1:21" x14ac:dyDescent="0.25">
      <c r="A1519" t="s">
        <v>3188</v>
      </c>
      <c r="B1519" t="s">
        <v>3189</v>
      </c>
      <c r="C1519" t="s">
        <v>6582</v>
      </c>
      <c r="E1519" t="s">
        <v>6584</v>
      </c>
      <c r="G1519" t="s">
        <v>3781</v>
      </c>
      <c r="H1519" t="s">
        <v>3790</v>
      </c>
      <c r="I1519" t="s">
        <v>3791</v>
      </c>
      <c r="J1519" t="s">
        <v>3792</v>
      </c>
      <c r="K1519" t="s">
        <v>3793</v>
      </c>
    </row>
    <row r="1520" spans="1:21" x14ac:dyDescent="0.25">
      <c r="A1520" t="s">
        <v>3190</v>
      </c>
      <c r="B1520" t="s">
        <v>3191</v>
      </c>
      <c r="C1520" t="s">
        <v>6582</v>
      </c>
      <c r="E1520" t="s">
        <v>6585</v>
      </c>
      <c r="G1520" t="s">
        <v>3781</v>
      </c>
      <c r="H1520" t="s">
        <v>3790</v>
      </c>
      <c r="I1520" t="s">
        <v>3791</v>
      </c>
      <c r="J1520" t="s">
        <v>3792</v>
      </c>
      <c r="K1520" t="s">
        <v>3793</v>
      </c>
    </row>
    <row r="1521" spans="1:22" x14ac:dyDescent="0.25">
      <c r="A1521" t="s">
        <v>3192</v>
      </c>
      <c r="B1521" t="s">
        <v>3193</v>
      </c>
      <c r="C1521" t="s">
        <v>6582</v>
      </c>
      <c r="E1521" t="s">
        <v>6586</v>
      </c>
      <c r="G1521" t="s">
        <v>3781</v>
      </c>
      <c r="H1521" t="s">
        <v>3790</v>
      </c>
      <c r="I1521" t="s">
        <v>3791</v>
      </c>
      <c r="J1521" t="s">
        <v>3792</v>
      </c>
      <c r="K1521" t="s">
        <v>3793</v>
      </c>
    </row>
    <row r="1522" spans="1:22" x14ac:dyDescent="0.25">
      <c r="A1522" t="s">
        <v>3194</v>
      </c>
      <c r="B1522" t="s">
        <v>3195</v>
      </c>
      <c r="C1522" t="s">
        <v>6587</v>
      </c>
      <c r="E1522" t="s">
        <v>6588</v>
      </c>
      <c r="G1522" t="s">
        <v>3781</v>
      </c>
      <c r="H1522" t="s">
        <v>3805</v>
      </c>
      <c r="I1522" t="s">
        <v>3806</v>
      </c>
      <c r="J1522" t="s">
        <v>4543</v>
      </c>
      <c r="K1522" t="s">
        <v>5662</v>
      </c>
      <c r="L1522" t="s">
        <v>5663</v>
      </c>
    </row>
    <row r="1523" spans="1:22" x14ac:dyDescent="0.25">
      <c r="A1523" t="s">
        <v>3196</v>
      </c>
      <c r="B1523" t="s">
        <v>3197</v>
      </c>
      <c r="C1523" t="s">
        <v>6589</v>
      </c>
      <c r="E1523" t="s">
        <v>6590</v>
      </c>
      <c r="F1523" t="s">
        <v>6591</v>
      </c>
      <c r="G1523" t="s">
        <v>6592</v>
      </c>
      <c r="H1523" t="s">
        <v>6593</v>
      </c>
      <c r="I1523" t="s">
        <v>6594</v>
      </c>
      <c r="J1523" t="s">
        <v>6595</v>
      </c>
    </row>
    <row r="1524" spans="1:22" x14ac:dyDescent="0.25">
      <c r="A1524" t="s">
        <v>3198</v>
      </c>
      <c r="B1524" t="s">
        <v>3199</v>
      </c>
      <c r="C1524" t="s">
        <v>6531</v>
      </c>
      <c r="E1524" t="s">
        <v>6596</v>
      </c>
      <c r="G1524" t="s">
        <v>3759</v>
      </c>
      <c r="H1524" t="s">
        <v>5245</v>
      </c>
      <c r="I1524" t="s">
        <v>5246</v>
      </c>
      <c r="J1524" t="s">
        <v>5247</v>
      </c>
      <c r="K1524" t="s">
        <v>5248</v>
      </c>
      <c r="L1524" t="s">
        <v>5967</v>
      </c>
      <c r="M1524" t="s">
        <v>5968</v>
      </c>
    </row>
    <row r="1525" spans="1:22" x14ac:dyDescent="0.25">
      <c r="A1525" t="s">
        <v>3200</v>
      </c>
      <c r="B1525" t="s">
        <v>3201</v>
      </c>
      <c r="C1525" t="s">
        <v>6531</v>
      </c>
      <c r="E1525" t="s">
        <v>6597</v>
      </c>
      <c r="G1525" t="s">
        <v>3759</v>
      </c>
      <c r="H1525" t="s">
        <v>5245</v>
      </c>
      <c r="I1525" t="s">
        <v>5246</v>
      </c>
      <c r="J1525" t="s">
        <v>5247</v>
      </c>
      <c r="K1525" t="s">
        <v>5248</v>
      </c>
      <c r="L1525" t="s">
        <v>5967</v>
      </c>
      <c r="M1525" t="s">
        <v>5968</v>
      </c>
    </row>
    <row r="1526" spans="1:22" x14ac:dyDescent="0.25">
      <c r="A1526" t="s">
        <v>2628</v>
      </c>
      <c r="B1526" t="s">
        <v>2629</v>
      </c>
      <c r="C1526" t="s">
        <v>6598</v>
      </c>
      <c r="E1526" t="s">
        <v>6599</v>
      </c>
      <c r="G1526" t="s">
        <v>3781</v>
      </c>
      <c r="H1526" t="s">
        <v>3782</v>
      </c>
      <c r="I1526" t="s">
        <v>3863</v>
      </c>
      <c r="J1526" t="s">
        <v>3864</v>
      </c>
      <c r="K1526" t="s">
        <v>3865</v>
      </c>
      <c r="L1526" t="s">
        <v>4101</v>
      </c>
    </row>
    <row r="1527" spans="1:22" x14ac:dyDescent="0.25">
      <c r="A1527" t="s">
        <v>3202</v>
      </c>
      <c r="B1527" t="s">
        <v>3203</v>
      </c>
      <c r="C1527" t="s">
        <v>6598</v>
      </c>
      <c r="E1527" t="s">
        <v>6600</v>
      </c>
      <c r="G1527" t="s">
        <v>3781</v>
      </c>
      <c r="H1527" t="s">
        <v>3782</v>
      </c>
      <c r="I1527" t="s">
        <v>3863</v>
      </c>
      <c r="J1527" t="s">
        <v>3864</v>
      </c>
      <c r="K1527" t="s">
        <v>3865</v>
      </c>
      <c r="L1527" t="s">
        <v>4101</v>
      </c>
    </row>
    <row r="1528" spans="1:22" x14ac:dyDescent="0.25">
      <c r="A1528" t="s">
        <v>3204</v>
      </c>
      <c r="B1528" t="s">
        <v>3205</v>
      </c>
      <c r="C1528" t="s">
        <v>6601</v>
      </c>
      <c r="E1528" t="s">
        <v>6602</v>
      </c>
      <c r="G1528" t="s">
        <v>3781</v>
      </c>
      <c r="H1528" t="s">
        <v>3782</v>
      </c>
      <c r="I1528" t="s">
        <v>3863</v>
      </c>
      <c r="J1528" t="s">
        <v>4211</v>
      </c>
      <c r="K1528" t="s">
        <v>4212</v>
      </c>
      <c r="L1528" t="s">
        <v>4213</v>
      </c>
    </row>
    <row r="1529" spans="1:22" x14ac:dyDescent="0.25">
      <c r="A1529" t="s">
        <v>3206</v>
      </c>
      <c r="B1529" t="s">
        <v>3207</v>
      </c>
      <c r="C1529" t="s">
        <v>6603</v>
      </c>
      <c r="E1529" t="s">
        <v>6604</v>
      </c>
      <c r="F1529" t="s">
        <v>6605</v>
      </c>
      <c r="G1529" t="s">
        <v>6592</v>
      </c>
      <c r="H1529" t="s">
        <v>6593</v>
      </c>
      <c r="I1529" t="s">
        <v>6606</v>
      </c>
      <c r="J1529" t="s">
        <v>6607</v>
      </c>
    </row>
    <row r="1530" spans="1:22" x14ac:dyDescent="0.25">
      <c r="A1530" t="s">
        <v>2622</v>
      </c>
      <c r="B1530" t="s">
        <v>2623</v>
      </c>
      <c r="C1530" t="s">
        <v>6608</v>
      </c>
      <c r="E1530" t="s">
        <v>6609</v>
      </c>
      <c r="G1530" t="s">
        <v>3781</v>
      </c>
      <c r="H1530" t="s">
        <v>3782</v>
      </c>
      <c r="I1530" t="s">
        <v>3863</v>
      </c>
      <c r="J1530" t="s">
        <v>4096</v>
      </c>
      <c r="K1530" t="s">
        <v>4886</v>
      </c>
      <c r="L1530" t="s">
        <v>4887</v>
      </c>
    </row>
    <row r="1531" spans="1:22" x14ac:dyDescent="0.25">
      <c r="A1531" t="s">
        <v>3208</v>
      </c>
      <c r="B1531" t="s">
        <v>3209</v>
      </c>
      <c r="C1531" t="s">
        <v>6610</v>
      </c>
      <c r="E1531" t="s">
        <v>6611</v>
      </c>
      <c r="G1531" t="s">
        <v>3781</v>
      </c>
      <c r="H1531" t="s">
        <v>3805</v>
      </c>
      <c r="I1531" t="s">
        <v>3806</v>
      </c>
      <c r="J1531" t="s">
        <v>3807</v>
      </c>
      <c r="K1531" t="s">
        <v>3808</v>
      </c>
      <c r="L1531" t="s">
        <v>4216</v>
      </c>
    </row>
    <row r="1532" spans="1:22" x14ac:dyDescent="0.25">
      <c r="A1532" t="s">
        <v>3210</v>
      </c>
      <c r="B1532" t="s">
        <v>3211</v>
      </c>
      <c r="C1532" t="s">
        <v>4262</v>
      </c>
      <c r="E1532" t="s">
        <v>6612</v>
      </c>
      <c r="G1532" t="s">
        <v>3759</v>
      </c>
      <c r="H1532" t="s">
        <v>3813</v>
      </c>
      <c r="I1532" t="s">
        <v>3814</v>
      </c>
      <c r="J1532" t="s">
        <v>3815</v>
      </c>
      <c r="K1532" t="s">
        <v>3816</v>
      </c>
      <c r="L1532" t="s">
        <v>3817</v>
      </c>
      <c r="M1532" t="s">
        <v>3818</v>
      </c>
      <c r="N1532" t="s">
        <v>3819</v>
      </c>
      <c r="O1532" t="s">
        <v>3820</v>
      </c>
      <c r="P1532" t="s">
        <v>4033</v>
      </c>
      <c r="Q1532" t="s">
        <v>4264</v>
      </c>
      <c r="R1532" t="s">
        <v>4265</v>
      </c>
      <c r="S1532" t="s">
        <v>4266</v>
      </c>
      <c r="T1532" t="s">
        <v>4267</v>
      </c>
      <c r="U1532" t="s">
        <v>4268</v>
      </c>
      <c r="V1532" t="s">
        <v>4269</v>
      </c>
    </row>
    <row r="1533" spans="1:22" x14ac:dyDescent="0.25">
      <c r="A1533" t="s">
        <v>3212</v>
      </c>
      <c r="B1533" t="s">
        <v>3213</v>
      </c>
      <c r="C1533" t="s">
        <v>6613</v>
      </c>
      <c r="E1533" t="s">
        <v>6614</v>
      </c>
      <c r="G1533" t="s">
        <v>6592</v>
      </c>
      <c r="H1533" t="s">
        <v>6593</v>
      </c>
      <c r="I1533" t="s">
        <v>6594</v>
      </c>
      <c r="J1533" t="s">
        <v>6615</v>
      </c>
    </row>
    <row r="1534" spans="1:22" x14ac:dyDescent="0.25">
      <c r="A1534" t="s">
        <v>3214</v>
      </c>
      <c r="B1534" t="s">
        <v>3215</v>
      </c>
      <c r="C1534" t="s">
        <v>6616</v>
      </c>
      <c r="E1534" t="s">
        <v>6617</v>
      </c>
      <c r="G1534" t="s">
        <v>3781</v>
      </c>
      <c r="H1534" t="s">
        <v>3805</v>
      </c>
      <c r="I1534" t="s">
        <v>3806</v>
      </c>
      <c r="J1534" t="s">
        <v>3807</v>
      </c>
      <c r="K1534" t="s">
        <v>6161</v>
      </c>
      <c r="L1534" t="s">
        <v>6162</v>
      </c>
    </row>
    <row r="1535" spans="1:22" x14ac:dyDescent="0.25">
      <c r="A1535" t="s">
        <v>3216</v>
      </c>
      <c r="B1535" t="s">
        <v>3217</v>
      </c>
      <c r="C1535" t="s">
        <v>6618</v>
      </c>
      <c r="E1535" t="s">
        <v>6619</v>
      </c>
      <c r="F1535" t="s">
        <v>6620</v>
      </c>
      <c r="G1535" t="s">
        <v>6592</v>
      </c>
      <c r="H1535" t="s">
        <v>6593</v>
      </c>
      <c r="I1535" t="s">
        <v>6606</v>
      </c>
      <c r="J1535" t="s">
        <v>6621</v>
      </c>
    </row>
    <row r="1536" spans="1:22" x14ac:dyDescent="0.25">
      <c r="A1536" t="s">
        <v>3218</v>
      </c>
      <c r="B1536" t="s">
        <v>3219</v>
      </c>
      <c r="C1536" t="s">
        <v>6622</v>
      </c>
      <c r="E1536" t="s">
        <v>6623</v>
      </c>
      <c r="G1536" t="s">
        <v>3781</v>
      </c>
      <c r="H1536" t="s">
        <v>3805</v>
      </c>
      <c r="I1536" t="s">
        <v>3806</v>
      </c>
      <c r="J1536" t="s">
        <v>4543</v>
      </c>
      <c r="K1536" t="s">
        <v>6056</v>
      </c>
      <c r="L1536" t="s">
        <v>6057</v>
      </c>
    </row>
    <row r="1537" spans="1:22" x14ac:dyDescent="0.25">
      <c r="A1537" t="s">
        <v>2046</v>
      </c>
      <c r="B1537" t="s">
        <v>2047</v>
      </c>
      <c r="C1537" t="s">
        <v>6624</v>
      </c>
      <c r="E1537" t="s">
        <v>6625</v>
      </c>
      <c r="G1537" t="s">
        <v>3781</v>
      </c>
      <c r="H1537" t="s">
        <v>3782</v>
      </c>
      <c r="I1537" t="s">
        <v>3863</v>
      </c>
      <c r="J1537" t="s">
        <v>4211</v>
      </c>
      <c r="K1537" t="s">
        <v>4212</v>
      </c>
      <c r="L1537" t="s">
        <v>4213</v>
      </c>
    </row>
    <row r="1538" spans="1:22" x14ac:dyDescent="0.25">
      <c r="A1538" t="s">
        <v>3220</v>
      </c>
      <c r="B1538" t="s">
        <v>3221</v>
      </c>
      <c r="C1538" t="s">
        <v>6462</v>
      </c>
      <c r="E1538" t="s">
        <v>6463</v>
      </c>
      <c r="G1538" t="s">
        <v>3781</v>
      </c>
      <c r="H1538" t="s">
        <v>3790</v>
      </c>
      <c r="I1538" t="s">
        <v>3791</v>
      </c>
      <c r="J1538" t="s">
        <v>3792</v>
      </c>
      <c r="K1538" t="s">
        <v>6464</v>
      </c>
      <c r="L1538" t="s">
        <v>6465</v>
      </c>
    </row>
    <row r="1539" spans="1:22" x14ac:dyDescent="0.25">
      <c r="A1539" t="s">
        <v>3222</v>
      </c>
      <c r="B1539" t="s">
        <v>3223</v>
      </c>
      <c r="C1539" t="s">
        <v>6626</v>
      </c>
      <c r="E1539" t="s">
        <v>6627</v>
      </c>
      <c r="G1539" t="s">
        <v>3781</v>
      </c>
      <c r="H1539" t="s">
        <v>3805</v>
      </c>
      <c r="I1539" t="s">
        <v>3806</v>
      </c>
      <c r="J1539" t="s">
        <v>3807</v>
      </c>
      <c r="K1539" t="s">
        <v>3808</v>
      </c>
      <c r="L1539" t="s">
        <v>3852</v>
      </c>
    </row>
    <row r="1540" spans="1:22" x14ac:dyDescent="0.25">
      <c r="A1540" t="s">
        <v>2624</v>
      </c>
      <c r="B1540" t="s">
        <v>2625</v>
      </c>
      <c r="C1540" t="s">
        <v>6628</v>
      </c>
      <c r="E1540" t="s">
        <v>6629</v>
      </c>
      <c r="G1540" t="s">
        <v>3781</v>
      </c>
      <c r="H1540" t="s">
        <v>3782</v>
      </c>
      <c r="I1540" t="s">
        <v>3863</v>
      </c>
      <c r="J1540" t="s">
        <v>3864</v>
      </c>
      <c r="K1540" t="s">
        <v>3865</v>
      </c>
      <c r="L1540" t="s">
        <v>4101</v>
      </c>
    </row>
    <row r="1541" spans="1:22" x14ac:dyDescent="0.25">
      <c r="A1541" t="s">
        <v>3224</v>
      </c>
      <c r="B1541" t="s">
        <v>3225</v>
      </c>
      <c r="C1541" t="s">
        <v>6628</v>
      </c>
      <c r="E1541" t="s">
        <v>6630</v>
      </c>
      <c r="G1541" t="s">
        <v>3781</v>
      </c>
      <c r="H1541" t="s">
        <v>3782</v>
      </c>
      <c r="I1541" t="s">
        <v>3863</v>
      </c>
      <c r="J1541" t="s">
        <v>3864</v>
      </c>
      <c r="K1541" t="s">
        <v>3865</v>
      </c>
      <c r="L1541" t="s">
        <v>4101</v>
      </c>
    </row>
    <row r="1542" spans="1:22" x14ac:dyDescent="0.25">
      <c r="A1542" t="s">
        <v>3226</v>
      </c>
      <c r="B1542" t="s">
        <v>3227</v>
      </c>
      <c r="C1542" t="s">
        <v>6462</v>
      </c>
      <c r="E1542" t="s">
        <v>6463</v>
      </c>
      <c r="G1542" t="s">
        <v>3781</v>
      </c>
      <c r="H1542" t="s">
        <v>3790</v>
      </c>
      <c r="I1542" t="s">
        <v>3791</v>
      </c>
      <c r="J1542" t="s">
        <v>3792</v>
      </c>
      <c r="K1542" t="s">
        <v>6464</v>
      </c>
      <c r="L1542" t="s">
        <v>6465</v>
      </c>
    </row>
    <row r="1543" spans="1:22" x14ac:dyDescent="0.25">
      <c r="A1543" t="s">
        <v>3228</v>
      </c>
      <c r="B1543" t="s">
        <v>3229</v>
      </c>
      <c r="C1543" t="s">
        <v>6462</v>
      </c>
      <c r="E1543" t="s">
        <v>6631</v>
      </c>
      <c r="G1543" t="s">
        <v>3781</v>
      </c>
      <c r="H1543" t="s">
        <v>3790</v>
      </c>
      <c r="I1543" t="s">
        <v>3791</v>
      </c>
      <c r="J1543" t="s">
        <v>3792</v>
      </c>
      <c r="K1543" t="s">
        <v>6464</v>
      </c>
      <c r="L1543" t="s">
        <v>6465</v>
      </c>
    </row>
    <row r="1544" spans="1:22" x14ac:dyDescent="0.25">
      <c r="A1544" t="s">
        <v>3230</v>
      </c>
      <c r="B1544" t="s">
        <v>3231</v>
      </c>
      <c r="C1544" t="s">
        <v>6462</v>
      </c>
      <c r="E1544" t="s">
        <v>6463</v>
      </c>
      <c r="G1544" t="s">
        <v>3781</v>
      </c>
      <c r="H1544" t="s">
        <v>3790</v>
      </c>
      <c r="I1544" t="s">
        <v>3791</v>
      </c>
      <c r="J1544" t="s">
        <v>3792</v>
      </c>
      <c r="K1544" t="s">
        <v>6464</v>
      </c>
      <c r="L1544" t="s">
        <v>6465</v>
      </c>
    </row>
    <row r="1545" spans="1:22" x14ac:dyDescent="0.25">
      <c r="A1545" t="s">
        <v>3232</v>
      </c>
      <c r="B1545" t="s">
        <v>3233</v>
      </c>
      <c r="C1545" t="s">
        <v>6462</v>
      </c>
      <c r="E1545" t="s">
        <v>6632</v>
      </c>
      <c r="G1545" t="s">
        <v>3781</v>
      </c>
      <c r="H1545" t="s">
        <v>3790</v>
      </c>
      <c r="I1545" t="s">
        <v>3791</v>
      </c>
      <c r="J1545" t="s">
        <v>3792</v>
      </c>
      <c r="K1545" t="s">
        <v>6464</v>
      </c>
      <c r="L1545" t="s">
        <v>6465</v>
      </c>
    </row>
    <row r="1546" spans="1:22" x14ac:dyDescent="0.25">
      <c r="A1546" t="s">
        <v>3234</v>
      </c>
      <c r="B1546" t="s">
        <v>3235</v>
      </c>
      <c r="C1546" t="s">
        <v>6462</v>
      </c>
      <c r="E1546" t="s">
        <v>6463</v>
      </c>
      <c r="G1546" t="s">
        <v>3781</v>
      </c>
      <c r="H1546" t="s">
        <v>3790</v>
      </c>
      <c r="I1546" t="s">
        <v>3791</v>
      </c>
      <c r="J1546" t="s">
        <v>3792</v>
      </c>
      <c r="K1546" t="s">
        <v>6464</v>
      </c>
      <c r="L1546" t="s">
        <v>6465</v>
      </c>
    </row>
    <row r="1547" spans="1:22" x14ac:dyDescent="0.25">
      <c r="A1547" t="s">
        <v>3236</v>
      </c>
      <c r="B1547" t="s">
        <v>3237</v>
      </c>
      <c r="C1547" t="s">
        <v>4262</v>
      </c>
      <c r="E1547" t="s">
        <v>6633</v>
      </c>
      <c r="G1547" t="s">
        <v>3759</v>
      </c>
      <c r="H1547" t="s">
        <v>3813</v>
      </c>
      <c r="I1547" t="s">
        <v>3814</v>
      </c>
      <c r="J1547" t="s">
        <v>3815</v>
      </c>
      <c r="K1547" t="s">
        <v>3816</v>
      </c>
      <c r="L1547" t="s">
        <v>3817</v>
      </c>
      <c r="M1547" t="s">
        <v>3818</v>
      </c>
      <c r="N1547" t="s">
        <v>3819</v>
      </c>
      <c r="O1547" t="s">
        <v>3820</v>
      </c>
      <c r="P1547" t="s">
        <v>4033</v>
      </c>
      <c r="Q1547" t="s">
        <v>4264</v>
      </c>
      <c r="R1547" t="s">
        <v>4265</v>
      </c>
      <c r="S1547" t="s">
        <v>4266</v>
      </c>
      <c r="T1547" t="s">
        <v>4267</v>
      </c>
      <c r="U1547" t="s">
        <v>4268</v>
      </c>
      <c r="V1547" t="s">
        <v>4269</v>
      </c>
    </row>
    <row r="1548" spans="1:22" x14ac:dyDescent="0.25">
      <c r="A1548" t="s">
        <v>3238</v>
      </c>
      <c r="B1548" t="s">
        <v>3239</v>
      </c>
      <c r="C1548" t="s">
        <v>4262</v>
      </c>
      <c r="E1548" t="s">
        <v>6634</v>
      </c>
      <c r="G1548" t="s">
        <v>3759</v>
      </c>
      <c r="H1548" t="s">
        <v>3813</v>
      </c>
      <c r="I1548" t="s">
        <v>3814</v>
      </c>
      <c r="J1548" t="s">
        <v>3815</v>
      </c>
      <c r="K1548" t="s">
        <v>3816</v>
      </c>
      <c r="L1548" t="s">
        <v>3817</v>
      </c>
      <c r="M1548" t="s">
        <v>3818</v>
      </c>
      <c r="N1548" t="s">
        <v>3819</v>
      </c>
      <c r="O1548" t="s">
        <v>3820</v>
      </c>
      <c r="P1548" t="s">
        <v>4033</v>
      </c>
      <c r="Q1548" t="s">
        <v>4264</v>
      </c>
      <c r="R1548" t="s">
        <v>4265</v>
      </c>
      <c r="S1548" t="s">
        <v>4266</v>
      </c>
      <c r="T1548" t="s">
        <v>4267</v>
      </c>
      <c r="U1548" t="s">
        <v>4268</v>
      </c>
      <c r="V1548" t="s">
        <v>4269</v>
      </c>
    </row>
    <row r="1549" spans="1:22" x14ac:dyDescent="0.25">
      <c r="A1549" t="s">
        <v>3240</v>
      </c>
      <c r="B1549" t="s">
        <v>3241</v>
      </c>
      <c r="C1549" t="s">
        <v>4262</v>
      </c>
      <c r="E1549" t="s">
        <v>6635</v>
      </c>
      <c r="G1549" t="s">
        <v>3759</v>
      </c>
      <c r="H1549" t="s">
        <v>3813</v>
      </c>
      <c r="I1549" t="s">
        <v>3814</v>
      </c>
      <c r="J1549" t="s">
        <v>3815</v>
      </c>
      <c r="K1549" t="s">
        <v>3816</v>
      </c>
      <c r="L1549" t="s">
        <v>3817</v>
      </c>
      <c r="M1549" t="s">
        <v>3818</v>
      </c>
      <c r="N1549" t="s">
        <v>3819</v>
      </c>
      <c r="O1549" t="s">
        <v>3820</v>
      </c>
      <c r="P1549" t="s">
        <v>4033</v>
      </c>
      <c r="Q1549" t="s">
        <v>4264</v>
      </c>
      <c r="R1549" t="s">
        <v>4265</v>
      </c>
      <c r="S1549" t="s">
        <v>4266</v>
      </c>
      <c r="T1549" t="s">
        <v>4267</v>
      </c>
      <c r="U1549" t="s">
        <v>4268</v>
      </c>
      <c r="V1549" t="s">
        <v>4269</v>
      </c>
    </row>
    <row r="1550" spans="1:22" x14ac:dyDescent="0.25">
      <c r="A1550" t="s">
        <v>3242</v>
      </c>
      <c r="B1550" t="s">
        <v>3243</v>
      </c>
      <c r="C1550" t="s">
        <v>6636</v>
      </c>
      <c r="E1550" t="s">
        <v>6637</v>
      </c>
      <c r="G1550" t="s">
        <v>3759</v>
      </c>
      <c r="H1550" t="s">
        <v>3760</v>
      </c>
      <c r="I1550" t="s">
        <v>3761</v>
      </c>
      <c r="J1550" t="s">
        <v>3762</v>
      </c>
      <c r="K1550" t="s">
        <v>3763</v>
      </c>
      <c r="L1550" t="s">
        <v>3966</v>
      </c>
      <c r="M1550" t="s">
        <v>4653</v>
      </c>
      <c r="N1550" t="s">
        <v>4654</v>
      </c>
      <c r="O1550" t="s">
        <v>4655</v>
      </c>
      <c r="P1550" t="s">
        <v>4656</v>
      </c>
      <c r="Q1550" t="s">
        <v>6638</v>
      </c>
    </row>
    <row r="1551" spans="1:22" x14ac:dyDescent="0.25">
      <c r="A1551" t="s">
        <v>3244</v>
      </c>
      <c r="B1551" t="s">
        <v>3245</v>
      </c>
      <c r="C1551" t="s">
        <v>6636</v>
      </c>
      <c r="E1551" t="s">
        <v>6639</v>
      </c>
      <c r="G1551" t="s">
        <v>3759</v>
      </c>
      <c r="H1551" t="s">
        <v>3760</v>
      </c>
      <c r="I1551" t="s">
        <v>3761</v>
      </c>
      <c r="J1551" t="s">
        <v>3762</v>
      </c>
      <c r="K1551" t="s">
        <v>3763</v>
      </c>
      <c r="L1551" t="s">
        <v>3966</v>
      </c>
      <c r="M1551" t="s">
        <v>4653</v>
      </c>
      <c r="N1551" t="s">
        <v>4654</v>
      </c>
      <c r="O1551" t="s">
        <v>4655</v>
      </c>
      <c r="P1551" t="s">
        <v>4656</v>
      </c>
      <c r="Q1551" t="s">
        <v>6638</v>
      </c>
    </row>
    <row r="1552" spans="1:22" x14ac:dyDescent="0.25">
      <c r="A1552" t="s">
        <v>3246</v>
      </c>
      <c r="B1552" t="s">
        <v>3247</v>
      </c>
      <c r="C1552" t="s">
        <v>6640</v>
      </c>
      <c r="E1552" t="s">
        <v>6641</v>
      </c>
      <c r="G1552" t="s">
        <v>3759</v>
      </c>
      <c r="H1552" t="s">
        <v>6642</v>
      </c>
      <c r="I1552" t="s">
        <v>6643</v>
      </c>
      <c r="J1552" t="s">
        <v>6644</v>
      </c>
      <c r="K1552" t="s">
        <v>6645</v>
      </c>
    </row>
    <row r="1553" spans="1:16" x14ac:dyDescent="0.25">
      <c r="A1553" t="s">
        <v>3248</v>
      </c>
      <c r="B1553" t="s">
        <v>3249</v>
      </c>
      <c r="C1553" t="s">
        <v>6640</v>
      </c>
      <c r="E1553" t="s">
        <v>6646</v>
      </c>
      <c r="G1553" t="s">
        <v>3759</v>
      </c>
      <c r="H1553" t="s">
        <v>6642</v>
      </c>
      <c r="I1553" t="s">
        <v>6643</v>
      </c>
      <c r="J1553" t="s">
        <v>6644</v>
      </c>
      <c r="K1553" t="s">
        <v>6645</v>
      </c>
    </row>
    <row r="1554" spans="1:16" x14ac:dyDescent="0.25">
      <c r="A1554" t="s">
        <v>3250</v>
      </c>
      <c r="B1554" t="s">
        <v>3251</v>
      </c>
      <c r="C1554" t="s">
        <v>6640</v>
      </c>
      <c r="E1554" t="s">
        <v>6647</v>
      </c>
      <c r="G1554" t="s">
        <v>3759</v>
      </c>
      <c r="H1554" t="s">
        <v>6642</v>
      </c>
      <c r="I1554" t="s">
        <v>6643</v>
      </c>
      <c r="J1554" t="s">
        <v>6644</v>
      </c>
      <c r="K1554" t="s">
        <v>6645</v>
      </c>
    </row>
    <row r="1555" spans="1:16" x14ac:dyDescent="0.25">
      <c r="A1555" t="s">
        <v>3252</v>
      </c>
      <c r="B1555" t="s">
        <v>3253</v>
      </c>
      <c r="C1555" t="s">
        <v>6640</v>
      </c>
      <c r="E1555" t="s">
        <v>6648</v>
      </c>
      <c r="G1555" t="s">
        <v>3759</v>
      </c>
      <c r="H1555" t="s">
        <v>6642</v>
      </c>
      <c r="I1555" t="s">
        <v>6643</v>
      </c>
      <c r="J1555" t="s">
        <v>6644</v>
      </c>
      <c r="K1555" t="s">
        <v>6645</v>
      </c>
    </row>
    <row r="1556" spans="1:16" x14ac:dyDescent="0.25">
      <c r="A1556" t="s">
        <v>3254</v>
      </c>
      <c r="B1556" t="s">
        <v>3255</v>
      </c>
      <c r="C1556" t="s">
        <v>6640</v>
      </c>
      <c r="E1556" t="s">
        <v>6649</v>
      </c>
      <c r="G1556" t="s">
        <v>3759</v>
      </c>
      <c r="H1556" t="s">
        <v>6642</v>
      </c>
      <c r="I1556" t="s">
        <v>6643</v>
      </c>
      <c r="J1556" t="s">
        <v>6644</v>
      </c>
      <c r="K1556" t="s">
        <v>6645</v>
      </c>
    </row>
    <row r="1557" spans="1:16" x14ac:dyDescent="0.25">
      <c r="A1557" t="s">
        <v>3256</v>
      </c>
      <c r="B1557" t="s">
        <v>3257</v>
      </c>
      <c r="C1557" t="s">
        <v>6640</v>
      </c>
      <c r="E1557" t="s">
        <v>6650</v>
      </c>
      <c r="G1557" t="s">
        <v>3759</v>
      </c>
      <c r="H1557" t="s">
        <v>6642</v>
      </c>
      <c r="I1557" t="s">
        <v>6643</v>
      </c>
      <c r="J1557" t="s">
        <v>6644</v>
      </c>
      <c r="K1557" t="s">
        <v>6645</v>
      </c>
    </row>
    <row r="1558" spans="1:16" x14ac:dyDescent="0.25">
      <c r="A1558" t="s">
        <v>3258</v>
      </c>
      <c r="B1558" t="s">
        <v>3259</v>
      </c>
      <c r="C1558" t="s">
        <v>6640</v>
      </c>
      <c r="E1558" t="s">
        <v>6651</v>
      </c>
      <c r="G1558" t="s">
        <v>3759</v>
      </c>
      <c r="H1558" t="s">
        <v>6642</v>
      </c>
      <c r="I1558" t="s">
        <v>6643</v>
      </c>
      <c r="J1558" t="s">
        <v>6644</v>
      </c>
      <c r="K1558" t="s">
        <v>6645</v>
      </c>
    </row>
    <row r="1559" spans="1:16" x14ac:dyDescent="0.25">
      <c r="A1559" t="s">
        <v>3260</v>
      </c>
      <c r="B1559" t="s">
        <v>3261</v>
      </c>
      <c r="C1559" t="s">
        <v>6640</v>
      </c>
      <c r="E1559" t="s">
        <v>6652</v>
      </c>
      <c r="G1559" t="s">
        <v>3759</v>
      </c>
      <c r="H1559" t="s">
        <v>6642</v>
      </c>
      <c r="I1559" t="s">
        <v>6643</v>
      </c>
      <c r="J1559" t="s">
        <v>6644</v>
      </c>
      <c r="K1559" t="s">
        <v>6645</v>
      </c>
    </row>
    <row r="1560" spans="1:16" x14ac:dyDescent="0.25">
      <c r="A1560" t="s">
        <v>3262</v>
      </c>
      <c r="B1560" t="s">
        <v>3263</v>
      </c>
      <c r="C1560" t="s">
        <v>6653</v>
      </c>
      <c r="E1560" t="s">
        <v>6654</v>
      </c>
      <c r="G1560" t="s">
        <v>3759</v>
      </c>
      <c r="H1560" t="s">
        <v>3760</v>
      </c>
      <c r="I1560" t="s">
        <v>3761</v>
      </c>
      <c r="J1560" t="s">
        <v>3762</v>
      </c>
      <c r="K1560" t="s">
        <v>3763</v>
      </c>
      <c r="L1560" t="s">
        <v>3966</v>
      </c>
      <c r="M1560" t="s">
        <v>4355</v>
      </c>
      <c r="N1560" t="s">
        <v>4513</v>
      </c>
      <c r="O1560" t="s">
        <v>4514</v>
      </c>
      <c r="P1560" t="s">
        <v>6655</v>
      </c>
    </row>
    <row r="1561" spans="1:16" x14ac:dyDescent="0.25">
      <c r="A1561" t="s">
        <v>3264</v>
      </c>
      <c r="B1561" t="s">
        <v>3265</v>
      </c>
      <c r="C1561" t="s">
        <v>6640</v>
      </c>
      <c r="E1561" t="s">
        <v>6656</v>
      </c>
      <c r="G1561" t="s">
        <v>3759</v>
      </c>
      <c r="H1561" t="s">
        <v>6642</v>
      </c>
      <c r="I1561" t="s">
        <v>6643</v>
      </c>
      <c r="J1561" t="s">
        <v>6644</v>
      </c>
      <c r="K1561" t="s">
        <v>6645</v>
      </c>
    </row>
    <row r="1562" spans="1:16" x14ac:dyDescent="0.25">
      <c r="A1562" t="s">
        <v>3266</v>
      </c>
      <c r="B1562" t="s">
        <v>3267</v>
      </c>
      <c r="C1562" t="s">
        <v>6640</v>
      </c>
      <c r="E1562" t="s">
        <v>6657</v>
      </c>
      <c r="G1562" t="s">
        <v>3759</v>
      </c>
      <c r="H1562" t="s">
        <v>6642</v>
      </c>
      <c r="I1562" t="s">
        <v>6643</v>
      </c>
      <c r="J1562" t="s">
        <v>6644</v>
      </c>
      <c r="K1562" t="s">
        <v>6645</v>
      </c>
    </row>
    <row r="1563" spans="1:16" x14ac:dyDescent="0.25">
      <c r="A1563" t="s">
        <v>3268</v>
      </c>
      <c r="B1563" t="s">
        <v>3269</v>
      </c>
      <c r="C1563" t="s">
        <v>6640</v>
      </c>
      <c r="E1563" t="s">
        <v>6658</v>
      </c>
      <c r="G1563" t="s">
        <v>3759</v>
      </c>
      <c r="H1563" t="s">
        <v>6642</v>
      </c>
      <c r="I1563" t="s">
        <v>6643</v>
      </c>
      <c r="J1563" t="s">
        <v>6644</v>
      </c>
      <c r="K1563" t="s">
        <v>6645</v>
      </c>
    </row>
    <row r="1564" spans="1:16" x14ac:dyDescent="0.25">
      <c r="A1564" t="s">
        <v>3272</v>
      </c>
      <c r="B1564" t="s">
        <v>3273</v>
      </c>
      <c r="C1564" t="s">
        <v>6640</v>
      </c>
      <c r="E1564" t="s">
        <v>6659</v>
      </c>
      <c r="G1564" t="s">
        <v>3759</v>
      </c>
      <c r="H1564" t="s">
        <v>6642</v>
      </c>
      <c r="I1564" t="s">
        <v>6643</v>
      </c>
      <c r="J1564" t="s">
        <v>6644</v>
      </c>
      <c r="K1564" t="s">
        <v>6645</v>
      </c>
    </row>
    <row r="1565" spans="1:16" x14ac:dyDescent="0.25">
      <c r="A1565" t="s">
        <v>3274</v>
      </c>
      <c r="B1565" t="s">
        <v>3275</v>
      </c>
      <c r="C1565" t="s">
        <v>6640</v>
      </c>
      <c r="E1565" t="s">
        <v>6660</v>
      </c>
      <c r="G1565" t="s">
        <v>3759</v>
      </c>
      <c r="H1565" t="s">
        <v>6642</v>
      </c>
      <c r="I1565" t="s">
        <v>6643</v>
      </c>
      <c r="J1565" t="s">
        <v>6644</v>
      </c>
      <c r="K1565" t="s">
        <v>6645</v>
      </c>
    </row>
    <row r="1566" spans="1:16" x14ac:dyDescent="0.25">
      <c r="A1566" t="s">
        <v>3276</v>
      </c>
      <c r="B1566" t="s">
        <v>3277</v>
      </c>
      <c r="C1566" t="s">
        <v>6661</v>
      </c>
      <c r="E1566" t="s">
        <v>6662</v>
      </c>
      <c r="G1566" t="s">
        <v>3781</v>
      </c>
      <c r="H1566" t="s">
        <v>3805</v>
      </c>
      <c r="I1566" t="s">
        <v>3806</v>
      </c>
      <c r="J1566" t="s">
        <v>4543</v>
      </c>
      <c r="K1566" t="s">
        <v>5662</v>
      </c>
      <c r="L1566" t="s">
        <v>5663</v>
      </c>
    </row>
    <row r="1567" spans="1:16" x14ac:dyDescent="0.25">
      <c r="A1567" t="s">
        <v>3278</v>
      </c>
      <c r="B1567" t="s">
        <v>3279</v>
      </c>
      <c r="C1567" t="s">
        <v>6661</v>
      </c>
      <c r="E1567" t="s">
        <v>6663</v>
      </c>
      <c r="G1567" t="s">
        <v>3781</v>
      </c>
      <c r="H1567" t="s">
        <v>3805</v>
      </c>
      <c r="I1567" t="s">
        <v>3806</v>
      </c>
      <c r="J1567" t="s">
        <v>4543</v>
      </c>
      <c r="K1567" t="s">
        <v>5662</v>
      </c>
      <c r="L1567" t="s">
        <v>5663</v>
      </c>
    </row>
    <row r="1568" spans="1:16" x14ac:dyDescent="0.25">
      <c r="A1568" t="s">
        <v>3280</v>
      </c>
      <c r="B1568" t="s">
        <v>3281</v>
      </c>
      <c r="C1568" t="s">
        <v>6661</v>
      </c>
      <c r="E1568" t="s">
        <v>6664</v>
      </c>
      <c r="G1568" t="s">
        <v>3781</v>
      </c>
      <c r="H1568" t="s">
        <v>3805</v>
      </c>
      <c r="I1568" t="s">
        <v>3806</v>
      </c>
      <c r="J1568" t="s">
        <v>4543</v>
      </c>
      <c r="K1568" t="s">
        <v>5662</v>
      </c>
      <c r="L1568" t="s">
        <v>5663</v>
      </c>
    </row>
    <row r="1569" spans="1:16" x14ac:dyDescent="0.25">
      <c r="A1569" t="s">
        <v>3282</v>
      </c>
      <c r="B1569" t="s">
        <v>3283</v>
      </c>
      <c r="C1569" t="s">
        <v>6661</v>
      </c>
      <c r="E1569" t="s">
        <v>6665</v>
      </c>
      <c r="G1569" t="s">
        <v>3781</v>
      </c>
      <c r="H1569" t="s">
        <v>3805</v>
      </c>
      <c r="I1569" t="s">
        <v>3806</v>
      </c>
      <c r="J1569" t="s">
        <v>4543</v>
      </c>
      <c r="K1569" t="s">
        <v>5662</v>
      </c>
      <c r="L1569" t="s">
        <v>5663</v>
      </c>
    </row>
    <row r="1570" spans="1:16" x14ac:dyDescent="0.25">
      <c r="A1570" t="s">
        <v>3284</v>
      </c>
      <c r="B1570" t="s">
        <v>3285</v>
      </c>
      <c r="C1570" t="s">
        <v>6666</v>
      </c>
      <c r="E1570" t="s">
        <v>6667</v>
      </c>
      <c r="G1570" t="s">
        <v>3781</v>
      </c>
      <c r="H1570" t="s">
        <v>3790</v>
      </c>
      <c r="I1570" t="s">
        <v>4242</v>
      </c>
      <c r="J1570" t="s">
        <v>4243</v>
      </c>
      <c r="K1570" t="s">
        <v>4244</v>
      </c>
    </row>
    <row r="1571" spans="1:16" x14ac:dyDescent="0.25">
      <c r="A1571" t="s">
        <v>3286</v>
      </c>
      <c r="B1571" t="s">
        <v>3287</v>
      </c>
      <c r="C1571" t="s">
        <v>6666</v>
      </c>
      <c r="E1571" t="s">
        <v>6668</v>
      </c>
      <c r="G1571" t="s">
        <v>3781</v>
      </c>
      <c r="H1571" t="s">
        <v>3790</v>
      </c>
      <c r="I1571" t="s">
        <v>4242</v>
      </c>
      <c r="J1571" t="s">
        <v>4243</v>
      </c>
      <c r="K1571" t="s">
        <v>4244</v>
      </c>
    </row>
    <row r="1572" spans="1:16" x14ac:dyDescent="0.25">
      <c r="A1572" t="s">
        <v>3288</v>
      </c>
      <c r="B1572" t="s">
        <v>3289</v>
      </c>
      <c r="C1572" t="s">
        <v>6666</v>
      </c>
      <c r="E1572" t="s">
        <v>6669</v>
      </c>
      <c r="G1572" t="s">
        <v>3781</v>
      </c>
      <c r="H1572" t="s">
        <v>3790</v>
      </c>
      <c r="I1572" t="s">
        <v>4242</v>
      </c>
      <c r="J1572" t="s">
        <v>4243</v>
      </c>
      <c r="K1572" t="s">
        <v>4244</v>
      </c>
    </row>
    <row r="1573" spans="1:16" x14ac:dyDescent="0.25">
      <c r="A1573" t="s">
        <v>3290</v>
      </c>
      <c r="B1573" t="s">
        <v>3291</v>
      </c>
      <c r="C1573" t="s">
        <v>6666</v>
      </c>
      <c r="E1573" t="s">
        <v>6670</v>
      </c>
      <c r="G1573" t="s">
        <v>3781</v>
      </c>
      <c r="H1573" t="s">
        <v>3790</v>
      </c>
      <c r="I1573" t="s">
        <v>4242</v>
      </c>
      <c r="J1573" t="s">
        <v>4243</v>
      </c>
      <c r="K1573" t="s">
        <v>4244</v>
      </c>
    </row>
    <row r="1574" spans="1:16" x14ac:dyDescent="0.25">
      <c r="A1574" t="s">
        <v>3292</v>
      </c>
      <c r="B1574" t="s">
        <v>3293</v>
      </c>
      <c r="C1574" t="s">
        <v>6666</v>
      </c>
      <c r="E1574" t="s">
        <v>6671</v>
      </c>
      <c r="G1574" t="s">
        <v>3781</v>
      </c>
      <c r="H1574" t="s">
        <v>3790</v>
      </c>
      <c r="I1574" t="s">
        <v>4242</v>
      </c>
      <c r="J1574" t="s">
        <v>4243</v>
      </c>
      <c r="K1574" t="s">
        <v>4244</v>
      </c>
    </row>
    <row r="1575" spans="1:16" x14ac:dyDescent="0.25">
      <c r="A1575" t="s">
        <v>3294</v>
      </c>
      <c r="B1575" t="s">
        <v>3295</v>
      </c>
      <c r="C1575" t="s">
        <v>6666</v>
      </c>
      <c r="E1575" t="s">
        <v>6672</v>
      </c>
      <c r="G1575" t="s">
        <v>3781</v>
      </c>
      <c r="H1575" t="s">
        <v>3790</v>
      </c>
      <c r="I1575" t="s">
        <v>4242</v>
      </c>
      <c r="J1575" t="s">
        <v>4243</v>
      </c>
      <c r="K1575" t="s">
        <v>4244</v>
      </c>
    </row>
    <row r="1576" spans="1:16" x14ac:dyDescent="0.25">
      <c r="A1576" t="s">
        <v>3296</v>
      </c>
      <c r="B1576" t="s">
        <v>3297</v>
      </c>
      <c r="C1576" t="s">
        <v>6673</v>
      </c>
      <c r="E1576" t="s">
        <v>6674</v>
      </c>
      <c r="G1576" t="s">
        <v>3781</v>
      </c>
      <c r="H1576" t="s">
        <v>3790</v>
      </c>
      <c r="I1576" t="s">
        <v>3988</v>
      </c>
      <c r="J1576" t="s">
        <v>3989</v>
      </c>
      <c r="K1576" t="s">
        <v>3990</v>
      </c>
    </row>
    <row r="1577" spans="1:16" x14ac:dyDescent="0.25">
      <c r="A1577" t="s">
        <v>3298</v>
      </c>
      <c r="B1577" t="s">
        <v>3299</v>
      </c>
      <c r="C1577" t="s">
        <v>6673</v>
      </c>
      <c r="E1577" t="s">
        <v>6675</v>
      </c>
      <c r="G1577" t="s">
        <v>3781</v>
      </c>
      <c r="H1577" t="s">
        <v>3790</v>
      </c>
      <c r="I1577" t="s">
        <v>3988</v>
      </c>
      <c r="J1577" t="s">
        <v>3989</v>
      </c>
      <c r="K1577" t="s">
        <v>3990</v>
      </c>
    </row>
    <row r="1578" spans="1:16" x14ac:dyDescent="0.25">
      <c r="A1578" t="s">
        <v>3300</v>
      </c>
      <c r="B1578" t="s">
        <v>3301</v>
      </c>
      <c r="C1578" t="s">
        <v>6673</v>
      </c>
      <c r="E1578" t="s">
        <v>6676</v>
      </c>
      <c r="G1578" t="s">
        <v>3781</v>
      </c>
      <c r="H1578" t="s">
        <v>3790</v>
      </c>
      <c r="I1578" t="s">
        <v>3988</v>
      </c>
      <c r="J1578" t="s">
        <v>3989</v>
      </c>
      <c r="K1578" t="s">
        <v>3990</v>
      </c>
    </row>
    <row r="1579" spans="1:16" x14ac:dyDescent="0.25">
      <c r="A1579" t="s">
        <v>3302</v>
      </c>
      <c r="B1579" t="s">
        <v>3303</v>
      </c>
      <c r="C1579" t="s">
        <v>6677</v>
      </c>
      <c r="E1579" t="s">
        <v>6678</v>
      </c>
      <c r="G1579" t="s">
        <v>3759</v>
      </c>
      <c r="H1579" t="s">
        <v>3760</v>
      </c>
      <c r="I1579" t="s">
        <v>3761</v>
      </c>
      <c r="J1579" t="s">
        <v>3855</v>
      </c>
      <c r="K1579" t="s">
        <v>3870</v>
      </c>
      <c r="L1579" t="s">
        <v>3871</v>
      </c>
      <c r="M1579" t="s">
        <v>6679</v>
      </c>
      <c r="N1579" t="s">
        <v>6680</v>
      </c>
      <c r="O1579" t="s">
        <v>6681</v>
      </c>
    </row>
    <row r="1580" spans="1:16" x14ac:dyDescent="0.25">
      <c r="A1580" t="s">
        <v>3304</v>
      </c>
      <c r="B1580" t="s">
        <v>3305</v>
      </c>
      <c r="C1580" t="s">
        <v>6682</v>
      </c>
      <c r="E1580" t="s">
        <v>6683</v>
      </c>
      <c r="G1580" t="s">
        <v>3781</v>
      </c>
      <c r="H1580" t="s">
        <v>3782</v>
      </c>
      <c r="I1580" t="s">
        <v>3863</v>
      </c>
      <c r="J1580" t="s">
        <v>3941</v>
      </c>
      <c r="K1580" t="s">
        <v>6684</v>
      </c>
      <c r="L1580" t="s">
        <v>6685</v>
      </c>
    </row>
    <row r="1581" spans="1:16" x14ac:dyDescent="0.25">
      <c r="A1581" t="s">
        <v>3306</v>
      </c>
      <c r="B1581" t="s">
        <v>3307</v>
      </c>
      <c r="C1581" t="s">
        <v>6682</v>
      </c>
      <c r="E1581" t="s">
        <v>6686</v>
      </c>
      <c r="G1581" t="s">
        <v>3781</v>
      </c>
      <c r="H1581" t="s">
        <v>3782</v>
      </c>
      <c r="I1581" t="s">
        <v>3863</v>
      </c>
      <c r="J1581" t="s">
        <v>3941</v>
      </c>
      <c r="K1581" t="s">
        <v>6684</v>
      </c>
      <c r="L1581" t="s">
        <v>6685</v>
      </c>
    </row>
    <row r="1582" spans="1:16" x14ac:dyDescent="0.25">
      <c r="A1582" t="s">
        <v>3308</v>
      </c>
      <c r="B1582" t="s">
        <v>3309</v>
      </c>
      <c r="C1582" t="s">
        <v>6687</v>
      </c>
      <c r="E1582" t="s">
        <v>6688</v>
      </c>
      <c r="G1582" t="s">
        <v>3759</v>
      </c>
      <c r="H1582" t="s">
        <v>3760</v>
      </c>
      <c r="I1582" t="s">
        <v>3761</v>
      </c>
      <c r="J1582" t="s">
        <v>3762</v>
      </c>
      <c r="K1582" t="s">
        <v>3763</v>
      </c>
      <c r="L1582" t="s">
        <v>3764</v>
      </c>
      <c r="M1582" t="s">
        <v>4319</v>
      </c>
      <c r="N1582" t="s">
        <v>6689</v>
      </c>
      <c r="O1582" t="s">
        <v>6690</v>
      </c>
      <c r="P1582" t="s">
        <v>6691</v>
      </c>
    </row>
    <row r="1583" spans="1:16" x14ac:dyDescent="0.25">
      <c r="A1583" t="s">
        <v>3310</v>
      </c>
      <c r="B1583" t="s">
        <v>3311</v>
      </c>
      <c r="C1583" t="s">
        <v>6687</v>
      </c>
      <c r="E1583" t="s">
        <v>6692</v>
      </c>
      <c r="G1583" t="s">
        <v>3759</v>
      </c>
      <c r="H1583" t="s">
        <v>3760</v>
      </c>
      <c r="I1583" t="s">
        <v>3761</v>
      </c>
      <c r="J1583" t="s">
        <v>3762</v>
      </c>
      <c r="K1583" t="s">
        <v>3763</v>
      </c>
      <c r="L1583" t="s">
        <v>3764</v>
      </c>
      <c r="M1583" t="s">
        <v>4319</v>
      </c>
      <c r="N1583" t="s">
        <v>6689</v>
      </c>
      <c r="O1583" t="s">
        <v>6690</v>
      </c>
      <c r="P1583" t="s">
        <v>6691</v>
      </c>
    </row>
    <row r="1584" spans="1:16" x14ac:dyDescent="0.25">
      <c r="A1584" t="s">
        <v>3312</v>
      </c>
      <c r="B1584" t="s">
        <v>3313</v>
      </c>
      <c r="C1584" t="s">
        <v>6693</v>
      </c>
      <c r="E1584" t="s">
        <v>6694</v>
      </c>
      <c r="G1584" t="s">
        <v>3759</v>
      </c>
      <c r="H1584" t="s">
        <v>3760</v>
      </c>
      <c r="I1584" t="s">
        <v>3761</v>
      </c>
      <c r="J1584" t="s">
        <v>3855</v>
      </c>
      <c r="K1584" t="s">
        <v>3856</v>
      </c>
      <c r="L1584" t="s">
        <v>3857</v>
      </c>
      <c r="M1584" t="s">
        <v>3858</v>
      </c>
      <c r="N1584" t="s">
        <v>3859</v>
      </c>
      <c r="O1584" t="s">
        <v>6695</v>
      </c>
    </row>
    <row r="1585" spans="1:17" x14ac:dyDescent="0.25">
      <c r="A1585" t="s">
        <v>3314</v>
      </c>
      <c r="B1585" t="s">
        <v>3315</v>
      </c>
      <c r="C1585" t="s">
        <v>6696</v>
      </c>
      <c r="E1585" t="s">
        <v>6697</v>
      </c>
      <c r="G1585" t="s">
        <v>3781</v>
      </c>
      <c r="H1585" t="s">
        <v>3782</v>
      </c>
      <c r="I1585" t="s">
        <v>3863</v>
      </c>
      <c r="J1585" t="s">
        <v>4096</v>
      </c>
      <c r="K1585" t="s">
        <v>6698</v>
      </c>
      <c r="L1585" t="s">
        <v>6699</v>
      </c>
    </row>
    <row r="1586" spans="1:17" x14ac:dyDescent="0.25">
      <c r="A1586" t="s">
        <v>3316</v>
      </c>
      <c r="B1586" t="s">
        <v>3317</v>
      </c>
      <c r="C1586" t="s">
        <v>6700</v>
      </c>
      <c r="E1586" t="s">
        <v>6701</v>
      </c>
      <c r="G1586" t="s">
        <v>3759</v>
      </c>
      <c r="H1586" t="s">
        <v>3760</v>
      </c>
      <c r="I1586" t="s">
        <v>3761</v>
      </c>
      <c r="J1586" t="s">
        <v>3762</v>
      </c>
      <c r="K1586" t="s">
        <v>3763</v>
      </c>
      <c r="L1586" t="s">
        <v>3764</v>
      </c>
      <c r="M1586" t="s">
        <v>3765</v>
      </c>
      <c r="N1586" t="s">
        <v>4024</v>
      </c>
      <c r="O1586" t="s">
        <v>4376</v>
      </c>
      <c r="P1586" t="s">
        <v>4377</v>
      </c>
      <c r="Q1586" t="s">
        <v>6702</v>
      </c>
    </row>
    <row r="1587" spans="1:17" x14ac:dyDescent="0.25">
      <c r="A1587" t="s">
        <v>3318</v>
      </c>
      <c r="B1587" t="s">
        <v>3319</v>
      </c>
      <c r="C1587" t="s">
        <v>6700</v>
      </c>
      <c r="E1587" t="s">
        <v>6703</v>
      </c>
      <c r="G1587" t="s">
        <v>3759</v>
      </c>
      <c r="H1587" t="s">
        <v>3760</v>
      </c>
      <c r="I1587" t="s">
        <v>3761</v>
      </c>
      <c r="J1587" t="s">
        <v>3762</v>
      </c>
      <c r="K1587" t="s">
        <v>3763</v>
      </c>
      <c r="L1587" t="s">
        <v>3764</v>
      </c>
      <c r="M1587" t="s">
        <v>3765</v>
      </c>
      <c r="N1587" t="s">
        <v>4024</v>
      </c>
      <c r="O1587" t="s">
        <v>4376</v>
      </c>
      <c r="P1587" t="s">
        <v>4377</v>
      </c>
      <c r="Q1587" t="s">
        <v>6702</v>
      </c>
    </row>
    <row r="1588" spans="1:17" x14ac:dyDescent="0.25">
      <c r="A1588" t="s">
        <v>3320</v>
      </c>
      <c r="B1588" t="s">
        <v>3321</v>
      </c>
      <c r="C1588" t="s">
        <v>6704</v>
      </c>
      <c r="E1588" t="s">
        <v>6705</v>
      </c>
      <c r="G1588" t="s">
        <v>3781</v>
      </c>
      <c r="H1588" t="s">
        <v>3790</v>
      </c>
      <c r="I1588" t="s">
        <v>3791</v>
      </c>
      <c r="J1588" t="s">
        <v>3792</v>
      </c>
      <c r="K1588" t="s">
        <v>3793</v>
      </c>
    </row>
    <row r="1589" spans="1:17" x14ac:dyDescent="0.25">
      <c r="A1589" t="s">
        <v>3322</v>
      </c>
      <c r="B1589" t="s">
        <v>3323</v>
      </c>
      <c r="C1589" t="s">
        <v>6704</v>
      </c>
      <c r="E1589" t="s">
        <v>6706</v>
      </c>
      <c r="G1589" t="s">
        <v>3781</v>
      </c>
      <c r="H1589" t="s">
        <v>3790</v>
      </c>
      <c r="I1589" t="s">
        <v>3791</v>
      </c>
      <c r="J1589" t="s">
        <v>3792</v>
      </c>
      <c r="K1589" t="s">
        <v>3793</v>
      </c>
    </row>
    <row r="1590" spans="1:17" x14ac:dyDescent="0.25">
      <c r="A1590" t="s">
        <v>3324</v>
      </c>
      <c r="B1590" t="s">
        <v>3325</v>
      </c>
      <c r="C1590" t="s">
        <v>6704</v>
      </c>
      <c r="E1590" t="s">
        <v>6707</v>
      </c>
      <c r="G1590" t="s">
        <v>3781</v>
      </c>
      <c r="H1590" t="s">
        <v>3790</v>
      </c>
      <c r="I1590" t="s">
        <v>3791</v>
      </c>
      <c r="J1590" t="s">
        <v>3792</v>
      </c>
      <c r="K1590" t="s">
        <v>3793</v>
      </c>
    </row>
    <row r="1591" spans="1:17" x14ac:dyDescent="0.25">
      <c r="A1591" t="s">
        <v>3326</v>
      </c>
      <c r="B1591" t="s">
        <v>3327</v>
      </c>
      <c r="C1591" t="s">
        <v>6708</v>
      </c>
      <c r="E1591" t="s">
        <v>6709</v>
      </c>
      <c r="G1591" t="s">
        <v>3759</v>
      </c>
      <c r="H1591" t="s">
        <v>3760</v>
      </c>
      <c r="I1591" t="s">
        <v>3761</v>
      </c>
      <c r="J1591" t="s">
        <v>3762</v>
      </c>
      <c r="K1591" t="s">
        <v>3763</v>
      </c>
      <c r="L1591" t="s">
        <v>4112</v>
      </c>
      <c r="M1591" t="s">
        <v>5382</v>
      </c>
      <c r="N1591" t="s">
        <v>6126</v>
      </c>
      <c r="O1591" t="s">
        <v>6127</v>
      </c>
    </row>
    <row r="1592" spans="1:17" x14ac:dyDescent="0.25">
      <c r="A1592" t="s">
        <v>3328</v>
      </c>
      <c r="B1592" t="s">
        <v>3329</v>
      </c>
      <c r="C1592" t="s">
        <v>6708</v>
      </c>
      <c r="E1592" t="s">
        <v>6710</v>
      </c>
      <c r="G1592" t="s">
        <v>3759</v>
      </c>
      <c r="H1592" t="s">
        <v>3760</v>
      </c>
      <c r="I1592" t="s">
        <v>3761</v>
      </c>
      <c r="J1592" t="s">
        <v>3762</v>
      </c>
      <c r="K1592" t="s">
        <v>3763</v>
      </c>
      <c r="L1592" t="s">
        <v>4112</v>
      </c>
      <c r="M1592" t="s">
        <v>5382</v>
      </c>
      <c r="N1592" t="s">
        <v>6126</v>
      </c>
      <c r="O1592" t="s">
        <v>6127</v>
      </c>
    </row>
    <row r="1593" spans="1:17" x14ac:dyDescent="0.25">
      <c r="A1593" t="s">
        <v>3330</v>
      </c>
      <c r="B1593" t="s">
        <v>3331</v>
      </c>
      <c r="C1593" t="s">
        <v>6708</v>
      </c>
      <c r="E1593" t="s">
        <v>6711</v>
      </c>
      <c r="G1593" t="s">
        <v>3759</v>
      </c>
      <c r="H1593" t="s">
        <v>3760</v>
      </c>
      <c r="I1593" t="s">
        <v>3761</v>
      </c>
      <c r="J1593" t="s">
        <v>3762</v>
      </c>
      <c r="K1593" t="s">
        <v>3763</v>
      </c>
      <c r="L1593" t="s">
        <v>4112</v>
      </c>
      <c r="M1593" t="s">
        <v>5382</v>
      </c>
      <c r="N1593" t="s">
        <v>6126</v>
      </c>
      <c r="O1593" t="s">
        <v>6127</v>
      </c>
    </row>
    <row r="1594" spans="1:17" x14ac:dyDescent="0.25">
      <c r="A1594" t="s">
        <v>3332</v>
      </c>
      <c r="B1594" t="s">
        <v>3333</v>
      </c>
      <c r="C1594" t="s">
        <v>6712</v>
      </c>
      <c r="E1594" t="s">
        <v>6713</v>
      </c>
      <c r="G1594" t="s">
        <v>3781</v>
      </c>
      <c r="H1594" t="s">
        <v>3782</v>
      </c>
      <c r="I1594" t="s">
        <v>3863</v>
      </c>
      <c r="J1594" t="s">
        <v>4211</v>
      </c>
      <c r="K1594" t="s">
        <v>4855</v>
      </c>
      <c r="L1594" t="s">
        <v>4856</v>
      </c>
    </row>
    <row r="1595" spans="1:17" x14ac:dyDescent="0.25">
      <c r="A1595" t="s">
        <v>3334</v>
      </c>
      <c r="B1595" t="s">
        <v>3335</v>
      </c>
      <c r="C1595" t="s">
        <v>6714</v>
      </c>
      <c r="E1595" t="s">
        <v>6715</v>
      </c>
      <c r="G1595" t="s">
        <v>3781</v>
      </c>
      <c r="H1595" t="s">
        <v>3790</v>
      </c>
      <c r="I1595" t="s">
        <v>3791</v>
      </c>
      <c r="J1595" t="s">
        <v>3792</v>
      </c>
      <c r="K1595" t="s">
        <v>3793</v>
      </c>
    </row>
    <row r="1596" spans="1:17" x14ac:dyDescent="0.25">
      <c r="A1596" t="s">
        <v>3336</v>
      </c>
      <c r="B1596" t="s">
        <v>3337</v>
      </c>
      <c r="C1596" t="s">
        <v>6714</v>
      </c>
      <c r="E1596" t="s">
        <v>6716</v>
      </c>
      <c r="G1596" t="s">
        <v>3781</v>
      </c>
      <c r="H1596" t="s">
        <v>3790</v>
      </c>
      <c r="I1596" t="s">
        <v>3791</v>
      </c>
      <c r="J1596" t="s">
        <v>3792</v>
      </c>
      <c r="K1596" t="s">
        <v>3793</v>
      </c>
    </row>
    <row r="1597" spans="1:17" x14ac:dyDescent="0.25">
      <c r="A1597" t="s">
        <v>3338</v>
      </c>
      <c r="B1597" t="s">
        <v>3339</v>
      </c>
      <c r="C1597" t="s">
        <v>6714</v>
      </c>
      <c r="E1597" t="s">
        <v>6717</v>
      </c>
      <c r="G1597" t="s">
        <v>3781</v>
      </c>
      <c r="H1597" t="s">
        <v>3790</v>
      </c>
      <c r="I1597" t="s">
        <v>3791</v>
      </c>
      <c r="J1597" t="s">
        <v>3792</v>
      </c>
      <c r="K1597" t="s">
        <v>3793</v>
      </c>
    </row>
    <row r="1598" spans="1:17" x14ac:dyDescent="0.25">
      <c r="A1598" t="s">
        <v>3340</v>
      </c>
      <c r="B1598" t="s">
        <v>3341</v>
      </c>
      <c r="C1598" t="s">
        <v>6718</v>
      </c>
      <c r="E1598" t="s">
        <v>6719</v>
      </c>
      <c r="G1598" t="s">
        <v>3781</v>
      </c>
      <c r="H1598" t="s">
        <v>3805</v>
      </c>
      <c r="I1598" t="s">
        <v>3806</v>
      </c>
      <c r="J1598" t="s">
        <v>4543</v>
      </c>
      <c r="K1598" t="s">
        <v>5662</v>
      </c>
      <c r="L1598" t="s">
        <v>5663</v>
      </c>
    </row>
    <row r="1599" spans="1:17" x14ac:dyDescent="0.25">
      <c r="A1599" t="s">
        <v>3342</v>
      </c>
      <c r="B1599" t="s">
        <v>3343</v>
      </c>
      <c r="C1599" t="s">
        <v>6718</v>
      </c>
      <c r="E1599" t="s">
        <v>6720</v>
      </c>
      <c r="G1599" t="s">
        <v>3781</v>
      </c>
      <c r="H1599" t="s">
        <v>3805</v>
      </c>
      <c r="I1599" t="s">
        <v>3806</v>
      </c>
      <c r="J1599" t="s">
        <v>4543</v>
      </c>
      <c r="K1599" t="s">
        <v>5662</v>
      </c>
      <c r="L1599" t="s">
        <v>5663</v>
      </c>
    </row>
    <row r="1600" spans="1:17" x14ac:dyDescent="0.25">
      <c r="A1600" t="s">
        <v>3344</v>
      </c>
      <c r="B1600" t="s">
        <v>3345</v>
      </c>
      <c r="C1600" t="s">
        <v>6718</v>
      </c>
      <c r="E1600" t="s">
        <v>6721</v>
      </c>
      <c r="G1600" t="s">
        <v>3781</v>
      </c>
      <c r="H1600" t="s">
        <v>3805</v>
      </c>
      <c r="I1600" t="s">
        <v>3806</v>
      </c>
      <c r="J1600" t="s">
        <v>4543</v>
      </c>
      <c r="K1600" t="s">
        <v>5662</v>
      </c>
      <c r="L1600" t="s">
        <v>5663</v>
      </c>
    </row>
    <row r="1601" spans="1:16" x14ac:dyDescent="0.25">
      <c r="A1601" t="s">
        <v>3346</v>
      </c>
      <c r="B1601" t="s">
        <v>3347</v>
      </c>
      <c r="C1601" t="s">
        <v>6722</v>
      </c>
      <c r="E1601" t="s">
        <v>6723</v>
      </c>
      <c r="G1601" t="s">
        <v>3781</v>
      </c>
      <c r="H1601" t="s">
        <v>3790</v>
      </c>
      <c r="I1601" t="s">
        <v>3791</v>
      </c>
      <c r="J1601" t="s">
        <v>3792</v>
      </c>
      <c r="K1601" t="s">
        <v>3793</v>
      </c>
    </row>
    <row r="1602" spans="1:16" x14ac:dyDescent="0.25">
      <c r="A1602" t="s">
        <v>3348</v>
      </c>
      <c r="B1602" t="s">
        <v>3349</v>
      </c>
      <c r="C1602" t="s">
        <v>6722</v>
      </c>
      <c r="E1602" t="s">
        <v>6724</v>
      </c>
      <c r="G1602" t="s">
        <v>3781</v>
      </c>
      <c r="H1602" t="s">
        <v>3790</v>
      </c>
      <c r="I1602" t="s">
        <v>3791</v>
      </c>
      <c r="J1602" t="s">
        <v>3792</v>
      </c>
      <c r="K1602" t="s">
        <v>3793</v>
      </c>
    </row>
    <row r="1603" spans="1:16" x14ac:dyDescent="0.25">
      <c r="A1603" t="s">
        <v>3350</v>
      </c>
      <c r="B1603" t="s">
        <v>3351</v>
      </c>
      <c r="C1603" t="s">
        <v>6722</v>
      </c>
      <c r="E1603" t="s">
        <v>6725</v>
      </c>
      <c r="G1603" t="s">
        <v>3781</v>
      </c>
      <c r="H1603" t="s">
        <v>3790</v>
      </c>
      <c r="I1603" t="s">
        <v>3791</v>
      </c>
      <c r="J1603" t="s">
        <v>3792</v>
      </c>
      <c r="K1603" t="s">
        <v>3793</v>
      </c>
    </row>
    <row r="1604" spans="1:16" x14ac:dyDescent="0.25">
      <c r="A1604" t="s">
        <v>3354</v>
      </c>
      <c r="B1604" t="s">
        <v>3355</v>
      </c>
      <c r="C1604" t="s">
        <v>6726</v>
      </c>
      <c r="E1604" t="s">
        <v>6727</v>
      </c>
      <c r="G1604" t="s">
        <v>3759</v>
      </c>
      <c r="H1604" t="s">
        <v>3760</v>
      </c>
      <c r="I1604" t="s">
        <v>3761</v>
      </c>
      <c r="J1604" t="s">
        <v>3762</v>
      </c>
      <c r="K1604" t="s">
        <v>3763</v>
      </c>
      <c r="L1604" t="s">
        <v>3774</v>
      </c>
      <c r="M1604" t="s">
        <v>3775</v>
      </c>
      <c r="N1604" t="s">
        <v>3776</v>
      </c>
      <c r="O1604" t="s">
        <v>3777</v>
      </c>
      <c r="P1604" t="s">
        <v>4219</v>
      </c>
    </row>
    <row r="1605" spans="1:16" x14ac:dyDescent="0.25">
      <c r="A1605" t="s">
        <v>3356</v>
      </c>
      <c r="B1605" t="s">
        <v>3357</v>
      </c>
      <c r="C1605" t="s">
        <v>6726</v>
      </c>
      <c r="E1605" t="s">
        <v>6728</v>
      </c>
      <c r="G1605" t="s">
        <v>3759</v>
      </c>
      <c r="H1605" t="s">
        <v>3760</v>
      </c>
      <c r="I1605" t="s">
        <v>3761</v>
      </c>
      <c r="J1605" t="s">
        <v>3762</v>
      </c>
      <c r="K1605" t="s">
        <v>3763</v>
      </c>
      <c r="L1605" t="s">
        <v>3774</v>
      </c>
      <c r="M1605" t="s">
        <v>3775</v>
      </c>
      <c r="N1605" t="s">
        <v>3776</v>
      </c>
      <c r="O1605" t="s">
        <v>3777</v>
      </c>
      <c r="P1605" t="s">
        <v>4219</v>
      </c>
    </row>
    <row r="1606" spans="1:16" x14ac:dyDescent="0.25">
      <c r="A1606" t="s">
        <v>3358</v>
      </c>
      <c r="B1606" t="s">
        <v>3359</v>
      </c>
      <c r="C1606" t="s">
        <v>6729</v>
      </c>
      <c r="E1606" t="s">
        <v>6730</v>
      </c>
      <c r="G1606" t="s">
        <v>3781</v>
      </c>
      <c r="H1606" t="s">
        <v>3782</v>
      </c>
      <c r="I1606" t="s">
        <v>3783</v>
      </c>
      <c r="J1606" t="s">
        <v>3784</v>
      </c>
      <c r="K1606" t="s">
        <v>5901</v>
      </c>
      <c r="L1606" t="s">
        <v>5902</v>
      </c>
      <c r="M1606" t="s">
        <v>6731</v>
      </c>
    </row>
    <row r="1607" spans="1:16" x14ac:dyDescent="0.25">
      <c r="A1607" t="s">
        <v>3360</v>
      </c>
      <c r="B1607" t="s">
        <v>3361</v>
      </c>
      <c r="C1607" t="s">
        <v>6729</v>
      </c>
      <c r="E1607" t="s">
        <v>6732</v>
      </c>
      <c r="G1607" t="s">
        <v>3781</v>
      </c>
      <c r="H1607" t="s">
        <v>3782</v>
      </c>
      <c r="I1607" t="s">
        <v>3783</v>
      </c>
      <c r="J1607" t="s">
        <v>3784</v>
      </c>
      <c r="K1607" t="s">
        <v>5901</v>
      </c>
      <c r="L1607" t="s">
        <v>5902</v>
      </c>
      <c r="M1607" t="s">
        <v>6731</v>
      </c>
    </row>
    <row r="1608" spans="1:16" x14ac:dyDescent="0.25">
      <c r="A1608" t="s">
        <v>3362</v>
      </c>
      <c r="B1608" t="s">
        <v>3363</v>
      </c>
      <c r="C1608" t="s">
        <v>6729</v>
      </c>
      <c r="E1608" t="s">
        <v>6733</v>
      </c>
      <c r="G1608" t="s">
        <v>3781</v>
      </c>
      <c r="H1608" t="s">
        <v>3782</v>
      </c>
      <c r="I1608" t="s">
        <v>3783</v>
      </c>
      <c r="J1608" t="s">
        <v>3784</v>
      </c>
      <c r="K1608" t="s">
        <v>5901</v>
      </c>
      <c r="L1608" t="s">
        <v>5902</v>
      </c>
      <c r="M1608" t="s">
        <v>6731</v>
      </c>
    </row>
    <row r="1609" spans="1:16" x14ac:dyDescent="0.25">
      <c r="A1609" t="s">
        <v>3364</v>
      </c>
      <c r="B1609" t="s">
        <v>3365</v>
      </c>
      <c r="C1609" t="s">
        <v>6729</v>
      </c>
      <c r="E1609" t="s">
        <v>6734</v>
      </c>
      <c r="G1609" t="s">
        <v>3781</v>
      </c>
      <c r="H1609" t="s">
        <v>3782</v>
      </c>
      <c r="I1609" t="s">
        <v>3783</v>
      </c>
      <c r="J1609" t="s">
        <v>3784</v>
      </c>
      <c r="K1609" t="s">
        <v>5901</v>
      </c>
      <c r="L1609" t="s">
        <v>5902</v>
      </c>
      <c r="M1609" t="s">
        <v>6731</v>
      </c>
    </row>
    <row r="1610" spans="1:16" x14ac:dyDescent="0.25">
      <c r="A1610" t="s">
        <v>3366</v>
      </c>
      <c r="B1610" t="s">
        <v>3367</v>
      </c>
      <c r="C1610" t="s">
        <v>6735</v>
      </c>
      <c r="E1610" t="s">
        <v>6736</v>
      </c>
      <c r="G1610" t="s">
        <v>3759</v>
      </c>
      <c r="H1610" t="s">
        <v>3760</v>
      </c>
      <c r="I1610" t="s">
        <v>3761</v>
      </c>
      <c r="J1610" t="s">
        <v>3762</v>
      </c>
      <c r="K1610" t="s">
        <v>3763</v>
      </c>
      <c r="L1610" t="s">
        <v>3764</v>
      </c>
      <c r="M1610" t="s">
        <v>3765</v>
      </c>
      <c r="N1610" t="s">
        <v>3766</v>
      </c>
      <c r="O1610" t="s">
        <v>3767</v>
      </c>
      <c r="P1610" t="s">
        <v>3768</v>
      </c>
    </row>
    <row r="1611" spans="1:16" x14ac:dyDescent="0.25">
      <c r="A1611" t="s">
        <v>3368</v>
      </c>
      <c r="B1611" t="s">
        <v>3369</v>
      </c>
      <c r="C1611" t="s">
        <v>6735</v>
      </c>
      <c r="E1611" t="s">
        <v>6737</v>
      </c>
      <c r="G1611" t="s">
        <v>3759</v>
      </c>
      <c r="H1611" t="s">
        <v>3760</v>
      </c>
      <c r="I1611" t="s">
        <v>3761</v>
      </c>
      <c r="J1611" t="s">
        <v>3762</v>
      </c>
      <c r="K1611" t="s">
        <v>3763</v>
      </c>
      <c r="L1611" t="s">
        <v>3764</v>
      </c>
      <c r="M1611" t="s">
        <v>3765</v>
      </c>
      <c r="N1611" t="s">
        <v>3766</v>
      </c>
      <c r="O1611" t="s">
        <v>3767</v>
      </c>
      <c r="P1611" t="s">
        <v>3768</v>
      </c>
    </row>
    <row r="1612" spans="1:16" x14ac:dyDescent="0.25">
      <c r="A1612" t="s">
        <v>3370</v>
      </c>
      <c r="B1612" t="s">
        <v>3371</v>
      </c>
      <c r="C1612" t="s">
        <v>6735</v>
      </c>
      <c r="E1612" t="s">
        <v>6738</v>
      </c>
      <c r="G1612" t="s">
        <v>3759</v>
      </c>
      <c r="H1612" t="s">
        <v>3760</v>
      </c>
      <c r="I1612" t="s">
        <v>3761</v>
      </c>
      <c r="J1612" t="s">
        <v>3762</v>
      </c>
      <c r="K1612" t="s">
        <v>3763</v>
      </c>
      <c r="L1612" t="s">
        <v>3764</v>
      </c>
      <c r="M1612" t="s">
        <v>3765</v>
      </c>
      <c r="N1612" t="s">
        <v>3766</v>
      </c>
      <c r="O1612" t="s">
        <v>3767</v>
      </c>
      <c r="P1612" t="s">
        <v>3768</v>
      </c>
    </row>
    <row r="1613" spans="1:16" x14ac:dyDescent="0.25">
      <c r="A1613" t="s">
        <v>3372</v>
      </c>
      <c r="B1613" t="s">
        <v>3373</v>
      </c>
      <c r="C1613" t="s">
        <v>6735</v>
      </c>
      <c r="E1613" t="s">
        <v>6739</v>
      </c>
      <c r="G1613" t="s">
        <v>3759</v>
      </c>
      <c r="H1613" t="s">
        <v>3760</v>
      </c>
      <c r="I1613" t="s">
        <v>3761</v>
      </c>
      <c r="J1613" t="s">
        <v>3762</v>
      </c>
      <c r="K1613" t="s">
        <v>3763</v>
      </c>
      <c r="L1613" t="s">
        <v>3764</v>
      </c>
      <c r="M1613" t="s">
        <v>3765</v>
      </c>
      <c r="N1613" t="s">
        <v>3766</v>
      </c>
      <c r="O1613" t="s">
        <v>3767</v>
      </c>
      <c r="P1613" t="s">
        <v>3768</v>
      </c>
    </row>
    <row r="1614" spans="1:16" x14ac:dyDescent="0.25">
      <c r="A1614" t="s">
        <v>3374</v>
      </c>
      <c r="B1614" t="s">
        <v>3375</v>
      </c>
      <c r="C1614" t="s">
        <v>6740</v>
      </c>
      <c r="E1614" t="s">
        <v>6741</v>
      </c>
      <c r="G1614" t="s">
        <v>3781</v>
      </c>
      <c r="H1614" t="s">
        <v>3782</v>
      </c>
      <c r="I1614" t="s">
        <v>3863</v>
      </c>
      <c r="J1614" t="s">
        <v>3941</v>
      </c>
      <c r="K1614" t="s">
        <v>3942</v>
      </c>
      <c r="L1614" t="s">
        <v>6562</v>
      </c>
    </row>
    <row r="1615" spans="1:16" x14ac:dyDescent="0.25">
      <c r="A1615" t="s">
        <v>3376</v>
      </c>
      <c r="B1615" t="s">
        <v>3377</v>
      </c>
      <c r="C1615" t="s">
        <v>6742</v>
      </c>
      <c r="E1615" t="s">
        <v>6743</v>
      </c>
      <c r="G1615" t="s">
        <v>3759</v>
      </c>
      <c r="H1615" t="s">
        <v>3888</v>
      </c>
      <c r="I1615" t="s">
        <v>3889</v>
      </c>
      <c r="J1615" t="s">
        <v>3890</v>
      </c>
      <c r="K1615" t="s">
        <v>3891</v>
      </c>
      <c r="L1615" t="s">
        <v>3892</v>
      </c>
    </row>
    <row r="1616" spans="1:16" x14ac:dyDescent="0.25">
      <c r="A1616" t="s">
        <v>3378</v>
      </c>
      <c r="B1616" t="s">
        <v>3379</v>
      </c>
      <c r="C1616" t="s">
        <v>6742</v>
      </c>
      <c r="E1616" t="s">
        <v>6744</v>
      </c>
      <c r="G1616" t="s">
        <v>3759</v>
      </c>
      <c r="H1616" t="s">
        <v>3888</v>
      </c>
      <c r="I1616" t="s">
        <v>3889</v>
      </c>
      <c r="J1616" t="s">
        <v>3890</v>
      </c>
      <c r="K1616" t="s">
        <v>3891</v>
      </c>
      <c r="L1616" t="s">
        <v>3892</v>
      </c>
    </row>
    <row r="1617" spans="1:22" x14ac:dyDescent="0.25">
      <c r="A1617" t="s">
        <v>3382</v>
      </c>
      <c r="B1617" t="s">
        <v>3383</v>
      </c>
      <c r="C1617" t="s">
        <v>6742</v>
      </c>
      <c r="E1617" t="s">
        <v>6745</v>
      </c>
      <c r="G1617" t="s">
        <v>3759</v>
      </c>
      <c r="H1617" t="s">
        <v>3888</v>
      </c>
      <c r="I1617" t="s">
        <v>3889</v>
      </c>
      <c r="J1617" t="s">
        <v>3890</v>
      </c>
      <c r="K1617" t="s">
        <v>3891</v>
      </c>
      <c r="L1617" t="s">
        <v>3892</v>
      </c>
    </row>
    <row r="1618" spans="1:22" x14ac:dyDescent="0.25">
      <c r="A1618" t="s">
        <v>3384</v>
      </c>
      <c r="B1618" t="s">
        <v>3385</v>
      </c>
      <c r="C1618" t="s">
        <v>6742</v>
      </c>
      <c r="E1618" t="s">
        <v>6746</v>
      </c>
      <c r="G1618" t="s">
        <v>3759</v>
      </c>
      <c r="H1618" t="s">
        <v>3888</v>
      </c>
      <c r="I1618" t="s">
        <v>3889</v>
      </c>
      <c r="J1618" t="s">
        <v>3890</v>
      </c>
      <c r="K1618" t="s">
        <v>3891</v>
      </c>
      <c r="L1618" t="s">
        <v>3892</v>
      </c>
    </row>
    <row r="1619" spans="1:22" x14ac:dyDescent="0.25">
      <c r="A1619" t="s">
        <v>3386</v>
      </c>
      <c r="B1619" t="s">
        <v>3387</v>
      </c>
      <c r="C1619" t="s">
        <v>6742</v>
      </c>
      <c r="E1619" t="s">
        <v>6747</v>
      </c>
      <c r="G1619" t="s">
        <v>3759</v>
      </c>
      <c r="H1619" t="s">
        <v>3888</v>
      </c>
      <c r="I1619" t="s">
        <v>3889</v>
      </c>
      <c r="J1619" t="s">
        <v>3890</v>
      </c>
      <c r="K1619" t="s">
        <v>3891</v>
      </c>
      <c r="L1619" t="s">
        <v>3892</v>
      </c>
    </row>
    <row r="1620" spans="1:22" x14ac:dyDescent="0.25">
      <c r="A1620" t="s">
        <v>3388</v>
      </c>
      <c r="B1620" t="s">
        <v>3389</v>
      </c>
      <c r="C1620" t="s">
        <v>6742</v>
      </c>
      <c r="E1620" t="s">
        <v>6748</v>
      </c>
      <c r="G1620" t="s">
        <v>3759</v>
      </c>
      <c r="H1620" t="s">
        <v>3888</v>
      </c>
      <c r="I1620" t="s">
        <v>3889</v>
      </c>
      <c r="J1620" t="s">
        <v>3890</v>
      </c>
      <c r="K1620" t="s">
        <v>3891</v>
      </c>
      <c r="L1620" t="s">
        <v>3892</v>
      </c>
    </row>
    <row r="1621" spans="1:22" x14ac:dyDescent="0.25">
      <c r="A1621" t="s">
        <v>3390</v>
      </c>
      <c r="B1621" t="s">
        <v>3391</v>
      </c>
      <c r="C1621" t="s">
        <v>6742</v>
      </c>
      <c r="E1621" t="s">
        <v>6749</v>
      </c>
      <c r="G1621" t="s">
        <v>3759</v>
      </c>
      <c r="H1621" t="s">
        <v>3888</v>
      </c>
      <c r="I1621" t="s">
        <v>3889</v>
      </c>
      <c r="J1621" t="s">
        <v>3890</v>
      </c>
      <c r="K1621" t="s">
        <v>3891</v>
      </c>
      <c r="L1621" t="s">
        <v>3892</v>
      </c>
    </row>
    <row r="1622" spans="1:22" x14ac:dyDescent="0.25">
      <c r="A1622" t="s">
        <v>3392</v>
      </c>
      <c r="B1622" t="s">
        <v>3393</v>
      </c>
      <c r="C1622" t="s">
        <v>6742</v>
      </c>
      <c r="E1622" t="s">
        <v>6750</v>
      </c>
      <c r="G1622" t="s">
        <v>3759</v>
      </c>
      <c r="H1622" t="s">
        <v>3888</v>
      </c>
      <c r="I1622" t="s">
        <v>3889</v>
      </c>
      <c r="J1622" t="s">
        <v>3890</v>
      </c>
      <c r="K1622" t="s">
        <v>3891</v>
      </c>
      <c r="L1622" t="s">
        <v>3892</v>
      </c>
    </row>
    <row r="1623" spans="1:22" x14ac:dyDescent="0.25">
      <c r="A1623" t="s">
        <v>3394</v>
      </c>
      <c r="B1623" t="s">
        <v>3395</v>
      </c>
      <c r="C1623" t="s">
        <v>6751</v>
      </c>
      <c r="E1623" t="s">
        <v>6752</v>
      </c>
      <c r="G1623" t="s">
        <v>3759</v>
      </c>
      <c r="H1623" t="s">
        <v>3813</v>
      </c>
      <c r="I1623" t="s">
        <v>3814</v>
      </c>
      <c r="J1623" t="s">
        <v>3815</v>
      </c>
      <c r="K1623" t="s">
        <v>3816</v>
      </c>
      <c r="L1623" t="s">
        <v>3817</v>
      </c>
      <c r="M1623" t="s">
        <v>3818</v>
      </c>
      <c r="N1623" t="s">
        <v>3819</v>
      </c>
      <c r="O1623" t="s">
        <v>3820</v>
      </c>
      <c r="P1623" t="s">
        <v>4033</v>
      </c>
      <c r="Q1623" t="s">
        <v>4264</v>
      </c>
      <c r="R1623" t="s">
        <v>4265</v>
      </c>
      <c r="S1623" t="s">
        <v>6753</v>
      </c>
      <c r="T1623" t="s">
        <v>6754</v>
      </c>
      <c r="U1623" t="s">
        <v>6755</v>
      </c>
      <c r="V1623" t="s">
        <v>6756</v>
      </c>
    </row>
    <row r="1624" spans="1:22" x14ac:dyDescent="0.25">
      <c r="A1624" t="s">
        <v>3396</v>
      </c>
      <c r="B1624" t="s">
        <v>3397</v>
      </c>
      <c r="C1624" t="s">
        <v>6751</v>
      </c>
      <c r="E1624" t="s">
        <v>6757</v>
      </c>
      <c r="G1624" t="s">
        <v>3759</v>
      </c>
      <c r="H1624" t="s">
        <v>3813</v>
      </c>
      <c r="I1624" t="s">
        <v>3814</v>
      </c>
      <c r="J1624" t="s">
        <v>3815</v>
      </c>
      <c r="K1624" t="s">
        <v>3816</v>
      </c>
      <c r="L1624" t="s">
        <v>3817</v>
      </c>
      <c r="M1624" t="s">
        <v>3818</v>
      </c>
      <c r="N1624" t="s">
        <v>3819</v>
      </c>
      <c r="O1624" t="s">
        <v>3820</v>
      </c>
      <c r="P1624" t="s">
        <v>4033</v>
      </c>
      <c r="Q1624" t="s">
        <v>4264</v>
      </c>
      <c r="R1624" t="s">
        <v>4265</v>
      </c>
      <c r="S1624" t="s">
        <v>6753</v>
      </c>
      <c r="T1624" t="s">
        <v>6754</v>
      </c>
      <c r="U1624" t="s">
        <v>6755</v>
      </c>
      <c r="V1624" t="s">
        <v>6756</v>
      </c>
    </row>
    <row r="1625" spans="1:22" x14ac:dyDescent="0.25">
      <c r="A1625" t="s">
        <v>3398</v>
      </c>
      <c r="B1625" t="s">
        <v>3399</v>
      </c>
      <c r="C1625" t="s">
        <v>6758</v>
      </c>
      <c r="E1625" t="s">
        <v>6759</v>
      </c>
      <c r="G1625" t="s">
        <v>3759</v>
      </c>
      <c r="H1625" t="s">
        <v>3813</v>
      </c>
      <c r="I1625" t="s">
        <v>3814</v>
      </c>
      <c r="J1625" t="s">
        <v>3815</v>
      </c>
      <c r="K1625" t="s">
        <v>6760</v>
      </c>
      <c r="L1625" t="s">
        <v>6761</v>
      </c>
      <c r="M1625" t="s">
        <v>6762</v>
      </c>
      <c r="N1625" t="s">
        <v>6763</v>
      </c>
      <c r="O1625" t="s">
        <v>6764</v>
      </c>
      <c r="P1625" t="s">
        <v>6765</v>
      </c>
    </row>
    <row r="1626" spans="1:22" x14ac:dyDescent="0.25">
      <c r="A1626" t="s">
        <v>3400</v>
      </c>
      <c r="B1626" t="s">
        <v>3401</v>
      </c>
      <c r="C1626" t="s">
        <v>6758</v>
      </c>
      <c r="E1626" t="s">
        <v>6766</v>
      </c>
      <c r="G1626" t="s">
        <v>3759</v>
      </c>
      <c r="H1626" t="s">
        <v>3813</v>
      </c>
      <c r="I1626" t="s">
        <v>3814</v>
      </c>
      <c r="J1626" t="s">
        <v>3815</v>
      </c>
      <c r="K1626" t="s">
        <v>6760</v>
      </c>
      <c r="L1626" t="s">
        <v>6761</v>
      </c>
      <c r="M1626" t="s">
        <v>6762</v>
      </c>
      <c r="N1626" t="s">
        <v>6763</v>
      </c>
      <c r="O1626" t="s">
        <v>6764</v>
      </c>
      <c r="P1626" t="s">
        <v>6765</v>
      </c>
    </row>
    <row r="1627" spans="1:22" x14ac:dyDescent="0.25">
      <c r="A1627" t="s">
        <v>3402</v>
      </c>
      <c r="B1627" t="s">
        <v>3403</v>
      </c>
      <c r="C1627" t="s">
        <v>6758</v>
      </c>
      <c r="E1627" t="s">
        <v>6767</v>
      </c>
      <c r="G1627" t="s">
        <v>3759</v>
      </c>
      <c r="H1627" t="s">
        <v>3813</v>
      </c>
      <c r="I1627" t="s">
        <v>3814</v>
      </c>
      <c r="J1627" t="s">
        <v>3815</v>
      </c>
      <c r="K1627" t="s">
        <v>6760</v>
      </c>
      <c r="L1627" t="s">
        <v>6761</v>
      </c>
      <c r="M1627" t="s">
        <v>6762</v>
      </c>
      <c r="N1627" t="s">
        <v>6763</v>
      </c>
      <c r="O1627" t="s">
        <v>6764</v>
      </c>
      <c r="P1627" t="s">
        <v>6765</v>
      </c>
    </row>
    <row r="1628" spans="1:22" x14ac:dyDescent="0.25">
      <c r="A1628" t="s">
        <v>3404</v>
      </c>
      <c r="B1628" t="s">
        <v>3405</v>
      </c>
      <c r="C1628" t="s">
        <v>6758</v>
      </c>
      <c r="E1628" t="s">
        <v>6768</v>
      </c>
      <c r="G1628" t="s">
        <v>3759</v>
      </c>
      <c r="H1628" t="s">
        <v>3813</v>
      </c>
      <c r="I1628" t="s">
        <v>3814</v>
      </c>
      <c r="J1628" t="s">
        <v>3815</v>
      </c>
      <c r="K1628" t="s">
        <v>6760</v>
      </c>
      <c r="L1628" t="s">
        <v>6761</v>
      </c>
      <c r="M1628" t="s">
        <v>6762</v>
      </c>
      <c r="N1628" t="s">
        <v>6763</v>
      </c>
      <c r="O1628" t="s">
        <v>6764</v>
      </c>
      <c r="P1628" t="s">
        <v>6765</v>
      </c>
    </row>
    <row r="1629" spans="1:22" x14ac:dyDescent="0.25">
      <c r="A1629" t="s">
        <v>3406</v>
      </c>
      <c r="B1629" t="s">
        <v>3407</v>
      </c>
      <c r="C1629" t="s">
        <v>6769</v>
      </c>
      <c r="E1629" t="s">
        <v>6770</v>
      </c>
      <c r="G1629" t="s">
        <v>3759</v>
      </c>
      <c r="H1629" t="s">
        <v>3813</v>
      </c>
      <c r="I1629" t="s">
        <v>3814</v>
      </c>
      <c r="J1629" t="s">
        <v>3815</v>
      </c>
      <c r="K1629" t="s">
        <v>4063</v>
      </c>
      <c r="L1629" t="s">
        <v>4064</v>
      </c>
      <c r="M1629" t="s">
        <v>5149</v>
      </c>
      <c r="N1629" t="s">
        <v>5150</v>
      </c>
      <c r="O1629" t="s">
        <v>6771</v>
      </c>
      <c r="P1629" t="s">
        <v>6772</v>
      </c>
      <c r="Q1629" t="s">
        <v>6773</v>
      </c>
      <c r="R1629" t="s">
        <v>6774</v>
      </c>
      <c r="S1629" t="s">
        <v>6775</v>
      </c>
      <c r="T1629" t="s">
        <v>6776</v>
      </c>
      <c r="U1629" t="s">
        <v>6777</v>
      </c>
    </row>
    <row r="1630" spans="1:22" x14ac:dyDescent="0.25">
      <c r="A1630" t="s">
        <v>3408</v>
      </c>
      <c r="B1630" t="s">
        <v>3409</v>
      </c>
      <c r="C1630" t="s">
        <v>6769</v>
      </c>
      <c r="E1630" t="s">
        <v>6778</v>
      </c>
      <c r="G1630" t="s">
        <v>3759</v>
      </c>
      <c r="H1630" t="s">
        <v>3813</v>
      </c>
      <c r="I1630" t="s">
        <v>3814</v>
      </c>
      <c r="J1630" t="s">
        <v>3815</v>
      </c>
      <c r="K1630" t="s">
        <v>4063</v>
      </c>
      <c r="L1630" t="s">
        <v>4064</v>
      </c>
      <c r="M1630" t="s">
        <v>5149</v>
      </c>
      <c r="N1630" t="s">
        <v>5150</v>
      </c>
      <c r="O1630" t="s">
        <v>6771</v>
      </c>
      <c r="P1630" t="s">
        <v>6772</v>
      </c>
      <c r="Q1630" t="s">
        <v>6773</v>
      </c>
      <c r="R1630" t="s">
        <v>6774</v>
      </c>
      <c r="S1630" t="s">
        <v>6775</v>
      </c>
      <c r="T1630" t="s">
        <v>6776</v>
      </c>
      <c r="U1630" t="s">
        <v>6777</v>
      </c>
    </row>
    <row r="1631" spans="1:22" x14ac:dyDescent="0.25">
      <c r="A1631" t="s">
        <v>3412</v>
      </c>
      <c r="B1631" t="s">
        <v>3413</v>
      </c>
      <c r="C1631" t="s">
        <v>6769</v>
      </c>
      <c r="E1631" t="s">
        <v>6779</v>
      </c>
      <c r="G1631" t="s">
        <v>3759</v>
      </c>
      <c r="H1631" t="s">
        <v>3813</v>
      </c>
      <c r="I1631" t="s">
        <v>3814</v>
      </c>
      <c r="J1631" t="s">
        <v>3815</v>
      </c>
      <c r="K1631" t="s">
        <v>4063</v>
      </c>
      <c r="L1631" t="s">
        <v>4064</v>
      </c>
      <c r="M1631" t="s">
        <v>5149</v>
      </c>
      <c r="N1631" t="s">
        <v>5150</v>
      </c>
      <c r="O1631" t="s">
        <v>6771</v>
      </c>
      <c r="P1631" t="s">
        <v>6772</v>
      </c>
      <c r="Q1631" t="s">
        <v>6773</v>
      </c>
      <c r="R1631" t="s">
        <v>6774</v>
      </c>
      <c r="S1631" t="s">
        <v>6775</v>
      </c>
      <c r="T1631" t="s">
        <v>6776</v>
      </c>
      <c r="U1631" t="s">
        <v>6777</v>
      </c>
    </row>
    <row r="1632" spans="1:22" x14ac:dyDescent="0.25">
      <c r="A1632" t="s">
        <v>3414</v>
      </c>
      <c r="B1632" t="s">
        <v>3415</v>
      </c>
      <c r="C1632" t="s">
        <v>6769</v>
      </c>
      <c r="E1632" t="s">
        <v>6780</v>
      </c>
      <c r="G1632" t="s">
        <v>3759</v>
      </c>
      <c r="H1632" t="s">
        <v>3813</v>
      </c>
      <c r="I1632" t="s">
        <v>3814</v>
      </c>
      <c r="J1632" t="s">
        <v>3815</v>
      </c>
      <c r="K1632" t="s">
        <v>4063</v>
      </c>
      <c r="L1632" t="s">
        <v>4064</v>
      </c>
      <c r="M1632" t="s">
        <v>5149</v>
      </c>
      <c r="N1632" t="s">
        <v>5150</v>
      </c>
      <c r="O1632" t="s">
        <v>6771</v>
      </c>
      <c r="P1632" t="s">
        <v>6772</v>
      </c>
      <c r="Q1632" t="s">
        <v>6773</v>
      </c>
      <c r="R1632" t="s">
        <v>6774</v>
      </c>
      <c r="S1632" t="s">
        <v>6775</v>
      </c>
      <c r="T1632" t="s">
        <v>6776</v>
      </c>
      <c r="U1632" t="s">
        <v>6777</v>
      </c>
    </row>
    <row r="1633" spans="1:21" x14ac:dyDescent="0.25">
      <c r="A1633" t="s">
        <v>3416</v>
      </c>
      <c r="B1633" t="s">
        <v>3417</v>
      </c>
      <c r="C1633" t="s">
        <v>6769</v>
      </c>
      <c r="E1633" t="s">
        <v>6781</v>
      </c>
      <c r="G1633" t="s">
        <v>3759</v>
      </c>
      <c r="H1633" t="s">
        <v>3813</v>
      </c>
      <c r="I1633" t="s">
        <v>3814</v>
      </c>
      <c r="J1633" t="s">
        <v>3815</v>
      </c>
      <c r="K1633" t="s">
        <v>4063</v>
      </c>
      <c r="L1633" t="s">
        <v>4064</v>
      </c>
      <c r="M1633" t="s">
        <v>5149</v>
      </c>
      <c r="N1633" t="s">
        <v>5150</v>
      </c>
      <c r="O1633" t="s">
        <v>6771</v>
      </c>
      <c r="P1633" t="s">
        <v>6772</v>
      </c>
      <c r="Q1633" t="s">
        <v>6773</v>
      </c>
      <c r="R1633" t="s">
        <v>6774</v>
      </c>
      <c r="S1633" t="s">
        <v>6775</v>
      </c>
      <c r="T1633" t="s">
        <v>6776</v>
      </c>
      <c r="U1633" t="s">
        <v>6777</v>
      </c>
    </row>
    <row r="1634" spans="1:21" x14ac:dyDescent="0.25">
      <c r="A1634" t="s">
        <v>3418</v>
      </c>
      <c r="B1634" t="s">
        <v>3419</v>
      </c>
      <c r="C1634" t="s">
        <v>6782</v>
      </c>
      <c r="E1634" t="s">
        <v>6783</v>
      </c>
      <c r="G1634" t="s">
        <v>3781</v>
      </c>
      <c r="H1634" t="s">
        <v>3782</v>
      </c>
      <c r="I1634" t="s">
        <v>3863</v>
      </c>
      <c r="J1634" t="s">
        <v>4096</v>
      </c>
      <c r="K1634" t="s">
        <v>4251</v>
      </c>
      <c r="L1634" t="s">
        <v>4252</v>
      </c>
    </row>
    <row r="1635" spans="1:21" x14ac:dyDescent="0.25">
      <c r="A1635" t="s">
        <v>3420</v>
      </c>
      <c r="B1635" t="s">
        <v>3421</v>
      </c>
      <c r="C1635" t="s">
        <v>6782</v>
      </c>
      <c r="E1635" t="s">
        <v>6784</v>
      </c>
      <c r="G1635" t="s">
        <v>3781</v>
      </c>
      <c r="H1635" t="s">
        <v>3782</v>
      </c>
      <c r="I1635" t="s">
        <v>3863</v>
      </c>
      <c r="J1635" t="s">
        <v>4096</v>
      </c>
      <c r="K1635" t="s">
        <v>4251</v>
      </c>
      <c r="L1635" t="s">
        <v>4252</v>
      </c>
    </row>
    <row r="1636" spans="1:21" x14ac:dyDescent="0.25">
      <c r="A1636" t="s">
        <v>3422</v>
      </c>
      <c r="B1636" t="s">
        <v>3423</v>
      </c>
      <c r="C1636" t="s">
        <v>6785</v>
      </c>
      <c r="E1636" t="s">
        <v>6786</v>
      </c>
      <c r="G1636" t="s">
        <v>3781</v>
      </c>
      <c r="H1636" t="s">
        <v>3782</v>
      </c>
      <c r="I1636" t="s">
        <v>3863</v>
      </c>
      <c r="J1636" t="s">
        <v>3864</v>
      </c>
      <c r="K1636" t="s">
        <v>3865</v>
      </c>
      <c r="L1636" t="s">
        <v>4101</v>
      </c>
    </row>
    <row r="1637" spans="1:21" x14ac:dyDescent="0.25">
      <c r="A1637" t="s">
        <v>3424</v>
      </c>
      <c r="B1637" t="s">
        <v>3425</v>
      </c>
      <c r="C1637" t="s">
        <v>6785</v>
      </c>
      <c r="E1637" t="s">
        <v>6787</v>
      </c>
      <c r="G1637" t="s">
        <v>3781</v>
      </c>
      <c r="H1637" t="s">
        <v>3782</v>
      </c>
      <c r="I1637" t="s">
        <v>3863</v>
      </c>
      <c r="J1637" t="s">
        <v>3864</v>
      </c>
      <c r="K1637" t="s">
        <v>3865</v>
      </c>
      <c r="L1637" t="s">
        <v>4101</v>
      </c>
    </row>
    <row r="1638" spans="1:21" x14ac:dyDescent="0.25">
      <c r="A1638" t="s">
        <v>3426</v>
      </c>
      <c r="B1638" t="s">
        <v>3427</v>
      </c>
      <c r="C1638" t="s">
        <v>6788</v>
      </c>
      <c r="E1638" t="s">
        <v>6789</v>
      </c>
      <c r="G1638" t="s">
        <v>3781</v>
      </c>
      <c r="H1638" t="s">
        <v>3782</v>
      </c>
      <c r="I1638" t="s">
        <v>3863</v>
      </c>
      <c r="J1638" t="s">
        <v>3864</v>
      </c>
      <c r="K1638" t="s">
        <v>3865</v>
      </c>
      <c r="L1638" t="s">
        <v>4101</v>
      </c>
    </row>
    <row r="1639" spans="1:21" x14ac:dyDescent="0.25">
      <c r="A1639" t="s">
        <v>3428</v>
      </c>
      <c r="B1639" t="s">
        <v>3429</v>
      </c>
      <c r="C1639" t="s">
        <v>6790</v>
      </c>
      <c r="E1639" t="s">
        <v>6791</v>
      </c>
      <c r="G1639" t="s">
        <v>3781</v>
      </c>
      <c r="H1639" t="s">
        <v>3782</v>
      </c>
      <c r="I1639" t="s">
        <v>3863</v>
      </c>
      <c r="J1639" t="s">
        <v>3864</v>
      </c>
      <c r="K1639" t="s">
        <v>3865</v>
      </c>
      <c r="L1639" t="s">
        <v>4101</v>
      </c>
    </row>
    <row r="1640" spans="1:21" x14ac:dyDescent="0.25">
      <c r="A1640" t="s">
        <v>3430</v>
      </c>
      <c r="B1640" t="s">
        <v>3431</v>
      </c>
      <c r="C1640" t="s">
        <v>6454</v>
      </c>
      <c r="E1640" t="s">
        <v>6792</v>
      </c>
      <c r="G1640" t="s">
        <v>3759</v>
      </c>
      <c r="H1640" t="s">
        <v>3813</v>
      </c>
      <c r="I1640" t="s">
        <v>3814</v>
      </c>
      <c r="J1640" t="s">
        <v>3815</v>
      </c>
      <c r="K1640" t="s">
        <v>3816</v>
      </c>
      <c r="L1640" t="s">
        <v>3817</v>
      </c>
      <c r="M1640" t="s">
        <v>3818</v>
      </c>
      <c r="N1640" t="s">
        <v>3819</v>
      </c>
      <c r="O1640" t="s">
        <v>3820</v>
      </c>
      <c r="P1640" t="s">
        <v>4961</v>
      </c>
      <c r="Q1640" t="s">
        <v>4962</v>
      </c>
      <c r="R1640" t="s">
        <v>5694</v>
      </c>
      <c r="S1640" t="s">
        <v>6456</v>
      </c>
      <c r="T1640" t="s">
        <v>6457</v>
      </c>
      <c r="U1640" t="s">
        <v>6458</v>
      </c>
    </row>
    <row r="1641" spans="1:21" x14ac:dyDescent="0.25">
      <c r="A1641" t="s">
        <v>3432</v>
      </c>
      <c r="B1641" t="s">
        <v>3433</v>
      </c>
      <c r="C1641" t="s">
        <v>6454</v>
      </c>
      <c r="E1641" t="s">
        <v>6793</v>
      </c>
      <c r="G1641" t="s">
        <v>3759</v>
      </c>
      <c r="H1641" t="s">
        <v>3813</v>
      </c>
      <c r="I1641" t="s">
        <v>3814</v>
      </c>
      <c r="J1641" t="s">
        <v>3815</v>
      </c>
      <c r="K1641" t="s">
        <v>3816</v>
      </c>
      <c r="L1641" t="s">
        <v>3817</v>
      </c>
      <c r="M1641" t="s">
        <v>3818</v>
      </c>
      <c r="N1641" t="s">
        <v>3819</v>
      </c>
      <c r="O1641" t="s">
        <v>3820</v>
      </c>
      <c r="P1641" t="s">
        <v>4961</v>
      </c>
      <c r="Q1641" t="s">
        <v>4962</v>
      </c>
      <c r="R1641" t="s">
        <v>5694</v>
      </c>
      <c r="S1641" t="s">
        <v>6456</v>
      </c>
      <c r="T1641" t="s">
        <v>6457</v>
      </c>
      <c r="U1641" t="s">
        <v>6458</v>
      </c>
    </row>
    <row r="1642" spans="1:21" x14ac:dyDescent="0.25">
      <c r="A1642" t="s">
        <v>3434</v>
      </c>
      <c r="B1642" t="s">
        <v>3435</v>
      </c>
      <c r="C1642" t="s">
        <v>6454</v>
      </c>
      <c r="E1642" t="s">
        <v>6794</v>
      </c>
      <c r="G1642" t="s">
        <v>3759</v>
      </c>
      <c r="H1642" t="s">
        <v>3813</v>
      </c>
      <c r="I1642" t="s">
        <v>3814</v>
      </c>
      <c r="J1642" t="s">
        <v>3815</v>
      </c>
      <c r="K1642" t="s">
        <v>3816</v>
      </c>
      <c r="L1642" t="s">
        <v>3817</v>
      </c>
      <c r="M1642" t="s">
        <v>3818</v>
      </c>
      <c r="N1642" t="s">
        <v>3819</v>
      </c>
      <c r="O1642" t="s">
        <v>3820</v>
      </c>
      <c r="P1642" t="s">
        <v>4961</v>
      </c>
      <c r="Q1642" t="s">
        <v>4962</v>
      </c>
      <c r="R1642" t="s">
        <v>5694</v>
      </c>
      <c r="S1642" t="s">
        <v>6456</v>
      </c>
      <c r="T1642" t="s">
        <v>6457</v>
      </c>
      <c r="U1642" t="s">
        <v>6458</v>
      </c>
    </row>
    <row r="1643" spans="1:21" x14ac:dyDescent="0.25">
      <c r="A1643" t="s">
        <v>3436</v>
      </c>
      <c r="B1643" t="s">
        <v>3437</v>
      </c>
      <c r="C1643" t="s">
        <v>6795</v>
      </c>
      <c r="E1643" t="s">
        <v>6796</v>
      </c>
      <c r="G1643" t="s">
        <v>3781</v>
      </c>
      <c r="H1643" t="s">
        <v>3790</v>
      </c>
      <c r="I1643" t="s">
        <v>4281</v>
      </c>
      <c r="J1643" t="s">
        <v>4282</v>
      </c>
      <c r="K1643" t="s">
        <v>4283</v>
      </c>
    </row>
    <row r="1644" spans="1:21" x14ac:dyDescent="0.25">
      <c r="A1644" t="s">
        <v>3438</v>
      </c>
      <c r="B1644" t="s">
        <v>3439</v>
      </c>
      <c r="C1644" t="s">
        <v>6797</v>
      </c>
      <c r="E1644" t="s">
        <v>6798</v>
      </c>
      <c r="G1644" t="s">
        <v>3781</v>
      </c>
      <c r="H1644" t="s">
        <v>3790</v>
      </c>
      <c r="I1644" t="s">
        <v>4242</v>
      </c>
      <c r="J1644" t="s">
        <v>4243</v>
      </c>
      <c r="K1644" t="s">
        <v>4244</v>
      </c>
    </row>
    <row r="1645" spans="1:21" x14ac:dyDescent="0.25">
      <c r="A1645" t="s">
        <v>3440</v>
      </c>
      <c r="B1645" t="s">
        <v>3441</v>
      </c>
      <c r="C1645" t="s">
        <v>6797</v>
      </c>
      <c r="E1645" t="s">
        <v>6799</v>
      </c>
      <c r="G1645" t="s">
        <v>3781</v>
      </c>
      <c r="H1645" t="s">
        <v>3790</v>
      </c>
      <c r="I1645" t="s">
        <v>4242</v>
      </c>
      <c r="J1645" t="s">
        <v>4243</v>
      </c>
      <c r="K1645" t="s">
        <v>4244</v>
      </c>
    </row>
    <row r="1646" spans="1:21" x14ac:dyDescent="0.25">
      <c r="A1646" t="s">
        <v>3442</v>
      </c>
      <c r="B1646" t="s">
        <v>3443</v>
      </c>
      <c r="C1646" t="s">
        <v>6797</v>
      </c>
      <c r="E1646" t="s">
        <v>6800</v>
      </c>
      <c r="G1646" t="s">
        <v>3781</v>
      </c>
      <c r="H1646" t="s">
        <v>3790</v>
      </c>
      <c r="I1646" t="s">
        <v>4242</v>
      </c>
      <c r="J1646" t="s">
        <v>4243</v>
      </c>
      <c r="K1646" t="s">
        <v>4244</v>
      </c>
    </row>
    <row r="1647" spans="1:21" x14ac:dyDescent="0.25">
      <c r="A1647" t="s">
        <v>3444</v>
      </c>
      <c r="B1647" t="s">
        <v>3445</v>
      </c>
      <c r="C1647" t="s">
        <v>6797</v>
      </c>
      <c r="E1647" t="s">
        <v>6801</v>
      </c>
      <c r="G1647" t="s">
        <v>3781</v>
      </c>
      <c r="H1647" t="s">
        <v>3790</v>
      </c>
      <c r="I1647" t="s">
        <v>4242</v>
      </c>
      <c r="J1647" t="s">
        <v>4243</v>
      </c>
      <c r="K1647" t="s">
        <v>4244</v>
      </c>
    </row>
    <row r="1648" spans="1:21" x14ac:dyDescent="0.25">
      <c r="A1648" t="s">
        <v>3446</v>
      </c>
      <c r="B1648" t="s">
        <v>3447</v>
      </c>
      <c r="C1648" t="s">
        <v>6797</v>
      </c>
      <c r="E1648" t="s">
        <v>6802</v>
      </c>
      <c r="G1648" t="s">
        <v>3781</v>
      </c>
      <c r="H1648" t="s">
        <v>3790</v>
      </c>
      <c r="I1648" t="s">
        <v>4242</v>
      </c>
      <c r="J1648" t="s">
        <v>4243</v>
      </c>
      <c r="K1648" t="s">
        <v>4244</v>
      </c>
    </row>
    <row r="1649" spans="1:16" x14ac:dyDescent="0.25">
      <c r="A1649" t="s">
        <v>3448</v>
      </c>
      <c r="B1649" t="s">
        <v>3449</v>
      </c>
      <c r="C1649" t="s">
        <v>6803</v>
      </c>
      <c r="E1649" t="s">
        <v>6804</v>
      </c>
      <c r="G1649" t="s">
        <v>3781</v>
      </c>
      <c r="H1649" t="s">
        <v>3790</v>
      </c>
      <c r="I1649" t="s">
        <v>4281</v>
      </c>
      <c r="J1649" t="s">
        <v>4978</v>
      </c>
      <c r="K1649" t="s">
        <v>4979</v>
      </c>
    </row>
    <row r="1650" spans="1:16" x14ac:dyDescent="0.25">
      <c r="A1650" t="s">
        <v>3450</v>
      </c>
      <c r="B1650" t="s">
        <v>3451</v>
      </c>
      <c r="C1650" t="s">
        <v>6805</v>
      </c>
      <c r="E1650" t="s">
        <v>6806</v>
      </c>
      <c r="G1650" t="s">
        <v>3759</v>
      </c>
      <c r="H1650" t="s">
        <v>3760</v>
      </c>
      <c r="I1650" t="s">
        <v>3761</v>
      </c>
      <c r="J1650" t="s">
        <v>3762</v>
      </c>
      <c r="K1650" t="s">
        <v>3763</v>
      </c>
      <c r="L1650" t="s">
        <v>3764</v>
      </c>
      <c r="M1650" t="s">
        <v>4319</v>
      </c>
      <c r="N1650" t="s">
        <v>5318</v>
      </c>
      <c r="O1650" t="s">
        <v>5319</v>
      </c>
      <c r="P1650" t="s">
        <v>5320</v>
      </c>
    </row>
    <row r="1651" spans="1:16" x14ac:dyDescent="0.25">
      <c r="A1651" t="s">
        <v>3452</v>
      </c>
      <c r="B1651" t="s">
        <v>3453</v>
      </c>
      <c r="C1651" t="s">
        <v>6805</v>
      </c>
      <c r="E1651" t="s">
        <v>6807</v>
      </c>
      <c r="G1651" t="s">
        <v>3759</v>
      </c>
      <c r="H1651" t="s">
        <v>3760</v>
      </c>
      <c r="I1651" t="s">
        <v>3761</v>
      </c>
      <c r="J1651" t="s">
        <v>3762</v>
      </c>
      <c r="K1651" t="s">
        <v>3763</v>
      </c>
      <c r="L1651" t="s">
        <v>3764</v>
      </c>
      <c r="M1651" t="s">
        <v>4319</v>
      </c>
      <c r="N1651" t="s">
        <v>5318</v>
      </c>
      <c r="O1651" t="s">
        <v>5319</v>
      </c>
      <c r="P1651" t="s">
        <v>5320</v>
      </c>
    </row>
    <row r="1652" spans="1:16" x14ac:dyDescent="0.25">
      <c r="A1652" t="s">
        <v>3454</v>
      </c>
      <c r="B1652" t="s">
        <v>3455</v>
      </c>
      <c r="C1652" t="s">
        <v>6808</v>
      </c>
      <c r="E1652" t="s">
        <v>6809</v>
      </c>
      <c r="G1652" t="s">
        <v>3759</v>
      </c>
      <c r="H1652" t="s">
        <v>3760</v>
      </c>
      <c r="I1652" t="s">
        <v>3761</v>
      </c>
      <c r="J1652" t="s">
        <v>3855</v>
      </c>
      <c r="K1652" t="s">
        <v>3870</v>
      </c>
      <c r="L1652" t="s">
        <v>3871</v>
      </c>
      <c r="M1652" t="s">
        <v>3909</v>
      </c>
      <c r="N1652" t="s">
        <v>3910</v>
      </c>
      <c r="O1652" t="s">
        <v>5020</v>
      </c>
      <c r="P1652" t="s">
        <v>5021</v>
      </c>
    </row>
    <row r="1653" spans="1:16" x14ac:dyDescent="0.25">
      <c r="A1653" t="s">
        <v>3456</v>
      </c>
      <c r="B1653" t="s">
        <v>3457</v>
      </c>
      <c r="C1653" t="s">
        <v>6808</v>
      </c>
      <c r="E1653" t="s">
        <v>6810</v>
      </c>
      <c r="G1653" t="s">
        <v>3759</v>
      </c>
      <c r="H1653" t="s">
        <v>3760</v>
      </c>
      <c r="I1653" t="s">
        <v>3761</v>
      </c>
      <c r="J1653" t="s">
        <v>3855</v>
      </c>
      <c r="K1653" t="s">
        <v>3870</v>
      </c>
      <c r="L1653" t="s">
        <v>3871</v>
      </c>
      <c r="M1653" t="s">
        <v>3909</v>
      </c>
      <c r="N1653" t="s">
        <v>3910</v>
      </c>
      <c r="O1653" t="s">
        <v>5020</v>
      </c>
      <c r="P1653" t="s">
        <v>5021</v>
      </c>
    </row>
    <row r="1654" spans="1:16" x14ac:dyDescent="0.25">
      <c r="A1654" t="s">
        <v>3458</v>
      </c>
      <c r="B1654" t="s">
        <v>3459</v>
      </c>
      <c r="C1654" t="s">
        <v>6808</v>
      </c>
      <c r="E1654" t="s">
        <v>6811</v>
      </c>
      <c r="G1654" t="s">
        <v>3759</v>
      </c>
      <c r="H1654" t="s">
        <v>3760</v>
      </c>
      <c r="I1654" t="s">
        <v>3761</v>
      </c>
      <c r="J1654" t="s">
        <v>3855</v>
      </c>
      <c r="K1654" t="s">
        <v>3870</v>
      </c>
      <c r="L1654" t="s">
        <v>3871</v>
      </c>
      <c r="M1654" t="s">
        <v>3909</v>
      </c>
      <c r="N1654" t="s">
        <v>3910</v>
      </c>
      <c r="O1654" t="s">
        <v>5020</v>
      </c>
      <c r="P1654" t="s">
        <v>5021</v>
      </c>
    </row>
    <row r="1655" spans="1:16" x14ac:dyDescent="0.25">
      <c r="A1655" t="s">
        <v>3460</v>
      </c>
      <c r="B1655" t="s">
        <v>3461</v>
      </c>
      <c r="C1655" t="s">
        <v>6808</v>
      </c>
      <c r="E1655" t="s">
        <v>6812</v>
      </c>
      <c r="G1655" t="s">
        <v>3759</v>
      </c>
      <c r="H1655" t="s">
        <v>3760</v>
      </c>
      <c r="I1655" t="s">
        <v>3761</v>
      </c>
      <c r="J1655" t="s">
        <v>3855</v>
      </c>
      <c r="K1655" t="s">
        <v>3870</v>
      </c>
      <c r="L1655" t="s">
        <v>3871</v>
      </c>
      <c r="M1655" t="s">
        <v>3909</v>
      </c>
      <c r="N1655" t="s">
        <v>3910</v>
      </c>
      <c r="O1655" t="s">
        <v>5020</v>
      </c>
      <c r="P1655" t="s">
        <v>5021</v>
      </c>
    </row>
    <row r="1656" spans="1:16" x14ac:dyDescent="0.25">
      <c r="A1656" t="s">
        <v>3462</v>
      </c>
      <c r="B1656" t="s">
        <v>3463</v>
      </c>
      <c r="C1656" t="s">
        <v>6813</v>
      </c>
      <c r="E1656" t="s">
        <v>6814</v>
      </c>
      <c r="G1656" t="s">
        <v>3759</v>
      </c>
      <c r="H1656" t="s">
        <v>3813</v>
      </c>
      <c r="I1656" t="s">
        <v>4684</v>
      </c>
      <c r="J1656" t="s">
        <v>4685</v>
      </c>
      <c r="K1656" t="s">
        <v>6815</v>
      </c>
      <c r="L1656" t="s">
        <v>6816</v>
      </c>
      <c r="M1656" t="s">
        <v>6817</v>
      </c>
      <c r="N1656" t="s">
        <v>6818</v>
      </c>
      <c r="O1656" t="s">
        <v>6819</v>
      </c>
    </row>
    <row r="1657" spans="1:16" x14ac:dyDescent="0.25">
      <c r="A1657" t="s">
        <v>3464</v>
      </c>
      <c r="B1657" t="s">
        <v>3465</v>
      </c>
      <c r="C1657" t="s">
        <v>6813</v>
      </c>
      <c r="E1657" t="s">
        <v>6820</v>
      </c>
      <c r="G1657" t="s">
        <v>3759</v>
      </c>
      <c r="H1657" t="s">
        <v>3813</v>
      </c>
      <c r="I1657" t="s">
        <v>4684</v>
      </c>
      <c r="J1657" t="s">
        <v>4685</v>
      </c>
      <c r="K1657" t="s">
        <v>6815</v>
      </c>
      <c r="L1657" t="s">
        <v>6816</v>
      </c>
      <c r="M1657" t="s">
        <v>6817</v>
      </c>
      <c r="N1657" t="s">
        <v>6818</v>
      </c>
      <c r="O1657" t="s">
        <v>6819</v>
      </c>
    </row>
    <row r="1658" spans="1:16" x14ac:dyDescent="0.25">
      <c r="A1658" t="s">
        <v>3466</v>
      </c>
      <c r="B1658" t="s">
        <v>3467</v>
      </c>
      <c r="C1658" t="s">
        <v>6813</v>
      </c>
      <c r="E1658" t="s">
        <v>6821</v>
      </c>
      <c r="G1658" t="s">
        <v>3759</v>
      </c>
      <c r="H1658" t="s">
        <v>3813</v>
      </c>
      <c r="I1658" t="s">
        <v>4684</v>
      </c>
      <c r="J1658" t="s">
        <v>4685</v>
      </c>
      <c r="K1658" t="s">
        <v>6815</v>
      </c>
      <c r="L1658" t="s">
        <v>6816</v>
      </c>
      <c r="M1658" t="s">
        <v>6817</v>
      </c>
      <c r="N1658" t="s">
        <v>6818</v>
      </c>
      <c r="O1658" t="s">
        <v>6819</v>
      </c>
    </row>
    <row r="1659" spans="1:16" x14ac:dyDescent="0.25">
      <c r="A1659" t="s">
        <v>3468</v>
      </c>
      <c r="B1659" t="s">
        <v>3469</v>
      </c>
      <c r="C1659" t="s">
        <v>6813</v>
      </c>
      <c r="E1659" t="s">
        <v>6822</v>
      </c>
      <c r="G1659" t="s">
        <v>3759</v>
      </c>
      <c r="H1659" t="s">
        <v>3813</v>
      </c>
      <c r="I1659" t="s">
        <v>4684</v>
      </c>
      <c r="J1659" t="s">
        <v>4685</v>
      </c>
      <c r="K1659" t="s">
        <v>6815</v>
      </c>
      <c r="L1659" t="s">
        <v>6816</v>
      </c>
      <c r="M1659" t="s">
        <v>6817</v>
      </c>
      <c r="N1659" t="s">
        <v>6818</v>
      </c>
      <c r="O1659" t="s">
        <v>6819</v>
      </c>
    </row>
    <row r="1660" spans="1:16" x14ac:dyDescent="0.25">
      <c r="A1660" t="s">
        <v>3470</v>
      </c>
      <c r="B1660" t="s">
        <v>3471</v>
      </c>
      <c r="C1660" t="s">
        <v>6813</v>
      </c>
      <c r="E1660" t="s">
        <v>6823</v>
      </c>
      <c r="G1660" t="s">
        <v>3759</v>
      </c>
      <c r="H1660" t="s">
        <v>3813</v>
      </c>
      <c r="I1660" t="s">
        <v>4684</v>
      </c>
      <c r="J1660" t="s">
        <v>4685</v>
      </c>
      <c r="K1660" t="s">
        <v>6815</v>
      </c>
      <c r="L1660" t="s">
        <v>6816</v>
      </c>
      <c r="M1660" t="s">
        <v>6817</v>
      </c>
      <c r="N1660" t="s">
        <v>6818</v>
      </c>
      <c r="O1660" t="s">
        <v>6819</v>
      </c>
    </row>
    <row r="1661" spans="1:16" x14ac:dyDescent="0.25">
      <c r="A1661" t="s">
        <v>3472</v>
      </c>
      <c r="B1661" t="s">
        <v>3473</v>
      </c>
      <c r="C1661" t="s">
        <v>6813</v>
      </c>
      <c r="E1661" t="s">
        <v>6824</v>
      </c>
      <c r="G1661" t="s">
        <v>3759</v>
      </c>
      <c r="H1661" t="s">
        <v>3813</v>
      </c>
      <c r="I1661" t="s">
        <v>4684</v>
      </c>
      <c r="J1661" t="s">
        <v>4685</v>
      </c>
      <c r="K1661" t="s">
        <v>6815</v>
      </c>
      <c r="L1661" t="s">
        <v>6816</v>
      </c>
      <c r="M1661" t="s">
        <v>6817</v>
      </c>
      <c r="N1661" t="s">
        <v>6818</v>
      </c>
      <c r="O1661" t="s">
        <v>6819</v>
      </c>
    </row>
    <row r="1662" spans="1:16" x14ac:dyDescent="0.25">
      <c r="A1662" t="s">
        <v>3474</v>
      </c>
      <c r="B1662" t="s">
        <v>3475</v>
      </c>
      <c r="C1662" t="s">
        <v>6813</v>
      </c>
      <c r="E1662" t="s">
        <v>6825</v>
      </c>
      <c r="G1662" t="s">
        <v>3759</v>
      </c>
      <c r="H1662" t="s">
        <v>3813</v>
      </c>
      <c r="I1662" t="s">
        <v>4684</v>
      </c>
      <c r="J1662" t="s">
        <v>4685</v>
      </c>
      <c r="K1662" t="s">
        <v>6815</v>
      </c>
      <c r="L1662" t="s">
        <v>6816</v>
      </c>
      <c r="M1662" t="s">
        <v>6817</v>
      </c>
      <c r="N1662" t="s">
        <v>6818</v>
      </c>
      <c r="O1662" t="s">
        <v>6819</v>
      </c>
    </row>
    <row r="1663" spans="1:16" x14ac:dyDescent="0.25">
      <c r="A1663" t="s">
        <v>3476</v>
      </c>
      <c r="B1663" t="s">
        <v>3477</v>
      </c>
      <c r="C1663" t="s">
        <v>6813</v>
      </c>
      <c r="E1663" t="s">
        <v>6826</v>
      </c>
      <c r="G1663" t="s">
        <v>3759</v>
      </c>
      <c r="H1663" t="s">
        <v>3813</v>
      </c>
      <c r="I1663" t="s">
        <v>4684</v>
      </c>
      <c r="J1663" t="s">
        <v>4685</v>
      </c>
      <c r="K1663" t="s">
        <v>6815</v>
      </c>
      <c r="L1663" t="s">
        <v>6816</v>
      </c>
      <c r="M1663" t="s">
        <v>6817</v>
      </c>
      <c r="N1663" t="s">
        <v>6818</v>
      </c>
      <c r="O1663" t="s">
        <v>6819</v>
      </c>
    </row>
    <row r="1664" spans="1:16" x14ac:dyDescent="0.25">
      <c r="A1664" t="s">
        <v>3478</v>
      </c>
      <c r="B1664" t="s">
        <v>3479</v>
      </c>
      <c r="C1664" t="s">
        <v>6813</v>
      </c>
      <c r="E1664" t="s">
        <v>6827</v>
      </c>
      <c r="G1664" t="s">
        <v>3759</v>
      </c>
      <c r="H1664" t="s">
        <v>3813</v>
      </c>
      <c r="I1664" t="s">
        <v>4684</v>
      </c>
      <c r="J1664" t="s">
        <v>4685</v>
      </c>
      <c r="K1664" t="s">
        <v>6815</v>
      </c>
      <c r="L1664" t="s">
        <v>6816</v>
      </c>
      <c r="M1664" t="s">
        <v>6817</v>
      </c>
      <c r="N1664" t="s">
        <v>6818</v>
      </c>
      <c r="O1664" t="s">
        <v>6819</v>
      </c>
    </row>
    <row r="1665" spans="1:15" x14ac:dyDescent="0.25">
      <c r="A1665" t="s">
        <v>3480</v>
      </c>
      <c r="B1665" t="s">
        <v>3481</v>
      </c>
      <c r="C1665" t="s">
        <v>6813</v>
      </c>
      <c r="E1665" t="s">
        <v>6828</v>
      </c>
      <c r="G1665" t="s">
        <v>3759</v>
      </c>
      <c r="H1665" t="s">
        <v>3813</v>
      </c>
      <c r="I1665" t="s">
        <v>4684</v>
      </c>
      <c r="J1665" t="s">
        <v>4685</v>
      </c>
      <c r="K1665" t="s">
        <v>6815</v>
      </c>
      <c r="L1665" t="s">
        <v>6816</v>
      </c>
      <c r="M1665" t="s">
        <v>6817</v>
      </c>
      <c r="N1665" t="s">
        <v>6818</v>
      </c>
      <c r="O1665" t="s">
        <v>6819</v>
      </c>
    </row>
    <row r="1666" spans="1:15" x14ac:dyDescent="0.25">
      <c r="A1666" t="s">
        <v>3482</v>
      </c>
      <c r="B1666" t="s">
        <v>3483</v>
      </c>
      <c r="C1666" t="s">
        <v>6813</v>
      </c>
      <c r="E1666" t="s">
        <v>6829</v>
      </c>
      <c r="G1666" t="s">
        <v>3759</v>
      </c>
      <c r="H1666" t="s">
        <v>3813</v>
      </c>
      <c r="I1666" t="s">
        <v>4684</v>
      </c>
      <c r="J1666" t="s">
        <v>4685</v>
      </c>
      <c r="K1666" t="s">
        <v>6815</v>
      </c>
      <c r="L1666" t="s">
        <v>6816</v>
      </c>
      <c r="M1666" t="s">
        <v>6817</v>
      </c>
      <c r="N1666" t="s">
        <v>6818</v>
      </c>
      <c r="O1666" t="s">
        <v>6819</v>
      </c>
    </row>
    <row r="1667" spans="1:15" x14ac:dyDescent="0.25">
      <c r="A1667" t="s">
        <v>3484</v>
      </c>
      <c r="B1667" t="s">
        <v>3485</v>
      </c>
      <c r="C1667" t="s">
        <v>6813</v>
      </c>
      <c r="E1667" t="s">
        <v>6830</v>
      </c>
      <c r="G1667" t="s">
        <v>3759</v>
      </c>
      <c r="H1667" t="s">
        <v>3813</v>
      </c>
      <c r="I1667" t="s">
        <v>4684</v>
      </c>
      <c r="J1667" t="s">
        <v>4685</v>
      </c>
      <c r="K1667" t="s">
        <v>6815</v>
      </c>
      <c r="L1667" t="s">
        <v>6816</v>
      </c>
      <c r="M1667" t="s">
        <v>6817</v>
      </c>
      <c r="N1667" t="s">
        <v>6818</v>
      </c>
      <c r="O1667" t="s">
        <v>6819</v>
      </c>
    </row>
    <row r="1668" spans="1:15" x14ac:dyDescent="0.25">
      <c r="A1668" t="s">
        <v>3486</v>
      </c>
      <c r="B1668" t="s">
        <v>3487</v>
      </c>
      <c r="C1668" t="s">
        <v>6831</v>
      </c>
      <c r="E1668" t="s">
        <v>6832</v>
      </c>
      <c r="G1668" t="s">
        <v>3781</v>
      </c>
      <c r="H1668" t="s">
        <v>3790</v>
      </c>
      <c r="I1668" t="s">
        <v>3791</v>
      </c>
      <c r="J1668" t="s">
        <v>3792</v>
      </c>
      <c r="K1668" t="s">
        <v>3793</v>
      </c>
    </row>
    <row r="1669" spans="1:15" x14ac:dyDescent="0.25">
      <c r="A1669" t="s">
        <v>3488</v>
      </c>
      <c r="B1669" t="s">
        <v>3489</v>
      </c>
      <c r="C1669" t="s">
        <v>6831</v>
      </c>
      <c r="E1669" t="s">
        <v>6833</v>
      </c>
      <c r="G1669" t="s">
        <v>3781</v>
      </c>
      <c r="H1669" t="s">
        <v>3790</v>
      </c>
      <c r="I1669" t="s">
        <v>3791</v>
      </c>
      <c r="J1669" t="s">
        <v>3792</v>
      </c>
      <c r="K1669" t="s">
        <v>3793</v>
      </c>
    </row>
    <row r="1670" spans="1:15" x14ac:dyDescent="0.25">
      <c r="A1670" t="s">
        <v>3490</v>
      </c>
      <c r="B1670" t="s">
        <v>3491</v>
      </c>
      <c r="C1670" t="s">
        <v>6831</v>
      </c>
      <c r="E1670" t="s">
        <v>6834</v>
      </c>
      <c r="G1670" t="s">
        <v>3781</v>
      </c>
      <c r="H1670" t="s">
        <v>3790</v>
      </c>
      <c r="I1670" t="s">
        <v>3791</v>
      </c>
      <c r="J1670" t="s">
        <v>3792</v>
      </c>
      <c r="K1670" t="s">
        <v>3793</v>
      </c>
    </row>
    <row r="1671" spans="1:15" x14ac:dyDescent="0.25">
      <c r="A1671" t="s">
        <v>3492</v>
      </c>
      <c r="B1671" t="s">
        <v>3493</v>
      </c>
      <c r="C1671" t="s">
        <v>6831</v>
      </c>
      <c r="E1671" t="s">
        <v>6835</v>
      </c>
      <c r="G1671" t="s">
        <v>3781</v>
      </c>
      <c r="H1671" t="s">
        <v>3790</v>
      </c>
      <c r="I1671" t="s">
        <v>3791</v>
      </c>
      <c r="J1671" t="s">
        <v>3792</v>
      </c>
      <c r="K1671" t="s">
        <v>3793</v>
      </c>
    </row>
    <row r="1672" spans="1:15" x14ac:dyDescent="0.25">
      <c r="A1672" t="s">
        <v>3494</v>
      </c>
      <c r="B1672" t="s">
        <v>3495</v>
      </c>
      <c r="C1672" t="s">
        <v>6836</v>
      </c>
      <c r="E1672" t="s">
        <v>6837</v>
      </c>
      <c r="G1672" t="s">
        <v>3781</v>
      </c>
      <c r="H1672" t="s">
        <v>3782</v>
      </c>
      <c r="I1672" t="s">
        <v>3863</v>
      </c>
      <c r="J1672" t="s">
        <v>3941</v>
      </c>
      <c r="K1672" t="s">
        <v>4548</v>
      </c>
      <c r="L1672" t="s">
        <v>4549</v>
      </c>
      <c r="M1672" t="s">
        <v>4550</v>
      </c>
    </row>
    <row r="1673" spans="1:15" x14ac:dyDescent="0.25">
      <c r="A1673" t="s">
        <v>3496</v>
      </c>
      <c r="B1673" t="s">
        <v>3497</v>
      </c>
      <c r="C1673" t="s">
        <v>6838</v>
      </c>
      <c r="E1673" t="s">
        <v>6839</v>
      </c>
      <c r="G1673" t="s">
        <v>3759</v>
      </c>
      <c r="H1673" t="s">
        <v>3760</v>
      </c>
      <c r="I1673" t="s">
        <v>3761</v>
      </c>
      <c r="J1673" t="s">
        <v>3855</v>
      </c>
      <c r="K1673" t="s">
        <v>3856</v>
      </c>
      <c r="L1673" t="s">
        <v>3857</v>
      </c>
      <c r="M1673" t="s">
        <v>3858</v>
      </c>
      <c r="N1673" t="s">
        <v>3859</v>
      </c>
      <c r="O1673" t="s">
        <v>6840</v>
      </c>
    </row>
    <row r="1674" spans="1:15" x14ac:dyDescent="0.25">
      <c r="A1674" t="s">
        <v>3498</v>
      </c>
      <c r="B1674" t="s">
        <v>3499</v>
      </c>
      <c r="C1674" t="s">
        <v>6841</v>
      </c>
      <c r="E1674" t="s">
        <v>6842</v>
      </c>
      <c r="G1674" t="s">
        <v>3781</v>
      </c>
      <c r="H1674" t="s">
        <v>3805</v>
      </c>
      <c r="I1674" t="s">
        <v>3806</v>
      </c>
      <c r="J1674" t="s">
        <v>4543</v>
      </c>
      <c r="K1674" t="s">
        <v>5662</v>
      </c>
      <c r="L1674" t="s">
        <v>5663</v>
      </c>
    </row>
    <row r="1675" spans="1:15" x14ac:dyDescent="0.25">
      <c r="A1675" t="s">
        <v>3500</v>
      </c>
      <c r="B1675" t="s">
        <v>3501</v>
      </c>
      <c r="C1675" t="s">
        <v>6841</v>
      </c>
      <c r="E1675" t="s">
        <v>6843</v>
      </c>
      <c r="G1675" t="s">
        <v>3781</v>
      </c>
      <c r="H1675" t="s">
        <v>3805</v>
      </c>
      <c r="I1675" t="s">
        <v>3806</v>
      </c>
      <c r="J1675" t="s">
        <v>4543</v>
      </c>
      <c r="K1675" t="s">
        <v>5662</v>
      </c>
      <c r="L1675" t="s">
        <v>5663</v>
      </c>
    </row>
    <row r="1676" spans="1:15" x14ac:dyDescent="0.25">
      <c r="A1676" t="s">
        <v>3502</v>
      </c>
      <c r="B1676" t="s">
        <v>3503</v>
      </c>
      <c r="C1676" t="s">
        <v>6841</v>
      </c>
      <c r="E1676" t="s">
        <v>6844</v>
      </c>
      <c r="G1676" t="s">
        <v>3781</v>
      </c>
      <c r="H1676" t="s">
        <v>3805</v>
      </c>
      <c r="I1676" t="s">
        <v>3806</v>
      </c>
      <c r="J1676" t="s">
        <v>4543</v>
      </c>
      <c r="K1676" t="s">
        <v>5662</v>
      </c>
      <c r="L1676" t="s">
        <v>5663</v>
      </c>
    </row>
    <row r="1677" spans="1:15" x14ac:dyDescent="0.25">
      <c r="A1677" t="s">
        <v>3504</v>
      </c>
      <c r="B1677" t="s">
        <v>3505</v>
      </c>
      <c r="C1677" t="s">
        <v>6841</v>
      </c>
      <c r="E1677" t="s">
        <v>6845</v>
      </c>
      <c r="G1677" t="s">
        <v>3781</v>
      </c>
      <c r="H1677" t="s">
        <v>3805</v>
      </c>
      <c r="I1677" t="s">
        <v>3806</v>
      </c>
      <c r="J1677" t="s">
        <v>4543</v>
      </c>
      <c r="K1677" t="s">
        <v>5662</v>
      </c>
      <c r="L1677" t="s">
        <v>5663</v>
      </c>
    </row>
    <row r="1678" spans="1:15" x14ac:dyDescent="0.25">
      <c r="A1678" t="s">
        <v>3506</v>
      </c>
      <c r="B1678" t="s">
        <v>3507</v>
      </c>
      <c r="C1678" t="s">
        <v>6841</v>
      </c>
      <c r="E1678" t="s">
        <v>6846</v>
      </c>
      <c r="G1678" t="s">
        <v>3781</v>
      </c>
      <c r="H1678" t="s">
        <v>3805</v>
      </c>
      <c r="I1678" t="s">
        <v>3806</v>
      </c>
      <c r="J1678" t="s">
        <v>4543</v>
      </c>
      <c r="K1678" t="s">
        <v>5662</v>
      </c>
      <c r="L1678" t="s">
        <v>5663</v>
      </c>
    </row>
    <row r="1679" spans="1:15" x14ac:dyDescent="0.25">
      <c r="A1679" t="s">
        <v>3508</v>
      </c>
      <c r="B1679" t="s">
        <v>3509</v>
      </c>
      <c r="C1679" t="s">
        <v>6841</v>
      </c>
      <c r="E1679" t="s">
        <v>6847</v>
      </c>
      <c r="G1679" t="s">
        <v>3781</v>
      </c>
      <c r="H1679" t="s">
        <v>3805</v>
      </c>
      <c r="I1679" t="s">
        <v>3806</v>
      </c>
      <c r="J1679" t="s">
        <v>4543</v>
      </c>
      <c r="K1679" t="s">
        <v>5662</v>
      </c>
      <c r="L1679" t="s">
        <v>5663</v>
      </c>
    </row>
    <row r="1680" spans="1:15" x14ac:dyDescent="0.25">
      <c r="A1680" t="s">
        <v>3510</v>
      </c>
      <c r="B1680" t="s">
        <v>3511</v>
      </c>
      <c r="C1680" t="s">
        <v>6841</v>
      </c>
      <c r="E1680" t="s">
        <v>6848</v>
      </c>
      <c r="G1680" t="s">
        <v>3781</v>
      </c>
      <c r="H1680" t="s">
        <v>3805</v>
      </c>
      <c r="I1680" t="s">
        <v>3806</v>
      </c>
      <c r="J1680" t="s">
        <v>4543</v>
      </c>
      <c r="K1680" t="s">
        <v>5662</v>
      </c>
      <c r="L1680" t="s">
        <v>5663</v>
      </c>
    </row>
    <row r="1681" spans="1:12" x14ac:dyDescent="0.25">
      <c r="A1681" t="s">
        <v>3512</v>
      </c>
      <c r="B1681" t="s">
        <v>3513</v>
      </c>
      <c r="C1681" t="s">
        <v>6841</v>
      </c>
      <c r="D1681" t="s">
        <v>6849</v>
      </c>
      <c r="E1681" t="s">
        <v>6850</v>
      </c>
      <c r="G1681" t="s">
        <v>3781</v>
      </c>
      <c r="H1681" t="s">
        <v>3805</v>
      </c>
      <c r="I1681" t="s">
        <v>3806</v>
      </c>
      <c r="J1681" t="s">
        <v>4543</v>
      </c>
      <c r="K1681" t="s">
        <v>5662</v>
      </c>
      <c r="L1681" t="s">
        <v>5663</v>
      </c>
    </row>
    <row r="1682" spans="1:12" x14ac:dyDescent="0.25">
      <c r="A1682" t="s">
        <v>3514</v>
      </c>
      <c r="B1682" t="s">
        <v>3515</v>
      </c>
      <c r="C1682" t="s">
        <v>6851</v>
      </c>
      <c r="E1682" t="s">
        <v>6852</v>
      </c>
      <c r="G1682" t="s">
        <v>3781</v>
      </c>
      <c r="H1682" t="s">
        <v>3790</v>
      </c>
      <c r="I1682" t="s">
        <v>3791</v>
      </c>
      <c r="J1682" t="s">
        <v>3792</v>
      </c>
      <c r="K1682" t="s">
        <v>3793</v>
      </c>
    </row>
    <row r="1683" spans="1:12" x14ac:dyDescent="0.25">
      <c r="A1683" t="s">
        <v>3516</v>
      </c>
      <c r="B1683" t="s">
        <v>3517</v>
      </c>
      <c r="C1683" t="s">
        <v>6851</v>
      </c>
      <c r="E1683" t="s">
        <v>6853</v>
      </c>
      <c r="G1683" t="s">
        <v>3781</v>
      </c>
      <c r="H1683" t="s">
        <v>3790</v>
      </c>
      <c r="I1683" t="s">
        <v>3791</v>
      </c>
      <c r="J1683" t="s">
        <v>3792</v>
      </c>
      <c r="K1683" t="s">
        <v>3793</v>
      </c>
    </row>
    <row r="1684" spans="1:12" x14ac:dyDescent="0.25">
      <c r="A1684" t="s">
        <v>3518</v>
      </c>
      <c r="B1684" t="s">
        <v>3519</v>
      </c>
      <c r="C1684" t="s">
        <v>6854</v>
      </c>
      <c r="E1684" t="s">
        <v>6855</v>
      </c>
      <c r="G1684" t="s">
        <v>3781</v>
      </c>
      <c r="H1684" t="s">
        <v>3790</v>
      </c>
      <c r="I1684" t="s">
        <v>3791</v>
      </c>
      <c r="J1684" t="s">
        <v>3792</v>
      </c>
      <c r="K1684" t="s">
        <v>3793</v>
      </c>
    </row>
    <row r="1685" spans="1:12" x14ac:dyDescent="0.25">
      <c r="A1685" t="s">
        <v>3520</v>
      </c>
      <c r="B1685" t="s">
        <v>3521</v>
      </c>
      <c r="C1685" t="s">
        <v>6854</v>
      </c>
      <c r="E1685" t="s">
        <v>6856</v>
      </c>
      <c r="G1685" t="s">
        <v>3781</v>
      </c>
      <c r="H1685" t="s">
        <v>3790</v>
      </c>
      <c r="I1685" t="s">
        <v>3791</v>
      </c>
      <c r="J1685" t="s">
        <v>3792</v>
      </c>
      <c r="K1685" t="s">
        <v>3793</v>
      </c>
    </row>
    <row r="1686" spans="1:12" x14ac:dyDescent="0.25">
      <c r="A1686" t="s">
        <v>3522</v>
      </c>
      <c r="B1686" t="s">
        <v>3523</v>
      </c>
      <c r="C1686" t="s">
        <v>6854</v>
      </c>
      <c r="E1686" t="s">
        <v>6857</v>
      </c>
      <c r="G1686" t="s">
        <v>3781</v>
      </c>
      <c r="H1686" t="s">
        <v>3790</v>
      </c>
      <c r="I1686" t="s">
        <v>3791</v>
      </c>
      <c r="J1686" t="s">
        <v>3792</v>
      </c>
      <c r="K1686" t="s">
        <v>3793</v>
      </c>
    </row>
    <row r="1687" spans="1:12" x14ac:dyDescent="0.25">
      <c r="A1687" t="s">
        <v>3524</v>
      </c>
      <c r="B1687" t="s">
        <v>3525</v>
      </c>
      <c r="C1687" t="s">
        <v>6851</v>
      </c>
      <c r="E1687" t="s">
        <v>6858</v>
      </c>
      <c r="G1687" t="s">
        <v>3781</v>
      </c>
      <c r="H1687" t="s">
        <v>3790</v>
      </c>
      <c r="I1687" t="s">
        <v>3791</v>
      </c>
      <c r="J1687" t="s">
        <v>3792</v>
      </c>
      <c r="K1687" t="s">
        <v>3793</v>
      </c>
    </row>
    <row r="1688" spans="1:12" x14ac:dyDescent="0.25">
      <c r="A1688" t="s">
        <v>3526</v>
      </c>
      <c r="B1688" t="s">
        <v>3527</v>
      </c>
      <c r="C1688" t="s">
        <v>6854</v>
      </c>
      <c r="E1688" t="s">
        <v>6859</v>
      </c>
      <c r="G1688" t="s">
        <v>3781</v>
      </c>
      <c r="H1688" t="s">
        <v>3790</v>
      </c>
      <c r="I1688" t="s">
        <v>3791</v>
      </c>
      <c r="J1688" t="s">
        <v>3792</v>
      </c>
      <c r="K1688" t="s">
        <v>3793</v>
      </c>
    </row>
    <row r="1689" spans="1:12" x14ac:dyDescent="0.25">
      <c r="A1689" t="s">
        <v>3528</v>
      </c>
      <c r="B1689" t="s">
        <v>3529</v>
      </c>
      <c r="C1689" t="s">
        <v>6854</v>
      </c>
      <c r="E1689" t="s">
        <v>6860</v>
      </c>
      <c r="G1689" t="s">
        <v>3781</v>
      </c>
      <c r="H1689" t="s">
        <v>3790</v>
      </c>
      <c r="I1689" t="s">
        <v>3791</v>
      </c>
      <c r="J1689" t="s">
        <v>3792</v>
      </c>
      <c r="K1689" t="s">
        <v>3793</v>
      </c>
    </row>
    <row r="1690" spans="1:12" x14ac:dyDescent="0.25">
      <c r="A1690" t="s">
        <v>3530</v>
      </c>
      <c r="B1690" t="s">
        <v>3531</v>
      </c>
      <c r="C1690" t="s">
        <v>6861</v>
      </c>
      <c r="E1690" t="s">
        <v>6862</v>
      </c>
      <c r="G1690" t="s">
        <v>3781</v>
      </c>
      <c r="H1690" t="s">
        <v>3790</v>
      </c>
      <c r="I1690" t="s">
        <v>3791</v>
      </c>
      <c r="J1690" t="s">
        <v>6863</v>
      </c>
    </row>
    <row r="1691" spans="1:12" x14ac:dyDescent="0.25">
      <c r="A1691" t="s">
        <v>3532</v>
      </c>
      <c r="B1691" t="s">
        <v>3533</v>
      </c>
      <c r="C1691" t="s">
        <v>6851</v>
      </c>
      <c r="E1691" t="s">
        <v>6864</v>
      </c>
      <c r="G1691" t="s">
        <v>3781</v>
      </c>
      <c r="H1691" t="s">
        <v>3790</v>
      </c>
      <c r="I1691" t="s">
        <v>3791</v>
      </c>
      <c r="J1691" t="s">
        <v>3792</v>
      </c>
      <c r="K1691" t="s">
        <v>3793</v>
      </c>
    </row>
    <row r="1692" spans="1:12" x14ac:dyDescent="0.25">
      <c r="A1692" t="s">
        <v>3534</v>
      </c>
      <c r="B1692" t="s">
        <v>3535</v>
      </c>
      <c r="C1692" t="s">
        <v>6865</v>
      </c>
      <c r="E1692" t="s">
        <v>6866</v>
      </c>
      <c r="G1692" t="s">
        <v>3759</v>
      </c>
      <c r="H1692" t="s">
        <v>3888</v>
      </c>
      <c r="I1692" t="s">
        <v>3889</v>
      </c>
      <c r="J1692" t="s">
        <v>4865</v>
      </c>
      <c r="K1692" t="s">
        <v>5044</v>
      </c>
    </row>
    <row r="1693" spans="1:12" x14ac:dyDescent="0.25">
      <c r="A1693" t="s">
        <v>3536</v>
      </c>
      <c r="B1693" t="s">
        <v>3537</v>
      </c>
      <c r="C1693" t="s">
        <v>6865</v>
      </c>
      <c r="E1693" t="s">
        <v>6867</v>
      </c>
      <c r="G1693" t="s">
        <v>3759</v>
      </c>
      <c r="H1693" t="s">
        <v>3888</v>
      </c>
      <c r="I1693" t="s">
        <v>3889</v>
      </c>
      <c r="J1693" t="s">
        <v>4865</v>
      </c>
      <c r="K1693" t="s">
        <v>5044</v>
      </c>
    </row>
    <row r="1694" spans="1:12" x14ac:dyDescent="0.25">
      <c r="A1694" t="s">
        <v>3538</v>
      </c>
      <c r="B1694" t="s">
        <v>3539</v>
      </c>
      <c r="C1694" t="s">
        <v>6865</v>
      </c>
      <c r="E1694" t="s">
        <v>6868</v>
      </c>
      <c r="G1694" t="s">
        <v>3759</v>
      </c>
      <c r="H1694" t="s">
        <v>3888</v>
      </c>
      <c r="I1694" t="s">
        <v>3889</v>
      </c>
      <c r="J1694" t="s">
        <v>4865</v>
      </c>
      <c r="K1694" t="s">
        <v>5044</v>
      </c>
    </row>
    <row r="1695" spans="1:12" x14ac:dyDescent="0.25">
      <c r="A1695" t="s">
        <v>3540</v>
      </c>
      <c r="B1695" t="s">
        <v>3541</v>
      </c>
      <c r="C1695" t="s">
        <v>6865</v>
      </c>
      <c r="E1695" t="s">
        <v>6869</v>
      </c>
      <c r="G1695" t="s">
        <v>3759</v>
      </c>
      <c r="H1695" t="s">
        <v>3888</v>
      </c>
      <c r="I1695" t="s">
        <v>3889</v>
      </c>
      <c r="J1695" t="s">
        <v>4865</v>
      </c>
      <c r="K1695" t="s">
        <v>5044</v>
      </c>
    </row>
    <row r="1696" spans="1:12" x14ac:dyDescent="0.25">
      <c r="A1696" t="s">
        <v>3542</v>
      </c>
      <c r="B1696" t="s">
        <v>3543</v>
      </c>
      <c r="C1696" t="s">
        <v>6865</v>
      </c>
      <c r="E1696" t="s">
        <v>6870</v>
      </c>
      <c r="G1696" t="s">
        <v>3759</v>
      </c>
      <c r="H1696" t="s">
        <v>3888</v>
      </c>
      <c r="I1696" t="s">
        <v>3889</v>
      </c>
      <c r="J1696" t="s">
        <v>4865</v>
      </c>
      <c r="K1696" t="s">
        <v>5044</v>
      </c>
    </row>
    <row r="1697" spans="1:12" x14ac:dyDescent="0.25">
      <c r="A1697" t="s">
        <v>3544</v>
      </c>
      <c r="B1697" t="s">
        <v>3545</v>
      </c>
      <c r="C1697" t="s">
        <v>6871</v>
      </c>
      <c r="E1697" t="s">
        <v>6872</v>
      </c>
      <c r="G1697" t="s">
        <v>3781</v>
      </c>
      <c r="H1697" t="s">
        <v>3805</v>
      </c>
      <c r="I1697" t="s">
        <v>3806</v>
      </c>
      <c r="J1697" t="s">
        <v>3807</v>
      </c>
      <c r="K1697" t="s">
        <v>3948</v>
      </c>
      <c r="L1697" t="s">
        <v>3949</v>
      </c>
    </row>
    <row r="1698" spans="1:12" x14ac:dyDescent="0.25">
      <c r="A1698" t="s">
        <v>3546</v>
      </c>
      <c r="B1698" t="s">
        <v>3547</v>
      </c>
      <c r="C1698" t="s">
        <v>6871</v>
      </c>
      <c r="E1698" t="s">
        <v>6873</v>
      </c>
      <c r="G1698" t="s">
        <v>3781</v>
      </c>
      <c r="H1698" t="s">
        <v>3805</v>
      </c>
      <c r="I1698" t="s">
        <v>3806</v>
      </c>
      <c r="J1698" t="s">
        <v>3807</v>
      </c>
      <c r="K1698" t="s">
        <v>3948</v>
      </c>
      <c r="L1698" t="s">
        <v>3949</v>
      </c>
    </row>
    <row r="1699" spans="1:12" x14ac:dyDescent="0.25">
      <c r="A1699" t="s">
        <v>3548</v>
      </c>
      <c r="B1699" t="s">
        <v>3549</v>
      </c>
      <c r="C1699" t="s">
        <v>6874</v>
      </c>
      <c r="E1699" t="s">
        <v>6875</v>
      </c>
      <c r="G1699" t="s">
        <v>3781</v>
      </c>
      <c r="H1699" t="s">
        <v>3805</v>
      </c>
      <c r="I1699" t="s">
        <v>3806</v>
      </c>
      <c r="J1699" t="s">
        <v>3807</v>
      </c>
      <c r="K1699" t="s">
        <v>3948</v>
      </c>
      <c r="L1699" t="s">
        <v>3949</v>
      </c>
    </row>
    <row r="1700" spans="1:12" x14ac:dyDescent="0.25">
      <c r="A1700" t="s">
        <v>3550</v>
      </c>
      <c r="B1700" t="s">
        <v>3551</v>
      </c>
      <c r="C1700" t="s">
        <v>6874</v>
      </c>
      <c r="E1700" t="s">
        <v>6876</v>
      </c>
      <c r="G1700" t="s">
        <v>3781</v>
      </c>
      <c r="H1700" t="s">
        <v>3805</v>
      </c>
      <c r="I1700" t="s">
        <v>3806</v>
      </c>
      <c r="J1700" t="s">
        <v>3807</v>
      </c>
      <c r="K1700" t="s">
        <v>3948</v>
      </c>
      <c r="L1700" t="s">
        <v>3949</v>
      </c>
    </row>
    <row r="1701" spans="1:12" x14ac:dyDescent="0.25">
      <c r="A1701" t="s">
        <v>3552</v>
      </c>
      <c r="B1701" t="s">
        <v>3553</v>
      </c>
      <c r="C1701" t="s">
        <v>6877</v>
      </c>
      <c r="E1701" t="s">
        <v>6878</v>
      </c>
      <c r="G1701" t="s">
        <v>3781</v>
      </c>
      <c r="H1701" t="s">
        <v>3782</v>
      </c>
      <c r="I1701" t="s">
        <v>3863</v>
      </c>
      <c r="J1701" t="s">
        <v>3941</v>
      </c>
      <c r="K1701" t="s">
        <v>6512</v>
      </c>
      <c r="L1701" t="s">
        <v>6513</v>
      </c>
    </row>
    <row r="1702" spans="1:12" x14ac:dyDescent="0.25">
      <c r="A1702" t="s">
        <v>3554</v>
      </c>
      <c r="B1702" t="s">
        <v>3555</v>
      </c>
      <c r="C1702" t="s">
        <v>6877</v>
      </c>
      <c r="D1702" t="s">
        <v>6879</v>
      </c>
      <c r="E1702" t="s">
        <v>6880</v>
      </c>
      <c r="G1702" t="s">
        <v>3781</v>
      </c>
      <c r="H1702" t="s">
        <v>3782</v>
      </c>
      <c r="I1702" t="s">
        <v>3863</v>
      </c>
      <c r="J1702" t="s">
        <v>3941</v>
      </c>
      <c r="K1702" t="s">
        <v>6512</v>
      </c>
      <c r="L1702" t="s">
        <v>6513</v>
      </c>
    </row>
    <row r="1703" spans="1:12" x14ac:dyDescent="0.25">
      <c r="A1703" t="s">
        <v>3556</v>
      </c>
      <c r="B1703" t="s">
        <v>3557</v>
      </c>
      <c r="C1703" t="s">
        <v>6877</v>
      </c>
      <c r="E1703" t="s">
        <v>6881</v>
      </c>
      <c r="G1703" t="s">
        <v>3781</v>
      </c>
      <c r="H1703" t="s">
        <v>3782</v>
      </c>
      <c r="I1703" t="s">
        <v>3863</v>
      </c>
      <c r="J1703" t="s">
        <v>3941</v>
      </c>
      <c r="K1703" t="s">
        <v>6512</v>
      </c>
      <c r="L1703" t="s">
        <v>6513</v>
      </c>
    </row>
    <row r="1704" spans="1:12" x14ac:dyDescent="0.25">
      <c r="A1704" t="s">
        <v>3558</v>
      </c>
      <c r="B1704" t="s">
        <v>3559</v>
      </c>
      <c r="C1704" t="s">
        <v>6877</v>
      </c>
      <c r="D1704" t="s">
        <v>6882</v>
      </c>
      <c r="E1704" t="s">
        <v>6883</v>
      </c>
      <c r="G1704" t="s">
        <v>3781</v>
      </c>
      <c r="H1704" t="s">
        <v>3782</v>
      </c>
      <c r="I1704" t="s">
        <v>3863</v>
      </c>
      <c r="J1704" t="s">
        <v>3941</v>
      </c>
      <c r="K1704" t="s">
        <v>6512</v>
      </c>
      <c r="L1704" t="s">
        <v>6513</v>
      </c>
    </row>
    <row r="1705" spans="1:12" x14ac:dyDescent="0.25">
      <c r="A1705" t="s">
        <v>3560</v>
      </c>
      <c r="B1705" t="s">
        <v>3561</v>
      </c>
      <c r="C1705" t="s">
        <v>6877</v>
      </c>
      <c r="D1705" t="s">
        <v>6884</v>
      </c>
      <c r="E1705" t="s">
        <v>6885</v>
      </c>
      <c r="G1705" t="s">
        <v>3781</v>
      </c>
      <c r="H1705" t="s">
        <v>3782</v>
      </c>
      <c r="I1705" t="s">
        <v>3863</v>
      </c>
      <c r="J1705" t="s">
        <v>3941</v>
      </c>
      <c r="K1705" t="s">
        <v>6512</v>
      </c>
      <c r="L1705" t="s">
        <v>6513</v>
      </c>
    </row>
    <row r="1706" spans="1:12" x14ac:dyDescent="0.25">
      <c r="A1706" t="s">
        <v>3562</v>
      </c>
      <c r="B1706" t="s">
        <v>3563</v>
      </c>
      <c r="C1706" t="s">
        <v>6886</v>
      </c>
      <c r="E1706" t="s">
        <v>6887</v>
      </c>
      <c r="G1706" t="s">
        <v>3781</v>
      </c>
      <c r="H1706" t="s">
        <v>3782</v>
      </c>
      <c r="I1706" t="s">
        <v>3863</v>
      </c>
      <c r="J1706" t="s">
        <v>3941</v>
      </c>
      <c r="K1706" t="s">
        <v>4974</v>
      </c>
      <c r="L1706" t="s">
        <v>6888</v>
      </c>
    </row>
    <row r="1707" spans="1:12" x14ac:dyDescent="0.25">
      <c r="A1707" t="s">
        <v>3564</v>
      </c>
      <c r="B1707" t="s">
        <v>3565</v>
      </c>
      <c r="C1707" t="s">
        <v>6886</v>
      </c>
      <c r="E1707" t="s">
        <v>6889</v>
      </c>
      <c r="G1707" t="s">
        <v>3781</v>
      </c>
      <c r="H1707" t="s">
        <v>3782</v>
      </c>
      <c r="I1707" t="s">
        <v>3863</v>
      </c>
      <c r="J1707" t="s">
        <v>3941</v>
      </c>
      <c r="K1707" t="s">
        <v>4974</v>
      </c>
      <c r="L1707" t="s">
        <v>6888</v>
      </c>
    </row>
    <row r="1708" spans="1:12" x14ac:dyDescent="0.25">
      <c r="A1708" t="s">
        <v>3566</v>
      </c>
      <c r="B1708" t="s">
        <v>3567</v>
      </c>
      <c r="C1708" t="s">
        <v>6886</v>
      </c>
      <c r="E1708" t="s">
        <v>6890</v>
      </c>
      <c r="G1708" t="s">
        <v>3781</v>
      </c>
      <c r="H1708" t="s">
        <v>3782</v>
      </c>
      <c r="I1708" t="s">
        <v>3863</v>
      </c>
      <c r="J1708" t="s">
        <v>3941</v>
      </c>
      <c r="K1708" t="s">
        <v>4974</v>
      </c>
      <c r="L1708" t="s">
        <v>6888</v>
      </c>
    </row>
    <row r="1709" spans="1:12" x14ac:dyDescent="0.25">
      <c r="A1709" t="s">
        <v>3568</v>
      </c>
      <c r="B1709" t="s">
        <v>3569</v>
      </c>
      <c r="C1709" t="s">
        <v>6891</v>
      </c>
      <c r="E1709" t="s">
        <v>6892</v>
      </c>
      <c r="G1709" t="s">
        <v>3781</v>
      </c>
      <c r="H1709" t="s">
        <v>3782</v>
      </c>
      <c r="I1709" t="s">
        <v>3863</v>
      </c>
      <c r="J1709" t="s">
        <v>3941</v>
      </c>
      <c r="K1709" t="s">
        <v>3942</v>
      </c>
      <c r="L1709" t="s">
        <v>3943</v>
      </c>
    </row>
    <row r="1710" spans="1:12" x14ac:dyDescent="0.25">
      <c r="A1710" t="s">
        <v>3570</v>
      </c>
      <c r="B1710" t="s">
        <v>3571</v>
      </c>
      <c r="C1710" t="s">
        <v>6893</v>
      </c>
      <c r="E1710" t="s">
        <v>6894</v>
      </c>
      <c r="G1710" t="s">
        <v>3781</v>
      </c>
      <c r="H1710" t="s">
        <v>3782</v>
      </c>
      <c r="I1710" t="s">
        <v>3863</v>
      </c>
      <c r="J1710" t="s">
        <v>3941</v>
      </c>
      <c r="K1710" t="s">
        <v>3942</v>
      </c>
      <c r="L1710" t="s">
        <v>3943</v>
      </c>
    </row>
    <row r="1711" spans="1:12" x14ac:dyDescent="0.25">
      <c r="A1711" t="s">
        <v>3572</v>
      </c>
      <c r="B1711" t="s">
        <v>3573</v>
      </c>
      <c r="C1711" t="s">
        <v>6895</v>
      </c>
      <c r="E1711" t="s">
        <v>6896</v>
      </c>
      <c r="G1711" t="s">
        <v>3781</v>
      </c>
      <c r="H1711" t="s">
        <v>3790</v>
      </c>
      <c r="I1711" t="s">
        <v>4304</v>
      </c>
      <c r="J1711" t="s">
        <v>5272</v>
      </c>
      <c r="K1711" t="s">
        <v>6897</v>
      </c>
    </row>
    <row r="1712" spans="1:12" x14ac:dyDescent="0.25">
      <c r="A1712" t="s">
        <v>3574</v>
      </c>
      <c r="B1712" t="s">
        <v>3575</v>
      </c>
      <c r="C1712" t="s">
        <v>6895</v>
      </c>
      <c r="E1712" t="s">
        <v>6898</v>
      </c>
      <c r="G1712" t="s">
        <v>3781</v>
      </c>
      <c r="H1712" t="s">
        <v>3790</v>
      </c>
      <c r="I1712" t="s">
        <v>4304</v>
      </c>
      <c r="J1712" t="s">
        <v>5272</v>
      </c>
      <c r="K1712" t="s">
        <v>6897</v>
      </c>
    </row>
    <row r="1713" spans="1:16" x14ac:dyDescent="0.25">
      <c r="A1713" t="s">
        <v>3576</v>
      </c>
      <c r="B1713" t="s">
        <v>3577</v>
      </c>
      <c r="C1713" t="s">
        <v>6895</v>
      </c>
      <c r="E1713" t="s">
        <v>6899</v>
      </c>
      <c r="G1713" t="s">
        <v>3781</v>
      </c>
      <c r="H1713" t="s">
        <v>3790</v>
      </c>
      <c r="I1713" t="s">
        <v>4304</v>
      </c>
      <c r="J1713" t="s">
        <v>5272</v>
      </c>
      <c r="K1713" t="s">
        <v>6897</v>
      </c>
    </row>
    <row r="1714" spans="1:16" x14ac:dyDescent="0.25">
      <c r="A1714" t="s">
        <v>3578</v>
      </c>
      <c r="B1714" t="s">
        <v>3579</v>
      </c>
      <c r="C1714" t="s">
        <v>6900</v>
      </c>
      <c r="E1714" t="s">
        <v>6901</v>
      </c>
      <c r="G1714" t="s">
        <v>3759</v>
      </c>
      <c r="H1714" t="s">
        <v>3888</v>
      </c>
      <c r="I1714" t="s">
        <v>3889</v>
      </c>
      <c r="J1714" t="s">
        <v>4865</v>
      </c>
      <c r="K1714" t="s">
        <v>5044</v>
      </c>
    </row>
    <row r="1715" spans="1:16" x14ac:dyDescent="0.25">
      <c r="A1715" t="s">
        <v>3580</v>
      </c>
      <c r="B1715" t="s">
        <v>3581</v>
      </c>
      <c r="C1715" t="s">
        <v>6900</v>
      </c>
      <c r="E1715" t="s">
        <v>6902</v>
      </c>
      <c r="G1715" t="s">
        <v>3759</v>
      </c>
      <c r="H1715" t="s">
        <v>3888</v>
      </c>
      <c r="I1715" t="s">
        <v>3889</v>
      </c>
      <c r="J1715" t="s">
        <v>4865</v>
      </c>
      <c r="K1715" t="s">
        <v>5044</v>
      </c>
    </row>
    <row r="1716" spans="1:16" x14ac:dyDescent="0.25">
      <c r="A1716" t="s">
        <v>3582</v>
      </c>
      <c r="B1716" t="s">
        <v>3583</v>
      </c>
      <c r="C1716" t="s">
        <v>6900</v>
      </c>
      <c r="E1716" t="s">
        <v>6903</v>
      </c>
      <c r="G1716" t="s">
        <v>3759</v>
      </c>
      <c r="H1716" t="s">
        <v>3888</v>
      </c>
      <c r="I1716" t="s">
        <v>3889</v>
      </c>
      <c r="J1716" t="s">
        <v>4865</v>
      </c>
      <c r="K1716" t="s">
        <v>5044</v>
      </c>
    </row>
    <row r="1717" spans="1:16" x14ac:dyDescent="0.25">
      <c r="A1717" t="s">
        <v>3584</v>
      </c>
      <c r="B1717" t="s">
        <v>3585</v>
      </c>
      <c r="C1717" t="s">
        <v>6900</v>
      </c>
      <c r="E1717" t="s">
        <v>6904</v>
      </c>
      <c r="G1717" t="s">
        <v>3759</v>
      </c>
      <c r="H1717" t="s">
        <v>3888</v>
      </c>
      <c r="I1717" t="s">
        <v>3889</v>
      </c>
      <c r="J1717" t="s">
        <v>4865</v>
      </c>
      <c r="K1717" t="s">
        <v>5044</v>
      </c>
    </row>
    <row r="1718" spans="1:16" x14ac:dyDescent="0.25">
      <c r="A1718" t="s">
        <v>3586</v>
      </c>
      <c r="B1718" t="s">
        <v>3587</v>
      </c>
      <c r="C1718" t="s">
        <v>6900</v>
      </c>
      <c r="E1718" t="s">
        <v>6905</v>
      </c>
      <c r="G1718" t="s">
        <v>3759</v>
      </c>
      <c r="H1718" t="s">
        <v>3888</v>
      </c>
      <c r="I1718" t="s">
        <v>3889</v>
      </c>
      <c r="J1718" t="s">
        <v>4865</v>
      </c>
      <c r="K1718" t="s">
        <v>5044</v>
      </c>
    </row>
    <row r="1719" spans="1:16" x14ac:dyDescent="0.25">
      <c r="A1719" t="s">
        <v>3588</v>
      </c>
      <c r="B1719" t="s">
        <v>3589</v>
      </c>
      <c r="C1719" t="s">
        <v>6906</v>
      </c>
      <c r="E1719" t="s">
        <v>6907</v>
      </c>
      <c r="G1719" t="s">
        <v>3759</v>
      </c>
      <c r="H1719" t="s">
        <v>3888</v>
      </c>
      <c r="I1719" t="s">
        <v>3889</v>
      </c>
      <c r="J1719" t="s">
        <v>4865</v>
      </c>
      <c r="K1719" t="s">
        <v>5044</v>
      </c>
    </row>
    <row r="1720" spans="1:16" x14ac:dyDescent="0.25">
      <c r="A1720" t="s">
        <v>3590</v>
      </c>
      <c r="B1720" t="s">
        <v>3591</v>
      </c>
      <c r="C1720" t="s">
        <v>6906</v>
      </c>
      <c r="E1720" t="s">
        <v>6908</v>
      </c>
      <c r="G1720" t="s">
        <v>3759</v>
      </c>
      <c r="H1720" t="s">
        <v>3888</v>
      </c>
      <c r="I1720" t="s">
        <v>3889</v>
      </c>
      <c r="J1720" t="s">
        <v>4865</v>
      </c>
      <c r="K1720" t="s">
        <v>5044</v>
      </c>
    </row>
    <row r="1721" spans="1:16" x14ac:dyDescent="0.25">
      <c r="A1721" t="s">
        <v>3592</v>
      </c>
      <c r="B1721" t="s">
        <v>3593</v>
      </c>
      <c r="C1721" t="s">
        <v>6906</v>
      </c>
      <c r="E1721" t="s">
        <v>6909</v>
      </c>
      <c r="G1721" t="s">
        <v>3759</v>
      </c>
      <c r="H1721" t="s">
        <v>3888</v>
      </c>
      <c r="I1721" t="s">
        <v>3889</v>
      </c>
      <c r="J1721" t="s">
        <v>4865</v>
      </c>
      <c r="K1721" t="s">
        <v>5044</v>
      </c>
    </row>
    <row r="1722" spans="1:16" x14ac:dyDescent="0.25">
      <c r="A1722" t="s">
        <v>3594</v>
      </c>
      <c r="B1722" t="s">
        <v>3595</v>
      </c>
      <c r="C1722" t="s">
        <v>6906</v>
      </c>
      <c r="E1722" t="s">
        <v>6910</v>
      </c>
      <c r="G1722" t="s">
        <v>3759</v>
      </c>
      <c r="H1722" t="s">
        <v>3888</v>
      </c>
      <c r="I1722" t="s">
        <v>3889</v>
      </c>
      <c r="J1722" t="s">
        <v>4865</v>
      </c>
      <c r="K1722" t="s">
        <v>5044</v>
      </c>
    </row>
    <row r="1723" spans="1:16" x14ac:dyDescent="0.25">
      <c r="A1723" t="s">
        <v>3596</v>
      </c>
      <c r="B1723" t="s">
        <v>3597</v>
      </c>
      <c r="C1723" t="s">
        <v>6906</v>
      </c>
      <c r="E1723" t="s">
        <v>6911</v>
      </c>
      <c r="G1723" t="s">
        <v>3759</v>
      </c>
      <c r="H1723" t="s">
        <v>3888</v>
      </c>
      <c r="I1723" t="s">
        <v>3889</v>
      </c>
      <c r="J1723" t="s">
        <v>4865</v>
      </c>
      <c r="K1723" t="s">
        <v>5044</v>
      </c>
    </row>
    <row r="1724" spans="1:16" x14ac:dyDescent="0.25">
      <c r="A1724" t="s">
        <v>6912</v>
      </c>
      <c r="B1724" t="s">
        <v>3599</v>
      </c>
      <c r="C1724" t="s">
        <v>6913</v>
      </c>
      <c r="E1724" t="s">
        <v>6914</v>
      </c>
      <c r="G1724" t="s">
        <v>3759</v>
      </c>
      <c r="H1724" t="s">
        <v>3760</v>
      </c>
      <c r="I1724" t="s">
        <v>3761</v>
      </c>
      <c r="J1724" t="s">
        <v>3762</v>
      </c>
      <c r="K1724" t="s">
        <v>3763</v>
      </c>
      <c r="L1724" t="s">
        <v>3764</v>
      </c>
      <c r="M1724" t="s">
        <v>5177</v>
      </c>
      <c r="N1724" t="s">
        <v>5178</v>
      </c>
      <c r="O1724" t="s">
        <v>6915</v>
      </c>
      <c r="P1724" t="s">
        <v>6916</v>
      </c>
    </row>
    <row r="1725" spans="1:16" x14ac:dyDescent="0.25">
      <c r="A1725" t="s">
        <v>6917</v>
      </c>
      <c r="B1725" t="s">
        <v>3601</v>
      </c>
      <c r="C1725" t="s">
        <v>6913</v>
      </c>
      <c r="E1725" t="s">
        <v>6918</v>
      </c>
      <c r="G1725" t="s">
        <v>3759</v>
      </c>
      <c r="H1725" t="s">
        <v>3760</v>
      </c>
      <c r="I1725" t="s">
        <v>3761</v>
      </c>
      <c r="J1725" t="s">
        <v>3762</v>
      </c>
      <c r="K1725" t="s">
        <v>3763</v>
      </c>
      <c r="L1725" t="s">
        <v>3764</v>
      </c>
      <c r="M1725" t="s">
        <v>5177</v>
      </c>
      <c r="N1725" t="s">
        <v>5178</v>
      </c>
      <c r="O1725" t="s">
        <v>6915</v>
      </c>
      <c r="P1725" t="s">
        <v>6916</v>
      </c>
    </row>
    <row r="1726" spans="1:16" x14ac:dyDescent="0.25">
      <c r="A1726" t="s">
        <v>6919</v>
      </c>
      <c r="B1726" t="s">
        <v>3603</v>
      </c>
      <c r="C1726" t="s">
        <v>6913</v>
      </c>
      <c r="E1726" t="s">
        <v>6920</v>
      </c>
      <c r="G1726" t="s">
        <v>3759</v>
      </c>
      <c r="H1726" t="s">
        <v>3760</v>
      </c>
      <c r="I1726" t="s">
        <v>3761</v>
      </c>
      <c r="J1726" t="s">
        <v>3762</v>
      </c>
      <c r="K1726" t="s">
        <v>3763</v>
      </c>
      <c r="L1726" t="s">
        <v>3764</v>
      </c>
      <c r="M1726" t="s">
        <v>5177</v>
      </c>
      <c r="N1726" t="s">
        <v>5178</v>
      </c>
      <c r="O1726" t="s">
        <v>6915</v>
      </c>
      <c r="P1726" t="s">
        <v>6916</v>
      </c>
    </row>
    <row r="1727" spans="1:16" x14ac:dyDescent="0.25">
      <c r="A1727" t="s">
        <v>6921</v>
      </c>
      <c r="B1727" t="s">
        <v>3605</v>
      </c>
      <c r="C1727" t="s">
        <v>6913</v>
      </c>
      <c r="E1727" t="s">
        <v>6922</v>
      </c>
      <c r="G1727" t="s">
        <v>3759</v>
      </c>
      <c r="H1727" t="s">
        <v>3760</v>
      </c>
      <c r="I1727" t="s">
        <v>3761</v>
      </c>
      <c r="J1727" t="s">
        <v>3762</v>
      </c>
      <c r="K1727" t="s">
        <v>3763</v>
      </c>
      <c r="L1727" t="s">
        <v>3764</v>
      </c>
      <c r="M1727" t="s">
        <v>5177</v>
      </c>
      <c r="N1727" t="s">
        <v>5178</v>
      </c>
      <c r="O1727" t="s">
        <v>6915</v>
      </c>
      <c r="P1727" t="s">
        <v>6916</v>
      </c>
    </row>
    <row r="1728" spans="1:16" x14ac:dyDescent="0.25">
      <c r="A1728" t="s">
        <v>6923</v>
      </c>
      <c r="B1728" t="s">
        <v>3607</v>
      </c>
      <c r="C1728" t="s">
        <v>6913</v>
      </c>
      <c r="E1728" t="s">
        <v>6924</v>
      </c>
      <c r="G1728" t="s">
        <v>3759</v>
      </c>
      <c r="H1728" t="s">
        <v>3760</v>
      </c>
      <c r="I1728" t="s">
        <v>3761</v>
      </c>
      <c r="J1728" t="s">
        <v>3762</v>
      </c>
      <c r="K1728" t="s">
        <v>3763</v>
      </c>
      <c r="L1728" t="s">
        <v>3764</v>
      </c>
      <c r="M1728" t="s">
        <v>5177</v>
      </c>
      <c r="N1728" t="s">
        <v>5178</v>
      </c>
      <c r="O1728" t="s">
        <v>6915</v>
      </c>
      <c r="P1728" t="s">
        <v>6916</v>
      </c>
    </row>
    <row r="1729" spans="1:12" x14ac:dyDescent="0.25">
      <c r="A1729" t="s">
        <v>3608</v>
      </c>
      <c r="B1729" t="s">
        <v>3609</v>
      </c>
      <c r="C1729" t="s">
        <v>6925</v>
      </c>
      <c r="E1729" t="s">
        <v>6926</v>
      </c>
      <c r="G1729" t="s">
        <v>3759</v>
      </c>
      <c r="H1729" t="s">
        <v>3888</v>
      </c>
      <c r="I1729" t="s">
        <v>3889</v>
      </c>
      <c r="J1729" t="s">
        <v>3890</v>
      </c>
      <c r="K1729" t="s">
        <v>3891</v>
      </c>
      <c r="L1729" t="s">
        <v>6927</v>
      </c>
    </row>
    <row r="1730" spans="1:12" x14ac:dyDescent="0.25">
      <c r="A1730" t="s">
        <v>3610</v>
      </c>
      <c r="B1730" t="s">
        <v>3611</v>
      </c>
      <c r="C1730" t="s">
        <v>6925</v>
      </c>
      <c r="E1730" t="s">
        <v>6928</v>
      </c>
      <c r="G1730" t="s">
        <v>3759</v>
      </c>
      <c r="H1730" t="s">
        <v>3888</v>
      </c>
      <c r="I1730" t="s">
        <v>3889</v>
      </c>
      <c r="J1730" t="s">
        <v>3890</v>
      </c>
      <c r="K1730" t="s">
        <v>3891</v>
      </c>
      <c r="L1730" t="s">
        <v>6927</v>
      </c>
    </row>
    <row r="1731" spans="1:12" x14ac:dyDescent="0.25">
      <c r="A1731" t="s">
        <v>3612</v>
      </c>
      <c r="B1731" t="s">
        <v>3613</v>
      </c>
      <c r="C1731" t="s">
        <v>6925</v>
      </c>
      <c r="E1731" t="s">
        <v>6929</v>
      </c>
      <c r="G1731" t="s">
        <v>3759</v>
      </c>
      <c r="H1731" t="s">
        <v>3888</v>
      </c>
      <c r="I1731" t="s">
        <v>3889</v>
      </c>
      <c r="J1731" t="s">
        <v>3890</v>
      </c>
      <c r="K1731" t="s">
        <v>3891</v>
      </c>
      <c r="L1731" t="s">
        <v>6927</v>
      </c>
    </row>
    <row r="1732" spans="1:12" x14ac:dyDescent="0.25">
      <c r="A1732" t="s">
        <v>3614</v>
      </c>
      <c r="B1732" t="s">
        <v>3615</v>
      </c>
      <c r="C1732" t="s">
        <v>6925</v>
      </c>
      <c r="E1732" t="s">
        <v>6930</v>
      </c>
      <c r="G1732" t="s">
        <v>3759</v>
      </c>
      <c r="H1732" t="s">
        <v>3888</v>
      </c>
      <c r="I1732" t="s">
        <v>3889</v>
      </c>
      <c r="J1732" t="s">
        <v>3890</v>
      </c>
      <c r="K1732" t="s">
        <v>3891</v>
      </c>
      <c r="L1732" t="s">
        <v>6927</v>
      </c>
    </row>
    <row r="1733" spans="1:12" x14ac:dyDescent="0.25">
      <c r="A1733" t="s">
        <v>3616</v>
      </c>
      <c r="B1733" t="s">
        <v>3617</v>
      </c>
      <c r="C1733" t="s">
        <v>6925</v>
      </c>
      <c r="E1733" t="s">
        <v>6931</v>
      </c>
      <c r="G1733" t="s">
        <v>3759</v>
      </c>
      <c r="H1733" t="s">
        <v>3888</v>
      </c>
      <c r="I1733" t="s">
        <v>3889</v>
      </c>
      <c r="J1733" t="s">
        <v>3890</v>
      </c>
      <c r="K1733" t="s">
        <v>3891</v>
      </c>
      <c r="L1733" t="s">
        <v>6927</v>
      </c>
    </row>
    <row r="1734" spans="1:12" x14ac:dyDescent="0.25">
      <c r="A1734" t="s">
        <v>3618</v>
      </c>
      <c r="B1734" t="s">
        <v>3619</v>
      </c>
      <c r="C1734" t="s">
        <v>6925</v>
      </c>
      <c r="E1734" t="s">
        <v>6932</v>
      </c>
      <c r="G1734" t="s">
        <v>3759</v>
      </c>
      <c r="H1734" t="s">
        <v>3888</v>
      </c>
      <c r="I1734" t="s">
        <v>3889</v>
      </c>
      <c r="J1734" t="s">
        <v>3890</v>
      </c>
      <c r="K1734" t="s">
        <v>3891</v>
      </c>
      <c r="L1734" t="s">
        <v>6927</v>
      </c>
    </row>
    <row r="1735" spans="1:12" x14ac:dyDescent="0.25">
      <c r="A1735" t="s">
        <v>3620</v>
      </c>
      <c r="B1735" t="s">
        <v>3621</v>
      </c>
      <c r="C1735" t="s">
        <v>6925</v>
      </c>
      <c r="E1735" t="s">
        <v>6933</v>
      </c>
      <c r="G1735" t="s">
        <v>3759</v>
      </c>
      <c r="H1735" t="s">
        <v>3888</v>
      </c>
      <c r="I1735" t="s">
        <v>3889</v>
      </c>
      <c r="J1735" t="s">
        <v>3890</v>
      </c>
      <c r="K1735" t="s">
        <v>3891</v>
      </c>
      <c r="L1735" t="s">
        <v>6927</v>
      </c>
    </row>
    <row r="1736" spans="1:12" x14ac:dyDescent="0.25">
      <c r="A1736" t="s">
        <v>3622</v>
      </c>
      <c r="B1736" t="s">
        <v>3623</v>
      </c>
      <c r="C1736" t="s">
        <v>6925</v>
      </c>
      <c r="E1736" t="s">
        <v>6934</v>
      </c>
      <c r="G1736" t="s">
        <v>3759</v>
      </c>
      <c r="H1736" t="s">
        <v>3888</v>
      </c>
      <c r="I1736" t="s">
        <v>3889</v>
      </c>
      <c r="J1736" t="s">
        <v>3890</v>
      </c>
      <c r="K1736" t="s">
        <v>3891</v>
      </c>
      <c r="L1736" t="s">
        <v>6927</v>
      </c>
    </row>
    <row r="1737" spans="1:12" x14ac:dyDescent="0.25">
      <c r="A1737" t="s">
        <v>3624</v>
      </c>
      <c r="B1737" t="s">
        <v>3625</v>
      </c>
      <c r="C1737" t="s">
        <v>6925</v>
      </c>
      <c r="E1737" t="s">
        <v>6935</v>
      </c>
      <c r="G1737" t="s">
        <v>3759</v>
      </c>
      <c r="H1737" t="s">
        <v>3888</v>
      </c>
      <c r="I1737" t="s">
        <v>3889</v>
      </c>
      <c r="J1737" t="s">
        <v>3890</v>
      </c>
      <c r="K1737" t="s">
        <v>3891</v>
      </c>
      <c r="L1737" t="s">
        <v>6927</v>
      </c>
    </row>
    <row r="1738" spans="1:12" x14ac:dyDescent="0.25">
      <c r="A1738" t="s">
        <v>3626</v>
      </c>
      <c r="B1738" t="s">
        <v>3627</v>
      </c>
      <c r="C1738" t="s">
        <v>6925</v>
      </c>
      <c r="E1738" t="s">
        <v>6936</v>
      </c>
      <c r="G1738" t="s">
        <v>3759</v>
      </c>
      <c r="H1738" t="s">
        <v>3888</v>
      </c>
      <c r="I1738" t="s">
        <v>3889</v>
      </c>
      <c r="J1738" t="s">
        <v>3890</v>
      </c>
      <c r="K1738" t="s">
        <v>3891</v>
      </c>
      <c r="L1738" t="s">
        <v>6927</v>
      </c>
    </row>
    <row r="1739" spans="1:12" x14ac:dyDescent="0.25">
      <c r="A1739" t="s">
        <v>3628</v>
      </c>
      <c r="B1739" t="s">
        <v>3629</v>
      </c>
      <c r="C1739" t="s">
        <v>6925</v>
      </c>
      <c r="E1739" t="s">
        <v>6937</v>
      </c>
      <c r="G1739" t="s">
        <v>3759</v>
      </c>
      <c r="H1739" t="s">
        <v>3888</v>
      </c>
      <c r="I1739" t="s">
        <v>3889</v>
      </c>
      <c r="J1739" t="s">
        <v>3890</v>
      </c>
      <c r="K1739" t="s">
        <v>3891</v>
      </c>
      <c r="L1739" t="s">
        <v>6927</v>
      </c>
    </row>
    <row r="1740" spans="1:12" x14ac:dyDescent="0.25">
      <c r="A1740" t="s">
        <v>3630</v>
      </c>
      <c r="B1740" t="s">
        <v>3631</v>
      </c>
      <c r="C1740" t="s">
        <v>6925</v>
      </c>
      <c r="E1740" t="s">
        <v>6938</v>
      </c>
      <c r="G1740" t="s">
        <v>3759</v>
      </c>
      <c r="H1740" t="s">
        <v>3888</v>
      </c>
      <c r="I1740" t="s">
        <v>3889</v>
      </c>
      <c r="J1740" t="s">
        <v>3890</v>
      </c>
      <c r="K1740" t="s">
        <v>3891</v>
      </c>
      <c r="L1740" t="s">
        <v>6927</v>
      </c>
    </row>
    <row r="1741" spans="1:12" x14ac:dyDescent="0.25">
      <c r="A1741" t="s">
        <v>3632</v>
      </c>
      <c r="B1741" t="s">
        <v>3633</v>
      </c>
      <c r="C1741" t="s">
        <v>6925</v>
      </c>
      <c r="E1741" t="s">
        <v>6939</v>
      </c>
      <c r="G1741" t="s">
        <v>3759</v>
      </c>
      <c r="H1741" t="s">
        <v>3888</v>
      </c>
      <c r="I1741" t="s">
        <v>3889</v>
      </c>
      <c r="J1741" t="s">
        <v>3890</v>
      </c>
      <c r="K1741" t="s">
        <v>3891</v>
      </c>
      <c r="L1741" t="s">
        <v>6927</v>
      </c>
    </row>
    <row r="1742" spans="1:12" x14ac:dyDescent="0.25">
      <c r="A1742" t="s">
        <v>3634</v>
      </c>
      <c r="B1742" t="s">
        <v>3635</v>
      </c>
      <c r="C1742" t="s">
        <v>6925</v>
      </c>
      <c r="E1742" t="s">
        <v>6940</v>
      </c>
      <c r="G1742" t="s">
        <v>3759</v>
      </c>
      <c r="H1742" t="s">
        <v>3888</v>
      </c>
      <c r="I1742" t="s">
        <v>3889</v>
      </c>
      <c r="J1742" t="s">
        <v>3890</v>
      </c>
      <c r="K1742" t="s">
        <v>3891</v>
      </c>
      <c r="L1742" t="s">
        <v>6927</v>
      </c>
    </row>
    <row r="1743" spans="1:12" x14ac:dyDescent="0.25">
      <c r="A1743" t="s">
        <v>3636</v>
      </c>
      <c r="B1743" t="s">
        <v>3637</v>
      </c>
      <c r="C1743" t="s">
        <v>6925</v>
      </c>
      <c r="E1743" t="s">
        <v>6941</v>
      </c>
      <c r="G1743" t="s">
        <v>3759</v>
      </c>
      <c r="H1743" t="s">
        <v>3888</v>
      </c>
      <c r="I1743" t="s">
        <v>3889</v>
      </c>
      <c r="J1743" t="s">
        <v>3890</v>
      </c>
      <c r="K1743" t="s">
        <v>3891</v>
      </c>
      <c r="L1743" t="s">
        <v>6927</v>
      </c>
    </row>
    <row r="1744" spans="1:12" x14ac:dyDescent="0.25">
      <c r="A1744" t="s">
        <v>3638</v>
      </c>
      <c r="B1744" t="s">
        <v>3639</v>
      </c>
      <c r="C1744" t="s">
        <v>6925</v>
      </c>
      <c r="E1744" t="s">
        <v>6942</v>
      </c>
      <c r="G1744" t="s">
        <v>3759</v>
      </c>
      <c r="H1744" t="s">
        <v>3888</v>
      </c>
      <c r="I1744" t="s">
        <v>3889</v>
      </c>
      <c r="J1744" t="s">
        <v>3890</v>
      </c>
      <c r="K1744" t="s">
        <v>3891</v>
      </c>
      <c r="L1744" t="s">
        <v>6927</v>
      </c>
    </row>
    <row r="1745" spans="1:21" x14ac:dyDescent="0.25">
      <c r="A1745" t="s">
        <v>3640</v>
      </c>
      <c r="B1745" t="s">
        <v>3641</v>
      </c>
      <c r="C1745" t="s">
        <v>6925</v>
      </c>
      <c r="E1745" t="s">
        <v>6943</v>
      </c>
      <c r="G1745" t="s">
        <v>3759</v>
      </c>
      <c r="H1745" t="s">
        <v>3888</v>
      </c>
      <c r="I1745" t="s">
        <v>3889</v>
      </c>
      <c r="J1745" t="s">
        <v>3890</v>
      </c>
      <c r="K1745" t="s">
        <v>3891</v>
      </c>
      <c r="L1745" t="s">
        <v>6927</v>
      </c>
    </row>
    <row r="1746" spans="1:21" x14ac:dyDescent="0.25">
      <c r="A1746" t="s">
        <v>3642</v>
      </c>
      <c r="B1746" t="s">
        <v>3643</v>
      </c>
      <c r="C1746" t="s">
        <v>6925</v>
      </c>
      <c r="E1746" t="s">
        <v>6944</v>
      </c>
      <c r="G1746" t="s">
        <v>3759</v>
      </c>
      <c r="H1746" t="s">
        <v>3888</v>
      </c>
      <c r="I1746" t="s">
        <v>3889</v>
      </c>
      <c r="J1746" t="s">
        <v>3890</v>
      </c>
      <c r="K1746" t="s">
        <v>3891</v>
      </c>
      <c r="L1746" t="s">
        <v>6927</v>
      </c>
    </row>
    <row r="1747" spans="1:21" x14ac:dyDescent="0.25">
      <c r="A1747" t="s">
        <v>3644</v>
      </c>
      <c r="B1747" t="s">
        <v>3645</v>
      </c>
      <c r="C1747" t="s">
        <v>6925</v>
      </c>
      <c r="E1747" t="s">
        <v>6945</v>
      </c>
      <c r="G1747" t="s">
        <v>3759</v>
      </c>
      <c r="H1747" t="s">
        <v>3888</v>
      </c>
      <c r="I1747" t="s">
        <v>3889</v>
      </c>
      <c r="J1747" t="s">
        <v>3890</v>
      </c>
      <c r="K1747" t="s">
        <v>3891</v>
      </c>
      <c r="L1747" t="s">
        <v>6927</v>
      </c>
    </row>
    <row r="1748" spans="1:21" x14ac:dyDescent="0.25">
      <c r="A1748" t="s">
        <v>3648</v>
      </c>
      <c r="B1748" t="s">
        <v>3649</v>
      </c>
      <c r="C1748" t="s">
        <v>6925</v>
      </c>
      <c r="E1748" t="s">
        <v>6946</v>
      </c>
      <c r="G1748" t="s">
        <v>3759</v>
      </c>
      <c r="H1748" t="s">
        <v>3888</v>
      </c>
      <c r="I1748" t="s">
        <v>3889</v>
      </c>
      <c r="J1748" t="s">
        <v>3890</v>
      </c>
      <c r="K1748" t="s">
        <v>3891</v>
      </c>
      <c r="L1748" t="s">
        <v>6927</v>
      </c>
    </row>
    <row r="1749" spans="1:21" x14ac:dyDescent="0.25">
      <c r="A1749" t="s">
        <v>3650</v>
      </c>
      <c r="B1749" t="s">
        <v>3651</v>
      </c>
      <c r="C1749" t="s">
        <v>6925</v>
      </c>
      <c r="E1749" t="s">
        <v>6947</v>
      </c>
      <c r="G1749" t="s">
        <v>3759</v>
      </c>
      <c r="H1749" t="s">
        <v>3888</v>
      </c>
      <c r="I1749" t="s">
        <v>3889</v>
      </c>
      <c r="J1749" t="s">
        <v>3890</v>
      </c>
      <c r="K1749" t="s">
        <v>3891</v>
      </c>
      <c r="L1749" t="s">
        <v>6927</v>
      </c>
    </row>
    <row r="1750" spans="1:21" x14ac:dyDescent="0.25">
      <c r="A1750" t="s">
        <v>3652</v>
      </c>
      <c r="B1750" t="s">
        <v>3653</v>
      </c>
      <c r="C1750" t="s">
        <v>6925</v>
      </c>
      <c r="E1750" t="s">
        <v>6948</v>
      </c>
      <c r="G1750" t="s">
        <v>3759</v>
      </c>
      <c r="H1750" t="s">
        <v>3888</v>
      </c>
      <c r="I1750" t="s">
        <v>3889</v>
      </c>
      <c r="J1750" t="s">
        <v>3890</v>
      </c>
      <c r="K1750" t="s">
        <v>3891</v>
      </c>
      <c r="L1750" t="s">
        <v>6927</v>
      </c>
    </row>
    <row r="1751" spans="1:21" x14ac:dyDescent="0.25">
      <c r="A1751" t="s">
        <v>3654</v>
      </c>
      <c r="B1751" t="s">
        <v>3655</v>
      </c>
      <c r="C1751" t="s">
        <v>6925</v>
      </c>
      <c r="E1751" t="s">
        <v>6949</v>
      </c>
      <c r="G1751" t="s">
        <v>3759</v>
      </c>
      <c r="H1751" t="s">
        <v>3888</v>
      </c>
      <c r="I1751" t="s">
        <v>3889</v>
      </c>
      <c r="J1751" t="s">
        <v>3890</v>
      </c>
      <c r="K1751" t="s">
        <v>3891</v>
      </c>
      <c r="L1751" t="s">
        <v>6927</v>
      </c>
    </row>
    <row r="1752" spans="1:21" x14ac:dyDescent="0.25">
      <c r="A1752" t="s">
        <v>3656</v>
      </c>
      <c r="B1752" t="s">
        <v>3657</v>
      </c>
      <c r="C1752" t="s">
        <v>6950</v>
      </c>
      <c r="E1752" t="s">
        <v>6951</v>
      </c>
      <c r="G1752" t="s">
        <v>3759</v>
      </c>
      <c r="H1752" t="s">
        <v>3760</v>
      </c>
      <c r="I1752" t="s">
        <v>3761</v>
      </c>
      <c r="J1752" t="s">
        <v>3855</v>
      </c>
      <c r="K1752" t="s">
        <v>3870</v>
      </c>
      <c r="L1752" t="s">
        <v>3871</v>
      </c>
      <c r="M1752" t="s">
        <v>6952</v>
      </c>
      <c r="N1752" t="s">
        <v>6953</v>
      </c>
      <c r="O1752" t="s">
        <v>6954</v>
      </c>
      <c r="P1752" t="s">
        <v>6955</v>
      </c>
    </row>
    <row r="1753" spans="1:21" x14ac:dyDescent="0.25">
      <c r="A1753" t="s">
        <v>3658</v>
      </c>
      <c r="B1753" t="s">
        <v>3659</v>
      </c>
      <c r="C1753" t="s">
        <v>6956</v>
      </c>
      <c r="E1753" t="s">
        <v>6957</v>
      </c>
      <c r="G1753" t="s">
        <v>3781</v>
      </c>
      <c r="H1753" t="s">
        <v>6958</v>
      </c>
      <c r="I1753" t="s">
        <v>6959</v>
      </c>
      <c r="J1753" t="s">
        <v>6960</v>
      </c>
    </row>
    <row r="1754" spans="1:21" x14ac:dyDescent="0.25">
      <c r="A1754" t="s">
        <v>3660</v>
      </c>
      <c r="B1754" t="s">
        <v>3661</v>
      </c>
      <c r="C1754" t="s">
        <v>6961</v>
      </c>
      <c r="E1754" t="s">
        <v>6962</v>
      </c>
      <c r="G1754" t="s">
        <v>3781</v>
      </c>
      <c r="H1754" t="s">
        <v>3805</v>
      </c>
      <c r="I1754" t="s">
        <v>3806</v>
      </c>
      <c r="J1754" t="s">
        <v>3807</v>
      </c>
      <c r="K1754" t="s">
        <v>3808</v>
      </c>
      <c r="L1754" t="s">
        <v>3852</v>
      </c>
    </row>
    <row r="1755" spans="1:21" x14ac:dyDescent="0.25">
      <c r="A1755" t="s">
        <v>3662</v>
      </c>
      <c r="B1755" t="s">
        <v>3663</v>
      </c>
      <c r="C1755" t="s">
        <v>6963</v>
      </c>
      <c r="E1755" t="s">
        <v>6964</v>
      </c>
      <c r="G1755" t="s">
        <v>3759</v>
      </c>
      <c r="H1755" t="s">
        <v>3813</v>
      </c>
      <c r="I1755" t="s">
        <v>6965</v>
      </c>
      <c r="J1755" t="s">
        <v>6966</v>
      </c>
      <c r="K1755" t="s">
        <v>6967</v>
      </c>
      <c r="L1755" t="s">
        <v>6968</v>
      </c>
      <c r="M1755" t="s">
        <v>6969</v>
      </c>
      <c r="N1755" t="s">
        <v>6970</v>
      </c>
      <c r="O1755" t="s">
        <v>6971</v>
      </c>
      <c r="P1755" t="s">
        <v>6972</v>
      </c>
      <c r="Q1755" t="s">
        <v>6973</v>
      </c>
    </row>
    <row r="1756" spans="1:21" x14ac:dyDescent="0.25">
      <c r="A1756" t="s">
        <v>3664</v>
      </c>
      <c r="B1756" t="s">
        <v>3665</v>
      </c>
      <c r="C1756" t="s">
        <v>6974</v>
      </c>
      <c r="E1756" t="s">
        <v>6975</v>
      </c>
      <c r="G1756" t="s">
        <v>3759</v>
      </c>
      <c r="H1756" t="s">
        <v>3813</v>
      </c>
      <c r="I1756" t="s">
        <v>3814</v>
      </c>
      <c r="J1756" t="s">
        <v>3815</v>
      </c>
      <c r="K1756" t="s">
        <v>3816</v>
      </c>
      <c r="L1756" t="s">
        <v>3817</v>
      </c>
      <c r="M1756" t="s">
        <v>3818</v>
      </c>
      <c r="N1756" t="s">
        <v>3819</v>
      </c>
      <c r="O1756" t="s">
        <v>3820</v>
      </c>
      <c r="P1756" t="s">
        <v>4033</v>
      </c>
      <c r="Q1756" t="s">
        <v>4034</v>
      </c>
      <c r="R1756" t="s">
        <v>4035</v>
      </c>
      <c r="S1756" t="s">
        <v>4036</v>
      </c>
      <c r="T1756" t="s">
        <v>4037</v>
      </c>
      <c r="U1756" t="s">
        <v>4038</v>
      </c>
    </row>
    <row r="1757" spans="1:21" x14ac:dyDescent="0.25">
      <c r="A1757" t="s">
        <v>3666</v>
      </c>
      <c r="B1757" t="s">
        <v>3667</v>
      </c>
      <c r="C1757" t="s">
        <v>6974</v>
      </c>
      <c r="E1757" t="s">
        <v>6976</v>
      </c>
      <c r="G1757" t="s">
        <v>3759</v>
      </c>
      <c r="H1757" t="s">
        <v>3813</v>
      </c>
      <c r="I1757" t="s">
        <v>3814</v>
      </c>
      <c r="J1757" t="s">
        <v>3815</v>
      </c>
      <c r="K1757" t="s">
        <v>3816</v>
      </c>
      <c r="L1757" t="s">
        <v>3817</v>
      </c>
      <c r="M1757" t="s">
        <v>3818</v>
      </c>
      <c r="N1757" t="s">
        <v>3819</v>
      </c>
      <c r="O1757" t="s">
        <v>3820</v>
      </c>
      <c r="P1757" t="s">
        <v>4033</v>
      </c>
      <c r="Q1757" t="s">
        <v>4034</v>
      </c>
      <c r="R1757" t="s">
        <v>4035</v>
      </c>
      <c r="S1757" t="s">
        <v>4036</v>
      </c>
      <c r="T1757" t="s">
        <v>4037</v>
      </c>
      <c r="U1757" t="s">
        <v>4038</v>
      </c>
    </row>
    <row r="1758" spans="1:21" x14ac:dyDescent="0.25">
      <c r="A1758" t="s">
        <v>3668</v>
      </c>
      <c r="B1758" t="s">
        <v>3669</v>
      </c>
      <c r="C1758" t="s">
        <v>6974</v>
      </c>
      <c r="E1758" t="s">
        <v>6977</v>
      </c>
      <c r="G1758" t="s">
        <v>3759</v>
      </c>
      <c r="H1758" t="s">
        <v>3813</v>
      </c>
      <c r="I1758" t="s">
        <v>3814</v>
      </c>
      <c r="J1758" t="s">
        <v>3815</v>
      </c>
      <c r="K1758" t="s">
        <v>3816</v>
      </c>
      <c r="L1758" t="s">
        <v>3817</v>
      </c>
      <c r="M1758" t="s">
        <v>3818</v>
      </c>
      <c r="N1758" t="s">
        <v>3819</v>
      </c>
      <c r="O1758" t="s">
        <v>3820</v>
      </c>
      <c r="P1758" t="s">
        <v>4033</v>
      </c>
      <c r="Q1758" t="s">
        <v>4034</v>
      </c>
      <c r="R1758" t="s">
        <v>4035</v>
      </c>
      <c r="S1758" t="s">
        <v>4036</v>
      </c>
      <c r="T1758" t="s">
        <v>4037</v>
      </c>
      <c r="U1758" t="s">
        <v>4038</v>
      </c>
    </row>
    <row r="1759" spans="1:21" x14ac:dyDescent="0.25">
      <c r="A1759" t="s">
        <v>3670</v>
      </c>
      <c r="B1759" t="s">
        <v>3671</v>
      </c>
      <c r="C1759" t="s">
        <v>6978</v>
      </c>
      <c r="E1759" t="s">
        <v>6979</v>
      </c>
      <c r="G1759" t="s">
        <v>3781</v>
      </c>
      <c r="H1759" t="s">
        <v>3790</v>
      </c>
      <c r="I1759" t="s">
        <v>4281</v>
      </c>
      <c r="J1759" t="s">
        <v>4282</v>
      </c>
      <c r="K1759" t="s">
        <v>4283</v>
      </c>
    </row>
    <row r="1760" spans="1:21" x14ac:dyDescent="0.25">
      <c r="A1760" t="s">
        <v>3672</v>
      </c>
      <c r="B1760" t="s">
        <v>3673</v>
      </c>
      <c r="C1760" t="s">
        <v>6980</v>
      </c>
      <c r="E1760" t="s">
        <v>6981</v>
      </c>
      <c r="G1760" t="s">
        <v>3781</v>
      </c>
      <c r="H1760" t="s">
        <v>3790</v>
      </c>
      <c r="I1760" t="s">
        <v>3988</v>
      </c>
      <c r="J1760" t="s">
        <v>3989</v>
      </c>
      <c r="K1760" t="s">
        <v>6982</v>
      </c>
    </row>
    <row r="1761" spans="1:17" x14ac:dyDescent="0.25">
      <c r="A1761" t="s">
        <v>3674</v>
      </c>
      <c r="B1761" t="s">
        <v>3675</v>
      </c>
      <c r="C1761" t="s">
        <v>6980</v>
      </c>
      <c r="E1761" t="s">
        <v>6983</v>
      </c>
      <c r="G1761" t="s">
        <v>3781</v>
      </c>
      <c r="H1761" t="s">
        <v>3790</v>
      </c>
      <c r="I1761" t="s">
        <v>3988</v>
      </c>
      <c r="J1761" t="s">
        <v>3989</v>
      </c>
      <c r="K1761" t="s">
        <v>6982</v>
      </c>
    </row>
    <row r="1762" spans="1:17" x14ac:dyDescent="0.25">
      <c r="A1762" t="s">
        <v>3676</v>
      </c>
      <c r="B1762" t="s">
        <v>3677</v>
      </c>
      <c r="C1762" t="s">
        <v>6980</v>
      </c>
      <c r="E1762" t="s">
        <v>6984</v>
      </c>
      <c r="G1762" t="s">
        <v>3781</v>
      </c>
      <c r="H1762" t="s">
        <v>3790</v>
      </c>
      <c r="I1762" t="s">
        <v>3988</v>
      </c>
      <c r="J1762" t="s">
        <v>3989</v>
      </c>
      <c r="K1762" t="s">
        <v>6982</v>
      </c>
    </row>
    <row r="1763" spans="1:17" x14ac:dyDescent="0.25">
      <c r="A1763" t="s">
        <v>3678</v>
      </c>
      <c r="B1763" t="s">
        <v>3679</v>
      </c>
      <c r="C1763" t="s">
        <v>6985</v>
      </c>
      <c r="E1763" t="s">
        <v>6986</v>
      </c>
      <c r="G1763" t="s">
        <v>3759</v>
      </c>
      <c r="H1763" t="s">
        <v>3760</v>
      </c>
      <c r="I1763" t="s">
        <v>3761</v>
      </c>
      <c r="J1763" t="s">
        <v>3762</v>
      </c>
      <c r="K1763" t="s">
        <v>3763</v>
      </c>
      <c r="L1763" t="s">
        <v>3774</v>
      </c>
      <c r="M1763" t="s">
        <v>3775</v>
      </c>
      <c r="N1763" t="s">
        <v>3776</v>
      </c>
      <c r="O1763" t="s">
        <v>3777</v>
      </c>
      <c r="P1763" t="s">
        <v>4219</v>
      </c>
    </row>
    <row r="1764" spans="1:17" x14ac:dyDescent="0.25">
      <c r="A1764" t="s">
        <v>3680</v>
      </c>
      <c r="B1764" t="s">
        <v>3681</v>
      </c>
      <c r="C1764" t="s">
        <v>6987</v>
      </c>
      <c r="E1764" t="s">
        <v>6988</v>
      </c>
      <c r="G1764" t="s">
        <v>3759</v>
      </c>
      <c r="H1764" t="s">
        <v>3760</v>
      </c>
      <c r="I1764" t="s">
        <v>3761</v>
      </c>
      <c r="J1764" t="s">
        <v>3762</v>
      </c>
      <c r="K1764" t="s">
        <v>3763</v>
      </c>
      <c r="L1764" t="s">
        <v>3966</v>
      </c>
      <c r="M1764" t="s">
        <v>4653</v>
      </c>
      <c r="N1764" t="s">
        <v>4654</v>
      </c>
      <c r="O1764" t="s">
        <v>4655</v>
      </c>
      <c r="P1764" t="s">
        <v>4656</v>
      </c>
      <c r="Q1764" t="s">
        <v>6408</v>
      </c>
    </row>
    <row r="1765" spans="1:17" x14ac:dyDescent="0.25">
      <c r="A1765" t="s">
        <v>3682</v>
      </c>
      <c r="B1765" t="s">
        <v>3683</v>
      </c>
      <c r="C1765" t="s">
        <v>6987</v>
      </c>
      <c r="E1765" t="s">
        <v>6989</v>
      </c>
      <c r="G1765" t="s">
        <v>3759</v>
      </c>
      <c r="H1765" t="s">
        <v>3760</v>
      </c>
      <c r="I1765" t="s">
        <v>3761</v>
      </c>
      <c r="J1765" t="s">
        <v>3762</v>
      </c>
      <c r="K1765" t="s">
        <v>3763</v>
      </c>
      <c r="L1765" t="s">
        <v>3966</v>
      </c>
      <c r="M1765" t="s">
        <v>4653</v>
      </c>
      <c r="N1765" t="s">
        <v>4654</v>
      </c>
      <c r="O1765" t="s">
        <v>4655</v>
      </c>
      <c r="P1765" t="s">
        <v>4656</v>
      </c>
      <c r="Q1765" t="s">
        <v>6408</v>
      </c>
    </row>
    <row r="1766" spans="1:17" x14ac:dyDescent="0.25">
      <c r="A1766" t="s">
        <v>3684</v>
      </c>
      <c r="B1766" t="s">
        <v>3685</v>
      </c>
      <c r="C1766" t="s">
        <v>6990</v>
      </c>
      <c r="E1766" t="s">
        <v>6991</v>
      </c>
      <c r="G1766" t="s">
        <v>3781</v>
      </c>
      <c r="H1766" t="s">
        <v>3805</v>
      </c>
      <c r="I1766" t="s">
        <v>3806</v>
      </c>
      <c r="J1766" t="s">
        <v>3807</v>
      </c>
      <c r="K1766" t="s">
        <v>6161</v>
      </c>
      <c r="L1766" t="s">
        <v>6162</v>
      </c>
    </row>
    <row r="1767" spans="1:17" x14ac:dyDescent="0.25">
      <c r="A1767" t="s">
        <v>3686</v>
      </c>
      <c r="B1767" t="s">
        <v>3687</v>
      </c>
      <c r="C1767" t="s">
        <v>6992</v>
      </c>
      <c r="E1767" t="s">
        <v>6993</v>
      </c>
      <c r="G1767" t="s">
        <v>3781</v>
      </c>
      <c r="H1767" t="s">
        <v>3805</v>
      </c>
      <c r="I1767" t="s">
        <v>3806</v>
      </c>
      <c r="J1767" t="s">
        <v>3807</v>
      </c>
      <c r="K1767" t="s">
        <v>6161</v>
      </c>
      <c r="L1767" t="s">
        <v>6162</v>
      </c>
    </row>
    <row r="1768" spans="1:17" x14ac:dyDescent="0.25">
      <c r="A1768" t="s">
        <v>3688</v>
      </c>
      <c r="B1768" t="s">
        <v>3689</v>
      </c>
      <c r="C1768" t="s">
        <v>6994</v>
      </c>
      <c r="E1768" t="s">
        <v>6995</v>
      </c>
      <c r="G1768" t="s">
        <v>3781</v>
      </c>
      <c r="H1768" t="s">
        <v>3805</v>
      </c>
      <c r="I1768" t="s">
        <v>3806</v>
      </c>
      <c r="J1768" t="s">
        <v>3807</v>
      </c>
      <c r="K1768" t="s">
        <v>6161</v>
      </c>
      <c r="L1768" t="s">
        <v>6162</v>
      </c>
    </row>
    <row r="1769" spans="1:17" x14ac:dyDescent="0.25">
      <c r="A1769" t="s">
        <v>3690</v>
      </c>
      <c r="B1769" t="s">
        <v>3691</v>
      </c>
      <c r="C1769" t="s">
        <v>6990</v>
      </c>
      <c r="E1769" t="s">
        <v>6996</v>
      </c>
      <c r="G1769" t="s">
        <v>3781</v>
      </c>
      <c r="H1769" t="s">
        <v>3805</v>
      </c>
      <c r="I1769" t="s">
        <v>3806</v>
      </c>
      <c r="J1769" t="s">
        <v>3807</v>
      </c>
      <c r="K1769" t="s">
        <v>6161</v>
      </c>
      <c r="L1769" t="s">
        <v>6162</v>
      </c>
    </row>
    <row r="1770" spans="1:17" x14ac:dyDescent="0.25">
      <c r="A1770" t="s">
        <v>3692</v>
      </c>
      <c r="B1770" t="s">
        <v>3693</v>
      </c>
      <c r="C1770" t="s">
        <v>6994</v>
      </c>
      <c r="E1770" t="s">
        <v>6997</v>
      </c>
      <c r="G1770" t="s">
        <v>3781</v>
      </c>
      <c r="H1770" t="s">
        <v>3805</v>
      </c>
      <c r="I1770" t="s">
        <v>3806</v>
      </c>
      <c r="J1770" t="s">
        <v>3807</v>
      </c>
      <c r="K1770" t="s">
        <v>6161</v>
      </c>
      <c r="L1770" t="s">
        <v>6162</v>
      </c>
    </row>
    <row r="1771" spans="1:17" x14ac:dyDescent="0.25">
      <c r="A1771" t="s">
        <v>3694</v>
      </c>
      <c r="B1771" t="s">
        <v>3695</v>
      </c>
      <c r="C1771" t="s">
        <v>6998</v>
      </c>
      <c r="E1771" t="s">
        <v>6999</v>
      </c>
      <c r="G1771" t="s">
        <v>3781</v>
      </c>
      <c r="H1771" t="s">
        <v>3805</v>
      </c>
      <c r="I1771" t="s">
        <v>3806</v>
      </c>
      <c r="J1771" t="s">
        <v>3807</v>
      </c>
      <c r="K1771" t="s">
        <v>6161</v>
      </c>
      <c r="L1771" t="s">
        <v>7000</v>
      </c>
    </row>
    <row r="1772" spans="1:17" x14ac:dyDescent="0.25">
      <c r="A1772" t="s">
        <v>3696</v>
      </c>
      <c r="B1772" t="s">
        <v>3697</v>
      </c>
      <c r="C1772" t="s">
        <v>6998</v>
      </c>
      <c r="E1772" t="s">
        <v>7001</v>
      </c>
      <c r="G1772" t="s">
        <v>3781</v>
      </c>
      <c r="H1772" t="s">
        <v>3805</v>
      </c>
      <c r="I1772" t="s">
        <v>3806</v>
      </c>
      <c r="J1772" t="s">
        <v>3807</v>
      </c>
      <c r="K1772" t="s">
        <v>6161</v>
      </c>
      <c r="L1772" t="s">
        <v>7000</v>
      </c>
    </row>
    <row r="1773" spans="1:17" x14ac:dyDescent="0.25">
      <c r="A1773" t="s">
        <v>3698</v>
      </c>
      <c r="B1773" t="s">
        <v>3699</v>
      </c>
      <c r="C1773" t="s">
        <v>7002</v>
      </c>
      <c r="E1773" t="s">
        <v>7003</v>
      </c>
      <c r="G1773" t="s">
        <v>3781</v>
      </c>
      <c r="H1773" t="s">
        <v>3790</v>
      </c>
      <c r="I1773" t="s">
        <v>3988</v>
      </c>
      <c r="J1773" t="s">
        <v>3989</v>
      </c>
      <c r="K1773" t="s">
        <v>7004</v>
      </c>
    </row>
    <row r="1774" spans="1:17" x14ac:dyDescent="0.25">
      <c r="A1774" t="s">
        <v>3700</v>
      </c>
      <c r="B1774" t="s">
        <v>3701</v>
      </c>
      <c r="C1774" t="s">
        <v>7005</v>
      </c>
      <c r="E1774" t="s">
        <v>7006</v>
      </c>
      <c r="G1774" t="s">
        <v>3759</v>
      </c>
      <c r="H1774" t="s">
        <v>3760</v>
      </c>
      <c r="I1774" t="s">
        <v>3761</v>
      </c>
      <c r="J1774" t="s">
        <v>3762</v>
      </c>
      <c r="K1774" t="s">
        <v>3763</v>
      </c>
      <c r="L1774" t="s">
        <v>3764</v>
      </c>
      <c r="M1774" t="s">
        <v>3765</v>
      </c>
      <c r="N1774" t="s">
        <v>4024</v>
      </c>
      <c r="O1774" t="s">
        <v>4376</v>
      </c>
      <c r="P1774" t="s">
        <v>4377</v>
      </c>
      <c r="Q1774" t="s">
        <v>6702</v>
      </c>
    </row>
    <row r="1775" spans="1:17" x14ac:dyDescent="0.25">
      <c r="A1775" t="s">
        <v>3702</v>
      </c>
      <c r="B1775" t="s">
        <v>3703</v>
      </c>
      <c r="C1775" t="s">
        <v>7005</v>
      </c>
      <c r="E1775" t="s">
        <v>7007</v>
      </c>
      <c r="G1775" t="s">
        <v>3759</v>
      </c>
      <c r="H1775" t="s">
        <v>3760</v>
      </c>
      <c r="I1775" t="s">
        <v>3761</v>
      </c>
      <c r="J1775" t="s">
        <v>3762</v>
      </c>
      <c r="K1775" t="s">
        <v>3763</v>
      </c>
      <c r="L1775" t="s">
        <v>3764</v>
      </c>
      <c r="M1775" t="s">
        <v>3765</v>
      </c>
      <c r="N1775" t="s">
        <v>4024</v>
      </c>
      <c r="O1775" t="s">
        <v>4376</v>
      </c>
      <c r="P1775" t="s">
        <v>4377</v>
      </c>
      <c r="Q1775" t="s">
        <v>6702</v>
      </c>
    </row>
    <row r="1776" spans="1:17" x14ac:dyDescent="0.25">
      <c r="A1776" t="s">
        <v>3704</v>
      </c>
      <c r="B1776" t="s">
        <v>3705</v>
      </c>
      <c r="C1776" t="s">
        <v>7005</v>
      </c>
      <c r="E1776" t="s">
        <v>7008</v>
      </c>
      <c r="G1776" t="s">
        <v>3759</v>
      </c>
      <c r="H1776" t="s">
        <v>3760</v>
      </c>
      <c r="I1776" t="s">
        <v>3761</v>
      </c>
      <c r="J1776" t="s">
        <v>3762</v>
      </c>
      <c r="K1776" t="s">
        <v>3763</v>
      </c>
      <c r="L1776" t="s">
        <v>3764</v>
      </c>
      <c r="M1776" t="s">
        <v>3765</v>
      </c>
      <c r="N1776" t="s">
        <v>4024</v>
      </c>
      <c r="O1776" t="s">
        <v>4376</v>
      </c>
      <c r="P1776" t="s">
        <v>4377</v>
      </c>
      <c r="Q1776" t="s">
        <v>6702</v>
      </c>
    </row>
    <row r="1777" spans="1:17" x14ac:dyDescent="0.25">
      <c r="A1777" t="s">
        <v>3706</v>
      </c>
      <c r="B1777" t="s">
        <v>3707</v>
      </c>
      <c r="C1777" t="s">
        <v>7009</v>
      </c>
      <c r="E1777" t="s">
        <v>7010</v>
      </c>
      <c r="G1777" t="s">
        <v>3781</v>
      </c>
      <c r="H1777" t="s">
        <v>3790</v>
      </c>
      <c r="I1777" t="s">
        <v>3988</v>
      </c>
      <c r="J1777" t="s">
        <v>3989</v>
      </c>
      <c r="K1777" t="s">
        <v>6982</v>
      </c>
    </row>
    <row r="1778" spans="1:17" x14ac:dyDescent="0.25">
      <c r="A1778" t="s">
        <v>3708</v>
      </c>
      <c r="B1778" t="s">
        <v>3709</v>
      </c>
      <c r="C1778" t="s">
        <v>7009</v>
      </c>
      <c r="E1778" t="s">
        <v>7011</v>
      </c>
      <c r="G1778" t="s">
        <v>3781</v>
      </c>
      <c r="H1778" t="s">
        <v>3790</v>
      </c>
      <c r="I1778" t="s">
        <v>3988</v>
      </c>
      <c r="J1778" t="s">
        <v>3989</v>
      </c>
      <c r="K1778" t="s">
        <v>6982</v>
      </c>
    </row>
    <row r="1779" spans="1:17" x14ac:dyDescent="0.25">
      <c r="A1779" t="s">
        <v>3710</v>
      </c>
      <c r="B1779" t="s">
        <v>3711</v>
      </c>
      <c r="C1779" t="s">
        <v>7009</v>
      </c>
      <c r="E1779" t="s">
        <v>7012</v>
      </c>
      <c r="G1779" t="s">
        <v>3781</v>
      </c>
      <c r="H1779" t="s">
        <v>3790</v>
      </c>
      <c r="I1779" t="s">
        <v>3988</v>
      </c>
      <c r="J1779" t="s">
        <v>3989</v>
      </c>
      <c r="K1779" t="s">
        <v>6982</v>
      </c>
    </row>
    <row r="1780" spans="1:17" x14ac:dyDescent="0.25">
      <c r="A1780" t="s">
        <v>3712</v>
      </c>
      <c r="B1780" t="s">
        <v>3713</v>
      </c>
      <c r="C1780" t="s">
        <v>7013</v>
      </c>
      <c r="E1780" t="s">
        <v>7014</v>
      </c>
      <c r="G1780" t="s">
        <v>3781</v>
      </c>
      <c r="H1780" t="s">
        <v>3805</v>
      </c>
      <c r="I1780" t="s">
        <v>3806</v>
      </c>
      <c r="J1780" t="s">
        <v>3807</v>
      </c>
      <c r="K1780" t="s">
        <v>3948</v>
      </c>
      <c r="L1780" t="s">
        <v>3949</v>
      </c>
    </row>
    <row r="1781" spans="1:17" x14ac:dyDescent="0.25">
      <c r="A1781" t="s">
        <v>3714</v>
      </c>
      <c r="B1781" t="s">
        <v>3715</v>
      </c>
      <c r="C1781" t="s">
        <v>7013</v>
      </c>
      <c r="E1781" t="s">
        <v>7015</v>
      </c>
      <c r="G1781" t="s">
        <v>3781</v>
      </c>
      <c r="H1781" t="s">
        <v>3805</v>
      </c>
      <c r="I1781" t="s">
        <v>3806</v>
      </c>
      <c r="J1781" t="s">
        <v>3807</v>
      </c>
      <c r="K1781" t="s">
        <v>3948</v>
      </c>
      <c r="L1781" t="s">
        <v>3949</v>
      </c>
    </row>
    <row r="1782" spans="1:17" x14ac:dyDescent="0.25">
      <c r="A1782" t="s">
        <v>3716</v>
      </c>
      <c r="B1782" t="s">
        <v>3717</v>
      </c>
      <c r="C1782" t="s">
        <v>7013</v>
      </c>
      <c r="E1782" t="s">
        <v>7016</v>
      </c>
      <c r="G1782" t="s">
        <v>3781</v>
      </c>
      <c r="H1782" t="s">
        <v>3805</v>
      </c>
      <c r="I1782" t="s">
        <v>3806</v>
      </c>
      <c r="J1782" t="s">
        <v>3807</v>
      </c>
      <c r="K1782" t="s">
        <v>3948</v>
      </c>
      <c r="L1782" t="s">
        <v>3949</v>
      </c>
    </row>
    <row r="1783" spans="1:17" x14ac:dyDescent="0.25">
      <c r="A1783" t="s">
        <v>3718</v>
      </c>
      <c r="B1783" t="s">
        <v>3719</v>
      </c>
      <c r="C1783" t="s">
        <v>7013</v>
      </c>
      <c r="E1783" t="s">
        <v>7017</v>
      </c>
      <c r="G1783" t="s">
        <v>3781</v>
      </c>
      <c r="H1783" t="s">
        <v>3805</v>
      </c>
      <c r="I1783" t="s">
        <v>3806</v>
      </c>
      <c r="J1783" t="s">
        <v>3807</v>
      </c>
      <c r="K1783" t="s">
        <v>3948</v>
      </c>
      <c r="L1783" t="s">
        <v>3949</v>
      </c>
    </row>
    <row r="1784" spans="1:17" x14ac:dyDescent="0.25">
      <c r="A1784" t="s">
        <v>3720</v>
      </c>
      <c r="B1784" t="s">
        <v>3721</v>
      </c>
      <c r="C1784" t="s">
        <v>7013</v>
      </c>
      <c r="E1784" t="s">
        <v>7018</v>
      </c>
      <c r="G1784" t="s">
        <v>3781</v>
      </c>
      <c r="H1784" t="s">
        <v>3805</v>
      </c>
      <c r="I1784" t="s">
        <v>3806</v>
      </c>
      <c r="J1784" t="s">
        <v>3807</v>
      </c>
      <c r="K1784" t="s">
        <v>3948</v>
      </c>
      <c r="L1784" t="s">
        <v>3949</v>
      </c>
    </row>
    <row r="1785" spans="1:17" x14ac:dyDescent="0.25">
      <c r="A1785" t="s">
        <v>3722</v>
      </c>
      <c r="B1785" t="s">
        <v>3723</v>
      </c>
      <c r="C1785" t="s">
        <v>7013</v>
      </c>
      <c r="E1785" t="s">
        <v>7019</v>
      </c>
      <c r="G1785" t="s">
        <v>3781</v>
      </c>
      <c r="H1785" t="s">
        <v>3805</v>
      </c>
      <c r="I1785" t="s">
        <v>3806</v>
      </c>
      <c r="J1785" t="s">
        <v>3807</v>
      </c>
      <c r="K1785" t="s">
        <v>3948</v>
      </c>
      <c r="L1785" t="s">
        <v>3949</v>
      </c>
    </row>
    <row r="1786" spans="1:17" x14ac:dyDescent="0.25">
      <c r="A1786" t="s">
        <v>3724</v>
      </c>
      <c r="B1786" t="s">
        <v>3725</v>
      </c>
      <c r="C1786" t="s">
        <v>7020</v>
      </c>
      <c r="E1786" t="s">
        <v>7021</v>
      </c>
      <c r="G1786" t="s">
        <v>3781</v>
      </c>
      <c r="H1786" t="s">
        <v>3805</v>
      </c>
      <c r="I1786" t="s">
        <v>3806</v>
      </c>
      <c r="J1786" t="s">
        <v>3807</v>
      </c>
      <c r="K1786" t="s">
        <v>3808</v>
      </c>
      <c r="L1786" t="s">
        <v>3852</v>
      </c>
    </row>
    <row r="1787" spans="1:17" x14ac:dyDescent="0.25">
      <c r="A1787" t="s">
        <v>3726</v>
      </c>
      <c r="B1787" t="s">
        <v>3727</v>
      </c>
      <c r="C1787" t="s">
        <v>7022</v>
      </c>
      <c r="E1787" t="s">
        <v>7023</v>
      </c>
      <c r="G1787" t="s">
        <v>3759</v>
      </c>
      <c r="H1787" t="s">
        <v>3760</v>
      </c>
      <c r="I1787" t="s">
        <v>3761</v>
      </c>
      <c r="J1787" t="s">
        <v>3762</v>
      </c>
      <c r="K1787" t="s">
        <v>3763</v>
      </c>
      <c r="L1787" t="s">
        <v>4112</v>
      </c>
      <c r="M1787" t="s">
        <v>5382</v>
      </c>
      <c r="N1787" t="s">
        <v>5436</v>
      </c>
      <c r="O1787" t="s">
        <v>5437</v>
      </c>
    </row>
    <row r="1788" spans="1:17" x14ac:dyDescent="0.25">
      <c r="A1788" t="s">
        <v>3728</v>
      </c>
      <c r="B1788" t="s">
        <v>3729</v>
      </c>
      <c r="C1788" t="s">
        <v>7024</v>
      </c>
      <c r="E1788" t="s">
        <v>7025</v>
      </c>
      <c r="G1788" t="s">
        <v>3759</v>
      </c>
      <c r="H1788" t="s">
        <v>3760</v>
      </c>
      <c r="I1788" t="s">
        <v>3761</v>
      </c>
      <c r="J1788" t="s">
        <v>3762</v>
      </c>
      <c r="K1788" t="s">
        <v>3763</v>
      </c>
      <c r="L1788" t="s">
        <v>3764</v>
      </c>
      <c r="M1788" t="s">
        <v>3765</v>
      </c>
      <c r="N1788" t="s">
        <v>4024</v>
      </c>
      <c r="O1788" t="s">
        <v>4376</v>
      </c>
      <c r="P1788" t="s">
        <v>4377</v>
      </c>
      <c r="Q1788" t="s">
        <v>4378</v>
      </c>
    </row>
    <row r="1789" spans="1:17" x14ac:dyDescent="0.25">
      <c r="A1789" t="s">
        <v>3730</v>
      </c>
      <c r="B1789" t="s">
        <v>3731</v>
      </c>
      <c r="C1789" t="s">
        <v>7024</v>
      </c>
      <c r="E1789" t="s">
        <v>7026</v>
      </c>
      <c r="G1789" t="s">
        <v>3759</v>
      </c>
      <c r="H1789" t="s">
        <v>3760</v>
      </c>
      <c r="I1789" t="s">
        <v>3761</v>
      </c>
      <c r="J1789" t="s">
        <v>3762</v>
      </c>
      <c r="K1789" t="s">
        <v>3763</v>
      </c>
      <c r="L1789" t="s">
        <v>3764</v>
      </c>
      <c r="M1789" t="s">
        <v>3765</v>
      </c>
      <c r="N1789" t="s">
        <v>4024</v>
      </c>
      <c r="O1789" t="s">
        <v>4376</v>
      </c>
      <c r="P1789" t="s">
        <v>4377</v>
      </c>
      <c r="Q1789" t="s">
        <v>4378</v>
      </c>
    </row>
    <row r="1790" spans="1:17" x14ac:dyDescent="0.25">
      <c r="A1790" t="s">
        <v>3732</v>
      </c>
      <c r="B1790" t="s">
        <v>3733</v>
      </c>
      <c r="C1790" t="s">
        <v>7024</v>
      </c>
      <c r="E1790" t="s">
        <v>7027</v>
      </c>
      <c r="G1790" t="s">
        <v>3759</v>
      </c>
      <c r="H1790" t="s">
        <v>3760</v>
      </c>
      <c r="I1790" t="s">
        <v>3761</v>
      </c>
      <c r="J1790" t="s">
        <v>3762</v>
      </c>
      <c r="K1790" t="s">
        <v>3763</v>
      </c>
      <c r="L1790" t="s">
        <v>3764</v>
      </c>
      <c r="M1790" t="s">
        <v>3765</v>
      </c>
      <c r="N1790" t="s">
        <v>4024</v>
      </c>
      <c r="O1790" t="s">
        <v>4376</v>
      </c>
      <c r="P1790" t="s">
        <v>4377</v>
      </c>
      <c r="Q1790" t="s">
        <v>4378</v>
      </c>
    </row>
    <row r="1791" spans="1:17" x14ac:dyDescent="0.25">
      <c r="A1791" t="s">
        <v>3734</v>
      </c>
      <c r="B1791" t="s">
        <v>3735</v>
      </c>
      <c r="C1791" t="s">
        <v>7028</v>
      </c>
      <c r="E1791" t="s">
        <v>7029</v>
      </c>
      <c r="G1791" t="s">
        <v>3759</v>
      </c>
      <c r="H1791" t="s">
        <v>3760</v>
      </c>
      <c r="I1791" t="s">
        <v>3761</v>
      </c>
      <c r="J1791" t="s">
        <v>3762</v>
      </c>
      <c r="K1791" t="s">
        <v>3763</v>
      </c>
      <c r="L1791" t="s">
        <v>3764</v>
      </c>
      <c r="M1791" t="s">
        <v>3765</v>
      </c>
      <c r="N1791" t="s">
        <v>4024</v>
      </c>
      <c r="O1791" t="s">
        <v>4376</v>
      </c>
      <c r="P1791" t="s">
        <v>4377</v>
      </c>
      <c r="Q1791" t="s">
        <v>4378</v>
      </c>
    </row>
    <row r="1792" spans="1:17" x14ac:dyDescent="0.25">
      <c r="A1792" t="s">
        <v>3736</v>
      </c>
      <c r="B1792" t="s">
        <v>3737</v>
      </c>
      <c r="C1792" t="s">
        <v>7028</v>
      </c>
      <c r="E1792" t="s">
        <v>7030</v>
      </c>
      <c r="G1792" t="s">
        <v>3759</v>
      </c>
      <c r="H1792" t="s">
        <v>3760</v>
      </c>
      <c r="I1792" t="s">
        <v>3761</v>
      </c>
      <c r="J1792" t="s">
        <v>3762</v>
      </c>
      <c r="K1792" t="s">
        <v>3763</v>
      </c>
      <c r="L1792" t="s">
        <v>3764</v>
      </c>
      <c r="M1792" t="s">
        <v>3765</v>
      </c>
      <c r="N1792" t="s">
        <v>4024</v>
      </c>
      <c r="O1792" t="s">
        <v>4376</v>
      </c>
      <c r="P1792" t="s">
        <v>4377</v>
      </c>
      <c r="Q1792" t="s">
        <v>4378</v>
      </c>
    </row>
    <row r="1793" spans="1:17" x14ac:dyDescent="0.25">
      <c r="A1793" t="s">
        <v>3738</v>
      </c>
      <c r="B1793" t="s">
        <v>3739</v>
      </c>
      <c r="C1793" t="s">
        <v>7028</v>
      </c>
      <c r="E1793" t="s">
        <v>7031</v>
      </c>
      <c r="G1793" t="s">
        <v>3759</v>
      </c>
      <c r="H1793" t="s">
        <v>3760</v>
      </c>
      <c r="I1793" t="s">
        <v>3761</v>
      </c>
      <c r="J1793" t="s">
        <v>3762</v>
      </c>
      <c r="K1793" t="s">
        <v>3763</v>
      </c>
      <c r="L1793" t="s">
        <v>3764</v>
      </c>
      <c r="M1793" t="s">
        <v>3765</v>
      </c>
      <c r="N1793" t="s">
        <v>4024</v>
      </c>
      <c r="O1793" t="s">
        <v>4376</v>
      </c>
      <c r="P1793" t="s">
        <v>4377</v>
      </c>
      <c r="Q1793" t="s">
        <v>4378</v>
      </c>
    </row>
    <row r="1794" spans="1:17" x14ac:dyDescent="0.25">
      <c r="A1794" t="s">
        <v>3740</v>
      </c>
      <c r="B1794" t="s">
        <v>3741</v>
      </c>
      <c r="C1794" t="s">
        <v>7032</v>
      </c>
      <c r="E1794" t="s">
        <v>7033</v>
      </c>
      <c r="G1794" t="s">
        <v>3781</v>
      </c>
      <c r="H1794" t="s">
        <v>3790</v>
      </c>
      <c r="I1794" t="s">
        <v>4281</v>
      </c>
      <c r="J1794" t="s">
        <v>4978</v>
      </c>
      <c r="K1794" t="s">
        <v>4979</v>
      </c>
    </row>
    <row r="1795" spans="1:17" x14ac:dyDescent="0.25">
      <c r="A1795" t="s">
        <v>3742</v>
      </c>
      <c r="B1795" t="s">
        <v>3743</v>
      </c>
      <c r="C1795" t="s">
        <v>7034</v>
      </c>
      <c r="E1795" t="s">
        <v>7035</v>
      </c>
      <c r="G1795" t="s">
        <v>3781</v>
      </c>
      <c r="H1795" t="s">
        <v>3782</v>
      </c>
      <c r="I1795" t="s">
        <v>3863</v>
      </c>
      <c r="J1795" t="s">
        <v>4096</v>
      </c>
      <c r="K1795" t="s">
        <v>4251</v>
      </c>
      <c r="L1795" t="s">
        <v>4252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PF03067</vt:lpstr>
      <vt:lpstr>primary_svod</vt:lpstr>
      <vt:lpstr>final_list</vt:lpstr>
      <vt:lpstr>tax_all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NASTENA</dc:creator>
  <cp:lastModifiedBy>NASTENA</cp:lastModifiedBy>
  <dcterms:created xsi:type="dcterms:W3CDTF">2018-04-08T08:51:18Z</dcterms:created>
  <dcterms:modified xsi:type="dcterms:W3CDTF">2018-04-08T09:26:12Z</dcterms:modified>
</cp:coreProperties>
</file>