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Uniprot" sheetId="1" r:id="rId1"/>
    <sheet name="Swissprot" sheetId="2" r:id="rId2"/>
    <sheet name="Histogram" sheetId="3" r:id="rId3"/>
    <sheet name="ROC" sheetId="4" r:id="rId4"/>
  </sheets>
  <definedNames>
    <definedName name="_xlnm._FilterDatabase" localSheetId="1" hidden="1">Swissprot!$A$1:$M$27</definedName>
  </definedNames>
  <calcPr calcId="145621"/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" i="2"/>
  <c r="L17" i="2" l="1"/>
  <c r="L16" i="2"/>
  <c r="D13" i="4"/>
  <c r="D12" i="4"/>
  <c r="D11" i="4"/>
  <c r="D10" i="4"/>
  <c r="D9" i="4"/>
  <c r="D8" i="4"/>
  <c r="D7" i="4"/>
  <c r="D6" i="4"/>
  <c r="D5" i="4"/>
  <c r="D4" i="4"/>
  <c r="D3" i="4"/>
  <c r="C11" i="4"/>
  <c r="C10" i="4"/>
  <c r="C9" i="4"/>
  <c r="C8" i="4"/>
  <c r="C7" i="4"/>
  <c r="C6" i="4"/>
  <c r="C5" i="4"/>
  <c r="C4" i="4"/>
  <c r="C3" i="4"/>
</calcChain>
</file>

<file path=xl/sharedStrings.xml><?xml version="1.0" encoding="utf-8"?>
<sst xmlns="http://schemas.openxmlformats.org/spreadsheetml/2006/main" count="324" uniqueCount="119">
  <si>
    <t>Entry</t>
  </si>
  <si>
    <t>Entry name</t>
  </si>
  <si>
    <t>Status</t>
  </si>
  <si>
    <t>Protein names</t>
  </si>
  <si>
    <t>Length</t>
  </si>
  <si>
    <t>Fragment</t>
  </si>
  <si>
    <t>Taxonomic lineage (PHYLUM)</t>
  </si>
  <si>
    <t>Taxonomic lineage (CLASS)</t>
  </si>
  <si>
    <t>Taxonomic lineage (KINGDOM)</t>
  </si>
  <si>
    <t>Cross-reference (Pfam)</t>
  </si>
  <si>
    <t>P48679</t>
  </si>
  <si>
    <t>LMNA_RAT</t>
  </si>
  <si>
    <t>reviewed</t>
  </si>
  <si>
    <t>Prelamin-A/C [Cleaved into: Lamin-A/C]</t>
  </si>
  <si>
    <t>Chordata</t>
  </si>
  <si>
    <t>Mammalia</t>
  </si>
  <si>
    <t>Metazoa</t>
  </si>
  <si>
    <t>PF00038;PF00932;</t>
  </si>
  <si>
    <t>P14733</t>
  </si>
  <si>
    <t>LMNB1_MOUSE</t>
  </si>
  <si>
    <t>Lamin-B1</t>
  </si>
  <si>
    <t>P70615</t>
  </si>
  <si>
    <t>LMNB1_RAT</t>
  </si>
  <si>
    <t>P21619</t>
  </si>
  <si>
    <t>LMNB2_MOUSE</t>
  </si>
  <si>
    <t>Lamin-B2</t>
  </si>
  <si>
    <t>P02545</t>
  </si>
  <si>
    <t>LMNA_HUMAN</t>
  </si>
  <si>
    <t>Prelamin-A/C [Cleaved into: Lamin-A/C (70 kDa lamin) (Renal carcinoma antigen NY-REN-32)]</t>
  </si>
  <si>
    <t>P20700</t>
  </si>
  <si>
    <t>LMNB1_HUMAN</t>
  </si>
  <si>
    <t>Q03252</t>
  </si>
  <si>
    <t>LMNB2_HUMAN</t>
  </si>
  <si>
    <t>P48678</t>
  </si>
  <si>
    <t>LMNA_MOUSE</t>
  </si>
  <si>
    <t>Q3ZD69</t>
  </si>
  <si>
    <t>LMNA_PIG</t>
  </si>
  <si>
    <t>P09010</t>
  </si>
  <si>
    <t>LAML1_XENLA</t>
  </si>
  <si>
    <t>Lamin-L(I)</t>
  </si>
  <si>
    <t>Amphibia</t>
  </si>
  <si>
    <t>P10999</t>
  </si>
  <si>
    <t>LAML3_XENLA</t>
  </si>
  <si>
    <t>Lamin-L(III) (Lamin-B3)</t>
  </si>
  <si>
    <t>P14732</t>
  </si>
  <si>
    <t>LMNB2_CHICK</t>
  </si>
  <si>
    <t>Aves</t>
  </si>
  <si>
    <t>P21910</t>
  </si>
  <si>
    <t>LAML2_XENLA</t>
  </si>
  <si>
    <t>Lamin-L(II)</t>
  </si>
  <si>
    <t>P14731</t>
  </si>
  <si>
    <t>LMNB1_CHICK</t>
  </si>
  <si>
    <t>Q8N9Z9</t>
  </si>
  <si>
    <t>LMTD1_HUMAN</t>
  </si>
  <si>
    <t>Lamin tail domain-containing protein 1 (Intermediate filament tail domain-containing protein 1)</t>
  </si>
  <si>
    <t>PF00932;</t>
  </si>
  <si>
    <t>P11048</t>
  </si>
  <si>
    <t>LMNA_XENLA</t>
  </si>
  <si>
    <t>Lamin-A</t>
  </si>
  <si>
    <t>P13648</t>
  </si>
  <si>
    <t>LMNA_CHICK</t>
  </si>
  <si>
    <t>Q9D4C1</t>
  </si>
  <si>
    <t>LMTD1_MOUSE</t>
  </si>
  <si>
    <t>Lamin tail domain-containing protein 1 (Intermediate filament tail domain-containing protein 1) (Lamin-A-related sequence 1 protein)</t>
  </si>
  <si>
    <t>Q8IXW0</t>
  </si>
  <si>
    <t>LMTD2_HUMAN</t>
  </si>
  <si>
    <t>Lamin tail domain-containing protein 2</t>
  </si>
  <si>
    <t>Q4R899</t>
  </si>
  <si>
    <t>LMTD1_MACFA</t>
  </si>
  <si>
    <t>Q0VET5</t>
  </si>
  <si>
    <t>LMTD2_MOUSE</t>
  </si>
  <si>
    <t>Sequence</t>
  </si>
  <si>
    <t>Domain</t>
  </si>
  <si>
    <t>seq-f</t>
  </si>
  <si>
    <t>seq-t</t>
  </si>
  <si>
    <t>hmm-f</t>
  </si>
  <si>
    <t>hmm-t</t>
  </si>
  <si>
    <t>score</t>
  </si>
  <si>
    <t>E-value</t>
  </si>
  <si>
    <t>8.1e-302</t>
  </si>
  <si>
    <t>5.2e-284</t>
  </si>
  <si>
    <t>1.4e-167</t>
  </si>
  <si>
    <t>3.7e-163</t>
  </si>
  <si>
    <t>2.9e-126</t>
  </si>
  <si>
    <t>LAM0_DROME</t>
  </si>
  <si>
    <t>2.7e-91</t>
  </si>
  <si>
    <t>LAMC_DROME</t>
  </si>
  <si>
    <t>1.5e-65</t>
  </si>
  <si>
    <t>LMN2_HYPDU</t>
  </si>
  <si>
    <t>5.2e-12</t>
  </si>
  <si>
    <t>LMN1_CAEEL</t>
  </si>
  <si>
    <t>9.3e-12</t>
  </si>
  <si>
    <t>IFA1_CAEEL</t>
  </si>
  <si>
    <t>6.7e-11</t>
  </si>
  <si>
    <t>1/1</t>
  </si>
  <si>
    <t>Positive (+/-)</t>
  </si>
  <si>
    <t>Positive</t>
  </si>
  <si>
    <t>+</t>
  </si>
  <si>
    <t>-</t>
  </si>
  <si>
    <t>Порог:</t>
  </si>
  <si>
    <t>Cutoff</t>
  </si>
  <si>
    <t>Sensetivity</t>
  </si>
  <si>
    <t>1- Specificity</t>
  </si>
  <si>
    <t>&gt;1403</t>
  </si>
  <si>
    <t>&gt;1264</t>
  </si>
  <si>
    <t>&gt;1251</t>
  </si>
  <si>
    <t>&gt;1183</t>
  </si>
  <si>
    <t>&gt;1160</t>
  </si>
  <si>
    <t>&gt;1019</t>
  </si>
  <si>
    <t>&gt;573</t>
  </si>
  <si>
    <t>&gt;436</t>
  </si>
  <si>
    <t>&gt;234</t>
  </si>
  <si>
    <t>&gt;-20</t>
  </si>
  <si>
    <t>&gt;1385</t>
  </si>
  <si>
    <t>Specificity</t>
  </si>
  <si>
    <t>Sensitivity</t>
  </si>
  <si>
    <t>Precision</t>
  </si>
  <si>
    <t>(profile)</t>
  </si>
  <si>
    <t>(cutoff)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</si>
</sst>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/>
    <xf numFmtId="0" fontId="0" fillId="0" borderId="0" xfId="0" quotePrefix="1"/>
    <xf numFmtId="0" fontId="1" fillId="0" borderId="0" xfId="0" applyFont="1"/>
    <xf numFmtId="0" fontId="0" fillId="2" borderId="0" xfId="0" applyFill="1"/>
    <xf numFmtId="2" fontId="0" fillId="2" borderId="0" xfId="0" quotePrefix="1" applyNumberFormat="1" applyFill="1"/>
    <xf numFmtId="2" fontId="0" fillId="2" borderId="0" xfId="0" applyNumberFormat="1" applyFill="1"/>
    <xf numFmtId="0" fontId="0" fillId="3" borderId="0" xfId="0" applyFill="1"/>
    <xf numFmtId="2" fontId="0" fillId="3" borderId="0" xfId="0" quotePrefix="1" applyNumberFormat="1" applyFill="1"/>
    <xf numFmtId="2" fontId="0" fillId="3" borderId="0" xfId="0" applyNumberFormat="1" applyFill="1"/>
    <xf numFmtId="0" fontId="0" fillId="3" borderId="0" xfId="0" quotePrefix="1" applyFill="1"/>
    <xf numFmtId="0" fontId="0" fillId="4" borderId="0" xfId="0" applyFill="1"/>
    <xf numFmtId="0" fontId="2" fillId="3" borderId="0" xfId="0" applyFont="1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Nscore sort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Histogram!$B$1</c:f>
              <c:strCache>
                <c:ptCount val="1"/>
                <c:pt idx="0">
                  <c:v>score</c:v>
                </c:pt>
              </c:strCache>
            </c:strRef>
          </c:tx>
          <c:invertIfNegative val="0"/>
          <c:val>
            <c:numRef>
              <c:f>Histogram!$B$2:$B$29</c:f>
              <c:numCache>
                <c:formatCode>General</c:formatCode>
                <c:ptCount val="28"/>
                <c:pt idx="0">
                  <c:v>1403.2</c:v>
                </c:pt>
                <c:pt idx="1">
                  <c:v>1396.6</c:v>
                </c:pt>
                <c:pt idx="2">
                  <c:v>1389.8</c:v>
                </c:pt>
                <c:pt idx="3">
                  <c:v>1386</c:v>
                </c:pt>
                <c:pt idx="4">
                  <c:v>1385.9</c:v>
                </c:pt>
                <c:pt idx="5">
                  <c:v>1349.6</c:v>
                </c:pt>
                <c:pt idx="6">
                  <c:v>1264.3</c:v>
                </c:pt>
                <c:pt idx="7">
                  <c:v>1259.7</c:v>
                </c:pt>
                <c:pt idx="8">
                  <c:v>1253.8</c:v>
                </c:pt>
                <c:pt idx="9">
                  <c:v>1251.2</c:v>
                </c:pt>
                <c:pt idx="10">
                  <c:v>1231.3</c:v>
                </c:pt>
                <c:pt idx="11">
                  <c:v>1183.5999999999999</c:v>
                </c:pt>
                <c:pt idx="12">
                  <c:v>1178.8</c:v>
                </c:pt>
                <c:pt idx="13">
                  <c:v>1170.3</c:v>
                </c:pt>
                <c:pt idx="14">
                  <c:v>1160.4000000000001</c:v>
                </c:pt>
                <c:pt idx="15">
                  <c:v>1114.8</c:v>
                </c:pt>
                <c:pt idx="16">
                  <c:v>1019.3</c:v>
                </c:pt>
                <c:pt idx="17">
                  <c:v>960.1</c:v>
                </c:pt>
                <c:pt idx="18">
                  <c:v>573.29999999999995</c:v>
                </c:pt>
                <c:pt idx="19">
                  <c:v>558.70000000000005</c:v>
                </c:pt>
                <c:pt idx="20">
                  <c:v>436.1</c:v>
                </c:pt>
                <c:pt idx="21">
                  <c:v>319.89999999999998</c:v>
                </c:pt>
                <c:pt idx="22">
                  <c:v>234.4</c:v>
                </c:pt>
                <c:pt idx="23">
                  <c:v>6.4</c:v>
                </c:pt>
                <c:pt idx="24">
                  <c:v>0.5</c:v>
                </c:pt>
                <c:pt idx="25">
                  <c:v>-19.7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11456"/>
        <c:axId val="101012992"/>
      </c:barChart>
      <c:catAx>
        <c:axId val="1010114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1012992"/>
        <c:crosses val="autoZero"/>
        <c:auto val="1"/>
        <c:lblAlgn val="ctr"/>
        <c:lblOffset val="100"/>
        <c:noMultiLvlLbl val="0"/>
      </c:catAx>
      <c:valAx>
        <c:axId val="101012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011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ROC!$D$2</c:f>
              <c:strCache>
                <c:ptCount val="1"/>
                <c:pt idx="0">
                  <c:v>1- Specificity</c:v>
                </c:pt>
              </c:strCache>
            </c:strRef>
          </c:tx>
          <c:xVal>
            <c:numRef>
              <c:f>ROC!$D$3:$D$13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</c:v>
                </c:pt>
                <c:pt idx="10">
                  <c:v>1</c:v>
                </c:pt>
              </c:numCache>
            </c:numRef>
          </c:xVal>
          <c:yVal>
            <c:numRef>
              <c:f>ROC!$C$3:$C$13</c:f>
              <c:numCache>
                <c:formatCode>0.00</c:formatCode>
                <c:ptCount val="11"/>
                <c:pt idx="0">
                  <c:v>0</c:v>
                </c:pt>
                <c:pt idx="1">
                  <c:v>0.23809523809523808</c:v>
                </c:pt>
                <c:pt idx="2">
                  <c:v>0.38095238095238093</c:v>
                </c:pt>
                <c:pt idx="3">
                  <c:v>0.47619047619047616</c:v>
                </c:pt>
                <c:pt idx="4">
                  <c:v>0.5714285714285714</c:v>
                </c:pt>
                <c:pt idx="5">
                  <c:v>0.7142857142857143</c:v>
                </c:pt>
                <c:pt idx="6">
                  <c:v>0.80952380952380953</c:v>
                </c:pt>
                <c:pt idx="7">
                  <c:v>0.90476190476190477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045760"/>
        <c:axId val="101047680"/>
      </c:scatterChart>
      <c:valAx>
        <c:axId val="101045760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1- Specificity</a:t>
                </a:r>
                <a:endParaRPr lang="ru-RU" sz="1100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01047680"/>
        <c:crosses val="autoZero"/>
        <c:crossBetween val="midCat"/>
      </c:valAx>
      <c:valAx>
        <c:axId val="101047680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Sensitivity</a:t>
                </a:r>
                <a:endParaRPr lang="ru-RU" sz="1200"/>
              </a:p>
            </c:rich>
          </c:tx>
          <c:layout>
            <c:manualLayout>
              <c:xMode val="edge"/>
              <c:yMode val="edge"/>
              <c:x val="1.9444444444444445E-2"/>
              <c:y val="0.32190192689328473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010457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428624</xdr:colOff>
      <xdr:row>2</xdr:row>
      <xdr:rowOff>9524</xdr:rowOff>
    </xdr:from>
    <xdr:to>
      <xdr:col>14</xdr:col>
      <xdr:colOff>438149</xdr:colOff>
      <xdr:row>25</xdr:row>
      <xdr:rowOff>19049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114300</xdr:rowOff>
    </xdr:from>
    <xdr:to>
      <xdr:col>13</xdr:col>
      <xdr:colOff>228600</xdr:colOff>
      <xdr:row>21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B15" sqref="B15"/>
    </sheetView>
  </sheetViews>
  <sheetFormatPr defaultRowHeight="15" x14ac:dyDescent="0.25"/>
  <cols>
    <col min="1" max="1" width="8" bestFit="1" customWidth="1"/>
    <col min="2" max="2" width="15.28515625" bestFit="1" customWidth="1"/>
    <col min="3" max="3" width="9.42578125" bestFit="1" customWidth="1"/>
    <col min="4" max="4" width="123.140625" bestFit="1" customWidth="1"/>
    <col min="10" max="10" width="22" bestFit="1" customWidth="1"/>
  </cols>
  <sheetData>
    <row r="1" spans="1:11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96</v>
      </c>
    </row>
    <row r="2" spans="1:11" x14ac:dyDescent="0.25">
      <c r="A2" t="s">
        <v>10</v>
      </c>
      <c r="B2" t="s">
        <v>11</v>
      </c>
      <c r="C2" t="s">
        <v>12</v>
      </c>
      <c r="D2" t="s">
        <v>13</v>
      </c>
      <c r="E2">
        <v>665</v>
      </c>
      <c r="G2" t="s">
        <v>14</v>
      </c>
      <c r="H2" t="s">
        <v>15</v>
      </c>
      <c r="I2" t="s">
        <v>16</v>
      </c>
      <c r="J2" t="s">
        <v>17</v>
      </c>
      <c r="K2" s="2" t="s">
        <v>97</v>
      </c>
    </row>
    <row r="3" spans="1:11" x14ac:dyDescent="0.25">
      <c r="A3" t="s">
        <v>18</v>
      </c>
      <c r="B3" t="s">
        <v>19</v>
      </c>
      <c r="C3" t="s">
        <v>12</v>
      </c>
      <c r="D3" t="s">
        <v>20</v>
      </c>
      <c r="E3">
        <v>588</v>
      </c>
      <c r="G3" t="s">
        <v>14</v>
      </c>
      <c r="H3" t="s">
        <v>15</v>
      </c>
      <c r="I3" t="s">
        <v>16</v>
      </c>
      <c r="J3" t="s">
        <v>17</v>
      </c>
      <c r="K3" s="2" t="s">
        <v>97</v>
      </c>
    </row>
    <row r="4" spans="1:11" x14ac:dyDescent="0.25">
      <c r="A4" t="s">
        <v>21</v>
      </c>
      <c r="B4" t="s">
        <v>22</v>
      </c>
      <c r="C4" t="s">
        <v>12</v>
      </c>
      <c r="D4" t="s">
        <v>20</v>
      </c>
      <c r="E4">
        <v>587</v>
      </c>
      <c r="G4" t="s">
        <v>14</v>
      </c>
      <c r="H4" t="s">
        <v>15</v>
      </c>
      <c r="I4" t="s">
        <v>16</v>
      </c>
      <c r="J4" t="s">
        <v>17</v>
      </c>
      <c r="K4" s="2" t="s">
        <v>97</v>
      </c>
    </row>
    <row r="5" spans="1:11" x14ac:dyDescent="0.25">
      <c r="A5" t="s">
        <v>23</v>
      </c>
      <c r="B5" t="s">
        <v>24</v>
      </c>
      <c r="C5" t="s">
        <v>12</v>
      </c>
      <c r="D5" t="s">
        <v>25</v>
      </c>
      <c r="E5">
        <v>596</v>
      </c>
      <c r="G5" t="s">
        <v>14</v>
      </c>
      <c r="H5" t="s">
        <v>15</v>
      </c>
      <c r="I5" t="s">
        <v>16</v>
      </c>
      <c r="J5" t="s">
        <v>17</v>
      </c>
      <c r="K5" s="2" t="s">
        <v>97</v>
      </c>
    </row>
    <row r="6" spans="1:11" x14ac:dyDescent="0.25">
      <c r="A6" t="s">
        <v>26</v>
      </c>
      <c r="B6" t="s">
        <v>27</v>
      </c>
      <c r="C6" t="s">
        <v>12</v>
      </c>
      <c r="D6" t="s">
        <v>28</v>
      </c>
      <c r="E6">
        <v>664</v>
      </c>
      <c r="G6" t="s">
        <v>14</v>
      </c>
      <c r="H6" t="s">
        <v>15</v>
      </c>
      <c r="I6" t="s">
        <v>16</v>
      </c>
      <c r="J6" t="s">
        <v>17</v>
      </c>
      <c r="K6" s="2" t="s">
        <v>97</v>
      </c>
    </row>
    <row r="7" spans="1:11" x14ac:dyDescent="0.25">
      <c r="A7" t="s">
        <v>29</v>
      </c>
      <c r="B7" t="s">
        <v>30</v>
      </c>
      <c r="C7" t="s">
        <v>12</v>
      </c>
      <c r="D7" t="s">
        <v>20</v>
      </c>
      <c r="E7">
        <v>586</v>
      </c>
      <c r="G7" t="s">
        <v>14</v>
      </c>
      <c r="H7" t="s">
        <v>15</v>
      </c>
      <c r="I7" t="s">
        <v>16</v>
      </c>
      <c r="J7" t="s">
        <v>17</v>
      </c>
      <c r="K7" s="2" t="s">
        <v>97</v>
      </c>
    </row>
    <row r="8" spans="1:11" x14ac:dyDescent="0.25">
      <c r="A8" t="s">
        <v>31</v>
      </c>
      <c r="B8" t="s">
        <v>32</v>
      </c>
      <c r="C8" t="s">
        <v>12</v>
      </c>
      <c r="D8" t="s">
        <v>25</v>
      </c>
      <c r="E8">
        <v>620</v>
      </c>
      <c r="G8" t="s">
        <v>14</v>
      </c>
      <c r="H8" t="s">
        <v>15</v>
      </c>
      <c r="I8" t="s">
        <v>16</v>
      </c>
      <c r="J8" t="s">
        <v>17</v>
      </c>
      <c r="K8" s="2" t="s">
        <v>97</v>
      </c>
    </row>
    <row r="9" spans="1:11" x14ac:dyDescent="0.25">
      <c r="A9" t="s">
        <v>33</v>
      </c>
      <c r="B9" t="s">
        <v>34</v>
      </c>
      <c r="C9" t="s">
        <v>12</v>
      </c>
      <c r="D9" t="s">
        <v>13</v>
      </c>
      <c r="E9">
        <v>665</v>
      </c>
      <c r="G9" t="s">
        <v>14</v>
      </c>
      <c r="H9" t="s">
        <v>15</v>
      </c>
      <c r="I9" t="s">
        <v>16</v>
      </c>
      <c r="J9" t="s">
        <v>17</v>
      </c>
      <c r="K9" s="2" t="s">
        <v>97</v>
      </c>
    </row>
    <row r="10" spans="1:11" x14ac:dyDescent="0.25">
      <c r="A10" t="s">
        <v>35</v>
      </c>
      <c r="B10" t="s">
        <v>36</v>
      </c>
      <c r="C10" t="s">
        <v>12</v>
      </c>
      <c r="D10" t="s">
        <v>13</v>
      </c>
      <c r="E10">
        <v>664</v>
      </c>
      <c r="G10" t="s">
        <v>14</v>
      </c>
      <c r="H10" t="s">
        <v>15</v>
      </c>
      <c r="I10" t="s">
        <v>16</v>
      </c>
      <c r="J10" t="s">
        <v>17</v>
      </c>
      <c r="K10" s="2" t="s">
        <v>97</v>
      </c>
    </row>
    <row r="11" spans="1:11" x14ac:dyDescent="0.25">
      <c r="A11" t="s">
        <v>37</v>
      </c>
      <c r="B11" t="s">
        <v>38</v>
      </c>
      <c r="C11" t="s">
        <v>12</v>
      </c>
      <c r="D11" t="s">
        <v>39</v>
      </c>
      <c r="E11">
        <v>583</v>
      </c>
      <c r="G11" t="s">
        <v>14</v>
      </c>
      <c r="H11" t="s">
        <v>40</v>
      </c>
      <c r="I11" t="s">
        <v>16</v>
      </c>
      <c r="J11" t="s">
        <v>17</v>
      </c>
      <c r="K11" s="2" t="s">
        <v>97</v>
      </c>
    </row>
    <row r="12" spans="1:11" x14ac:dyDescent="0.25">
      <c r="A12" t="s">
        <v>41</v>
      </c>
      <c r="B12" t="s">
        <v>42</v>
      </c>
      <c r="C12" t="s">
        <v>12</v>
      </c>
      <c r="D12" t="s">
        <v>43</v>
      </c>
      <c r="E12">
        <v>583</v>
      </c>
      <c r="G12" t="s">
        <v>14</v>
      </c>
      <c r="H12" t="s">
        <v>40</v>
      </c>
      <c r="I12" t="s">
        <v>16</v>
      </c>
      <c r="J12" t="s">
        <v>17</v>
      </c>
      <c r="K12" s="2" t="s">
        <v>97</v>
      </c>
    </row>
    <row r="13" spans="1:11" x14ac:dyDescent="0.25">
      <c r="A13" t="s">
        <v>44</v>
      </c>
      <c r="B13" t="s">
        <v>45</v>
      </c>
      <c r="C13" t="s">
        <v>12</v>
      </c>
      <c r="D13" t="s">
        <v>25</v>
      </c>
      <c r="E13">
        <v>600</v>
      </c>
      <c r="G13" t="s">
        <v>14</v>
      </c>
      <c r="H13" t="s">
        <v>46</v>
      </c>
      <c r="I13" t="s">
        <v>16</v>
      </c>
      <c r="J13" t="s">
        <v>17</v>
      </c>
      <c r="K13" s="2" t="s">
        <v>97</v>
      </c>
    </row>
    <row r="14" spans="1:11" x14ac:dyDescent="0.25">
      <c r="A14" t="s">
        <v>47</v>
      </c>
      <c r="B14" t="s">
        <v>48</v>
      </c>
      <c r="C14" t="s">
        <v>12</v>
      </c>
      <c r="D14" t="s">
        <v>49</v>
      </c>
      <c r="E14">
        <v>623</v>
      </c>
      <c r="G14" t="s">
        <v>14</v>
      </c>
      <c r="H14" t="s">
        <v>40</v>
      </c>
      <c r="I14" t="s">
        <v>16</v>
      </c>
      <c r="J14" t="s">
        <v>17</v>
      </c>
      <c r="K14" s="2" t="s">
        <v>97</v>
      </c>
    </row>
    <row r="15" spans="1:11" x14ac:dyDescent="0.25">
      <c r="A15" t="s">
        <v>50</v>
      </c>
      <c r="B15" t="s">
        <v>51</v>
      </c>
      <c r="C15" t="s">
        <v>12</v>
      </c>
      <c r="D15" t="s">
        <v>20</v>
      </c>
      <c r="E15">
        <v>584</v>
      </c>
      <c r="G15" t="s">
        <v>14</v>
      </c>
      <c r="H15" t="s">
        <v>46</v>
      </c>
      <c r="I15" t="s">
        <v>16</v>
      </c>
      <c r="J15" t="s">
        <v>17</v>
      </c>
      <c r="K15" s="2" t="s">
        <v>97</v>
      </c>
    </row>
    <row r="16" spans="1:11" x14ac:dyDescent="0.25">
      <c r="A16" t="s">
        <v>52</v>
      </c>
      <c r="B16" t="s">
        <v>53</v>
      </c>
      <c r="C16" t="s">
        <v>12</v>
      </c>
      <c r="D16" t="s">
        <v>54</v>
      </c>
      <c r="E16">
        <v>388</v>
      </c>
      <c r="G16" t="s">
        <v>14</v>
      </c>
      <c r="H16" t="s">
        <v>15</v>
      </c>
      <c r="I16" t="s">
        <v>16</v>
      </c>
      <c r="J16" t="s">
        <v>55</v>
      </c>
      <c r="K16" s="2" t="s">
        <v>97</v>
      </c>
    </row>
    <row r="17" spans="1:11" x14ac:dyDescent="0.25">
      <c r="A17" t="s">
        <v>56</v>
      </c>
      <c r="B17" t="s">
        <v>57</v>
      </c>
      <c r="C17" t="s">
        <v>12</v>
      </c>
      <c r="D17" t="s">
        <v>58</v>
      </c>
      <c r="E17">
        <v>665</v>
      </c>
      <c r="G17" t="s">
        <v>14</v>
      </c>
      <c r="H17" t="s">
        <v>40</v>
      </c>
      <c r="I17" t="s">
        <v>16</v>
      </c>
      <c r="J17" t="s">
        <v>17</v>
      </c>
      <c r="K17" s="2" t="s">
        <v>97</v>
      </c>
    </row>
    <row r="18" spans="1:11" x14ac:dyDescent="0.25">
      <c r="A18" t="s">
        <v>59</v>
      </c>
      <c r="B18" t="s">
        <v>60</v>
      </c>
      <c r="C18" t="s">
        <v>12</v>
      </c>
      <c r="D18" t="s">
        <v>58</v>
      </c>
      <c r="E18">
        <v>657</v>
      </c>
      <c r="G18" t="s">
        <v>14</v>
      </c>
      <c r="H18" t="s">
        <v>46</v>
      </c>
      <c r="I18" t="s">
        <v>16</v>
      </c>
      <c r="J18" t="s">
        <v>17</v>
      </c>
      <c r="K18" s="2" t="s">
        <v>97</v>
      </c>
    </row>
    <row r="19" spans="1:11" x14ac:dyDescent="0.25">
      <c r="A19" t="s">
        <v>61</v>
      </c>
      <c r="B19" t="s">
        <v>62</v>
      </c>
      <c r="C19" t="s">
        <v>12</v>
      </c>
      <c r="D19" t="s">
        <v>63</v>
      </c>
      <c r="E19">
        <v>413</v>
      </c>
      <c r="G19" t="s">
        <v>14</v>
      </c>
      <c r="H19" t="s">
        <v>15</v>
      </c>
      <c r="I19" t="s">
        <v>16</v>
      </c>
      <c r="J19" t="s">
        <v>55</v>
      </c>
      <c r="K19" s="2" t="s">
        <v>97</v>
      </c>
    </row>
    <row r="20" spans="1:11" x14ac:dyDescent="0.25">
      <c r="A20" t="s">
        <v>64</v>
      </c>
      <c r="B20" t="s">
        <v>65</v>
      </c>
      <c r="C20" t="s">
        <v>12</v>
      </c>
      <c r="D20" t="s">
        <v>66</v>
      </c>
      <c r="E20">
        <v>634</v>
      </c>
      <c r="G20" t="s">
        <v>14</v>
      </c>
      <c r="H20" t="s">
        <v>15</v>
      </c>
      <c r="I20" t="s">
        <v>16</v>
      </c>
      <c r="J20" t="s">
        <v>55</v>
      </c>
      <c r="K20" s="2" t="s">
        <v>97</v>
      </c>
    </row>
    <row r="21" spans="1:11" x14ac:dyDescent="0.25">
      <c r="A21" t="s">
        <v>67</v>
      </c>
      <c r="B21" t="s">
        <v>68</v>
      </c>
      <c r="C21" t="s">
        <v>12</v>
      </c>
      <c r="D21" t="s">
        <v>54</v>
      </c>
      <c r="E21">
        <v>404</v>
      </c>
      <c r="G21" t="s">
        <v>14</v>
      </c>
      <c r="H21" t="s">
        <v>15</v>
      </c>
      <c r="I21" t="s">
        <v>16</v>
      </c>
      <c r="J21" t="s">
        <v>55</v>
      </c>
      <c r="K21" s="2" t="s">
        <v>97</v>
      </c>
    </row>
    <row r="22" spans="1:11" x14ac:dyDescent="0.25">
      <c r="A22" t="s">
        <v>69</v>
      </c>
      <c r="B22" t="s">
        <v>70</v>
      </c>
      <c r="C22" t="s">
        <v>12</v>
      </c>
      <c r="D22" t="s">
        <v>66</v>
      </c>
      <c r="E22">
        <v>664</v>
      </c>
      <c r="G22" t="s">
        <v>14</v>
      </c>
      <c r="H22" t="s">
        <v>15</v>
      </c>
      <c r="I22" t="s">
        <v>16</v>
      </c>
      <c r="J22" t="s">
        <v>55</v>
      </c>
      <c r="K22" s="2" t="s">
        <v>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4" workbookViewId="0">
      <selection activeCell="J25" sqref="J25"/>
    </sheetView>
  </sheetViews>
  <sheetFormatPr defaultRowHeight="15" x14ac:dyDescent="0.25"/>
  <cols>
    <col min="1" max="1" width="15.28515625" bestFit="1" customWidth="1"/>
    <col min="9" max="9" width="12.5703125" bestFit="1" customWidth="1"/>
    <col min="11" max="11" width="10.85546875" bestFit="1" customWidth="1"/>
  </cols>
  <sheetData>
    <row r="1" spans="1:13" x14ac:dyDescent="0.25">
      <c r="A1" t="s">
        <v>71</v>
      </c>
      <c r="B1" t="s">
        <v>72</v>
      </c>
      <c r="C1" t="s">
        <v>73</v>
      </c>
      <c r="D1" t="s">
        <v>74</v>
      </c>
      <c r="E1" t="s">
        <v>75</v>
      </c>
      <c r="F1" t="s">
        <v>76</v>
      </c>
      <c r="G1" t="s">
        <v>77</v>
      </c>
      <c r="H1" t="s">
        <v>78</v>
      </c>
      <c r="I1" t="s">
        <v>95</v>
      </c>
    </row>
    <row r="2" spans="1:13" x14ac:dyDescent="0.25">
      <c r="A2" s="4" t="s">
        <v>57</v>
      </c>
      <c r="B2" s="5" t="s">
        <v>94</v>
      </c>
      <c r="C2" s="4">
        <v>1</v>
      </c>
      <c r="D2" s="4">
        <v>665</v>
      </c>
      <c r="E2" s="4">
        <v>1</v>
      </c>
      <c r="F2" s="4">
        <v>805</v>
      </c>
      <c r="G2" s="6">
        <v>1403.2</v>
      </c>
      <c r="H2" s="4">
        <v>0</v>
      </c>
      <c r="I2" s="4" t="str">
        <f>VLOOKUP(A2,Uniprot!B:K,10,0)</f>
        <v>+</v>
      </c>
    </row>
    <row r="3" spans="1:13" x14ac:dyDescent="0.25">
      <c r="A3" s="4" t="s">
        <v>27</v>
      </c>
      <c r="B3" s="5" t="s">
        <v>94</v>
      </c>
      <c r="C3" s="4">
        <v>1</v>
      </c>
      <c r="D3" s="4">
        <v>664</v>
      </c>
      <c r="E3" s="4">
        <v>1</v>
      </c>
      <c r="F3" s="4">
        <v>805</v>
      </c>
      <c r="G3" s="6">
        <v>1396.6</v>
      </c>
      <c r="H3" s="4">
        <v>0</v>
      </c>
      <c r="I3" s="4" t="str">
        <f>VLOOKUP(A3,Uniprot!B:K,10,0)</f>
        <v>+</v>
      </c>
    </row>
    <row r="4" spans="1:13" x14ac:dyDescent="0.25">
      <c r="A4" s="4" t="s">
        <v>36</v>
      </c>
      <c r="B4" s="5" t="s">
        <v>94</v>
      </c>
      <c r="C4" s="4">
        <v>1</v>
      </c>
      <c r="D4" s="4">
        <v>664</v>
      </c>
      <c r="E4" s="4">
        <v>1</v>
      </c>
      <c r="F4" s="4">
        <v>805</v>
      </c>
      <c r="G4" s="6">
        <v>1389.8</v>
      </c>
      <c r="H4" s="4">
        <v>0</v>
      </c>
      <c r="I4" s="4" t="str">
        <f>VLOOKUP(A4,Uniprot!B:K,10,0)</f>
        <v>+</v>
      </c>
    </row>
    <row r="5" spans="1:13" x14ac:dyDescent="0.25">
      <c r="A5" s="4" t="s">
        <v>34</v>
      </c>
      <c r="B5" s="5" t="s">
        <v>94</v>
      </c>
      <c r="C5" s="4">
        <v>1</v>
      </c>
      <c r="D5" s="4">
        <v>665</v>
      </c>
      <c r="E5" s="4">
        <v>1</v>
      </c>
      <c r="F5" s="4">
        <v>805</v>
      </c>
      <c r="G5" s="6">
        <v>1386</v>
      </c>
      <c r="H5" s="4">
        <v>0</v>
      </c>
      <c r="I5" s="4" t="str">
        <f>VLOOKUP(A5,Uniprot!B:K,10,0)</f>
        <v>+</v>
      </c>
    </row>
    <row r="6" spans="1:13" x14ac:dyDescent="0.25">
      <c r="A6" s="4" t="s">
        <v>11</v>
      </c>
      <c r="B6" s="5" t="s">
        <v>94</v>
      </c>
      <c r="C6" s="4">
        <v>1</v>
      </c>
      <c r="D6" s="4">
        <v>665</v>
      </c>
      <c r="E6" s="4">
        <v>1</v>
      </c>
      <c r="F6" s="4">
        <v>805</v>
      </c>
      <c r="G6" s="6">
        <v>1385.9</v>
      </c>
      <c r="H6" s="4">
        <v>0</v>
      </c>
      <c r="I6" s="4" t="str">
        <f>VLOOKUP(A6,Uniprot!B:K,10,0)</f>
        <v>+</v>
      </c>
    </row>
    <row r="7" spans="1:13" x14ac:dyDescent="0.25">
      <c r="A7" s="4" t="s">
        <v>60</v>
      </c>
      <c r="B7" s="5" t="s">
        <v>94</v>
      </c>
      <c r="C7" s="4">
        <v>1</v>
      </c>
      <c r="D7" s="4">
        <v>657</v>
      </c>
      <c r="E7" s="4">
        <v>1</v>
      </c>
      <c r="F7" s="4">
        <v>805</v>
      </c>
      <c r="G7" s="6">
        <v>1349.6</v>
      </c>
      <c r="H7" s="4">
        <v>0</v>
      </c>
      <c r="I7" s="4" t="str">
        <f>VLOOKUP(A7,Uniprot!B:K,10,0)</f>
        <v>+</v>
      </c>
    </row>
    <row r="8" spans="1:13" x14ac:dyDescent="0.25">
      <c r="A8" s="4" t="s">
        <v>45</v>
      </c>
      <c r="B8" s="5" t="s">
        <v>94</v>
      </c>
      <c r="C8" s="4">
        <v>1</v>
      </c>
      <c r="D8" s="4">
        <v>600</v>
      </c>
      <c r="E8" s="4">
        <v>1</v>
      </c>
      <c r="F8" s="4">
        <v>805</v>
      </c>
      <c r="G8" s="6">
        <v>1264.3</v>
      </c>
      <c r="H8" s="4">
        <v>0</v>
      </c>
      <c r="I8" s="4" t="str">
        <f>VLOOKUP(A8,Uniprot!B:K,10,0)</f>
        <v>+</v>
      </c>
    </row>
    <row r="9" spans="1:13" x14ac:dyDescent="0.25">
      <c r="A9" s="4" t="s">
        <v>19</v>
      </c>
      <c r="B9" s="5" t="s">
        <v>94</v>
      </c>
      <c r="C9" s="4">
        <v>1</v>
      </c>
      <c r="D9" s="4">
        <v>588</v>
      </c>
      <c r="E9" s="4">
        <v>1</v>
      </c>
      <c r="F9" s="4">
        <v>805</v>
      </c>
      <c r="G9" s="6">
        <v>1259.7</v>
      </c>
      <c r="H9" s="4">
        <v>0</v>
      </c>
      <c r="I9" s="4" t="str">
        <f>VLOOKUP(A9,Uniprot!B:K,10,0)</f>
        <v>+</v>
      </c>
    </row>
    <row r="10" spans="1:13" x14ac:dyDescent="0.25">
      <c r="A10" s="4" t="s">
        <v>30</v>
      </c>
      <c r="B10" s="5" t="s">
        <v>94</v>
      </c>
      <c r="C10" s="4">
        <v>1</v>
      </c>
      <c r="D10" s="4">
        <v>586</v>
      </c>
      <c r="E10" s="4">
        <v>1</v>
      </c>
      <c r="F10" s="4">
        <v>805</v>
      </c>
      <c r="G10" s="6">
        <v>1253.8</v>
      </c>
      <c r="H10" s="4">
        <v>0</v>
      </c>
      <c r="I10" s="4" t="str">
        <f>VLOOKUP(A10,Uniprot!B:K,10,0)</f>
        <v>+</v>
      </c>
    </row>
    <row r="11" spans="1:13" x14ac:dyDescent="0.25">
      <c r="A11" s="4" t="s">
        <v>22</v>
      </c>
      <c r="B11" s="5" t="s">
        <v>94</v>
      </c>
      <c r="C11" s="4">
        <v>1</v>
      </c>
      <c r="D11" s="4">
        <v>587</v>
      </c>
      <c r="E11" s="4">
        <v>1</v>
      </c>
      <c r="F11" s="4">
        <v>805</v>
      </c>
      <c r="G11" s="6">
        <v>1251.2</v>
      </c>
      <c r="H11" s="4">
        <v>0</v>
      </c>
      <c r="I11" s="4" t="str">
        <f>VLOOKUP(A11,Uniprot!B:K,10,0)</f>
        <v>+</v>
      </c>
      <c r="K11">
        <v>436</v>
      </c>
      <c r="L11" s="13">
        <v>1</v>
      </c>
      <c r="M11" s="13">
        <v>0</v>
      </c>
    </row>
    <row r="12" spans="1:13" x14ac:dyDescent="0.25">
      <c r="A12" s="4" t="s">
        <v>48</v>
      </c>
      <c r="B12" s="5" t="s">
        <v>94</v>
      </c>
      <c r="C12" s="4">
        <v>1</v>
      </c>
      <c r="D12" s="4">
        <v>623</v>
      </c>
      <c r="E12" s="4">
        <v>1</v>
      </c>
      <c r="F12" s="4">
        <v>805</v>
      </c>
      <c r="G12" s="6">
        <v>1231.3</v>
      </c>
      <c r="H12" s="4">
        <v>0</v>
      </c>
      <c r="I12" s="4" t="str">
        <f>VLOOKUP(A12,Uniprot!B:K,10,0)</f>
        <v>+</v>
      </c>
      <c r="K12" s="13">
        <v>1</v>
      </c>
      <c r="L12">
        <v>21</v>
      </c>
      <c r="M12">
        <v>0</v>
      </c>
    </row>
    <row r="13" spans="1:13" x14ac:dyDescent="0.25">
      <c r="A13" s="4" t="s">
        <v>51</v>
      </c>
      <c r="B13" s="5" t="s">
        <v>94</v>
      </c>
      <c r="C13" s="4">
        <v>1</v>
      </c>
      <c r="D13" s="4">
        <v>584</v>
      </c>
      <c r="E13" s="4">
        <v>1</v>
      </c>
      <c r="F13" s="4">
        <v>805</v>
      </c>
      <c r="G13" s="6">
        <v>1183.5999999999999</v>
      </c>
      <c r="H13" s="4">
        <v>0</v>
      </c>
      <c r="I13" s="4" t="str">
        <f>VLOOKUP(A13,Uniprot!B:K,10,0)</f>
        <v>+</v>
      </c>
      <c r="K13" s="13">
        <v>0</v>
      </c>
      <c r="L13">
        <v>0</v>
      </c>
      <c r="M13">
        <v>5</v>
      </c>
    </row>
    <row r="14" spans="1:13" x14ac:dyDescent="0.25">
      <c r="A14" s="4" t="s">
        <v>38</v>
      </c>
      <c r="B14" s="5" t="s">
        <v>94</v>
      </c>
      <c r="C14" s="4">
        <v>1</v>
      </c>
      <c r="D14" s="4">
        <v>583</v>
      </c>
      <c r="E14" s="4">
        <v>1</v>
      </c>
      <c r="F14" s="4">
        <v>805</v>
      </c>
      <c r="G14" s="6">
        <v>1178.8</v>
      </c>
      <c r="H14" s="4">
        <v>0</v>
      </c>
      <c r="I14" s="4" t="str">
        <f>VLOOKUP(A14,Uniprot!B:K,10,0)</f>
        <v>+</v>
      </c>
    </row>
    <row r="15" spans="1:13" x14ac:dyDescent="0.25">
      <c r="A15" s="4" t="s">
        <v>32</v>
      </c>
      <c r="B15" s="5" t="s">
        <v>94</v>
      </c>
      <c r="C15" s="4">
        <v>21</v>
      </c>
      <c r="D15" s="4">
        <v>620</v>
      </c>
      <c r="E15" s="4">
        <v>1</v>
      </c>
      <c r="F15" s="4">
        <v>805</v>
      </c>
      <c r="G15" s="6">
        <v>1170.3</v>
      </c>
      <c r="H15" s="4">
        <v>0</v>
      </c>
      <c r="I15" s="4" t="str">
        <f>VLOOKUP(A15,Uniprot!B:K,10,0)</f>
        <v>+</v>
      </c>
    </row>
    <row r="16" spans="1:13" x14ac:dyDescent="0.25">
      <c r="A16" s="4" t="s">
        <v>24</v>
      </c>
      <c r="B16" s="5" t="s">
        <v>94</v>
      </c>
      <c r="C16" s="4">
        <v>1</v>
      </c>
      <c r="D16" s="4">
        <v>596</v>
      </c>
      <c r="E16" s="4">
        <v>1</v>
      </c>
      <c r="F16" s="4">
        <v>805</v>
      </c>
      <c r="G16" s="6">
        <v>1160.4000000000001</v>
      </c>
      <c r="H16" s="4">
        <v>0</v>
      </c>
      <c r="I16" s="4" t="str">
        <f>VLOOKUP(A16,Uniprot!B:K,10,0)</f>
        <v>+</v>
      </c>
      <c r="K16" s="3" t="s">
        <v>115</v>
      </c>
      <c r="L16">
        <f>L12/(L12+L13)</f>
        <v>1</v>
      </c>
    </row>
    <row r="17" spans="1:13" x14ac:dyDescent="0.25">
      <c r="A17" s="4" t="s">
        <v>42</v>
      </c>
      <c r="B17" s="5" t="s">
        <v>94</v>
      </c>
      <c r="C17" s="4">
        <v>1</v>
      </c>
      <c r="D17" s="4">
        <v>583</v>
      </c>
      <c r="E17" s="4">
        <v>1</v>
      </c>
      <c r="F17" s="4">
        <v>805</v>
      </c>
      <c r="G17" s="6">
        <v>1114.8</v>
      </c>
      <c r="H17" s="4">
        <v>0</v>
      </c>
      <c r="I17" s="4" t="str">
        <f>VLOOKUP(A17,Uniprot!B:K,10,0)</f>
        <v>+</v>
      </c>
      <c r="K17" s="3" t="s">
        <v>114</v>
      </c>
      <c r="L17">
        <f>M13/(M13+M12)</f>
        <v>1</v>
      </c>
    </row>
    <row r="18" spans="1:13" x14ac:dyDescent="0.25">
      <c r="A18" s="4" t="s">
        <v>70</v>
      </c>
      <c r="B18" s="5" t="s">
        <v>94</v>
      </c>
      <c r="C18" s="4">
        <v>1</v>
      </c>
      <c r="D18" s="4">
        <v>635</v>
      </c>
      <c r="E18" s="4">
        <v>1</v>
      </c>
      <c r="F18" s="4">
        <v>805</v>
      </c>
      <c r="G18" s="6">
        <v>1019.3</v>
      </c>
      <c r="H18" s="4" t="s">
        <v>79</v>
      </c>
      <c r="I18" s="4" t="str">
        <f>VLOOKUP(A18,Uniprot!B:K,10,0)</f>
        <v>+</v>
      </c>
    </row>
    <row r="19" spans="1:13" x14ac:dyDescent="0.25">
      <c r="A19" s="4" t="s">
        <v>65</v>
      </c>
      <c r="B19" s="5" t="s">
        <v>94</v>
      </c>
      <c r="C19" s="4">
        <v>1</v>
      </c>
      <c r="D19" s="4">
        <v>605</v>
      </c>
      <c r="E19" s="4">
        <v>1</v>
      </c>
      <c r="F19" s="4">
        <v>805</v>
      </c>
      <c r="G19" s="6">
        <v>960.1</v>
      </c>
      <c r="H19" s="4" t="s">
        <v>80</v>
      </c>
      <c r="I19" s="4" t="str">
        <f>VLOOKUP(A19,Uniprot!B:K,10,0)</f>
        <v>+</v>
      </c>
    </row>
    <row r="20" spans="1:13" x14ac:dyDescent="0.25">
      <c r="A20" s="4" t="s">
        <v>62</v>
      </c>
      <c r="B20" s="5" t="s">
        <v>94</v>
      </c>
      <c r="C20" s="4">
        <v>2</v>
      </c>
      <c r="D20" s="4">
        <v>413</v>
      </c>
      <c r="E20" s="4">
        <v>1</v>
      </c>
      <c r="F20" s="4">
        <v>805</v>
      </c>
      <c r="G20" s="6">
        <v>573.29999999999995</v>
      </c>
      <c r="H20" s="4" t="s">
        <v>81</v>
      </c>
      <c r="I20" s="4" t="str">
        <f>VLOOKUP(A20,Uniprot!B:K,10,0)</f>
        <v>+</v>
      </c>
      <c r="K20" s="3" t="s">
        <v>116</v>
      </c>
      <c r="L20">
        <v>0.87</v>
      </c>
      <c r="M20" t="s">
        <v>117</v>
      </c>
    </row>
    <row r="21" spans="1:13" x14ac:dyDescent="0.25">
      <c r="A21" s="4" t="s">
        <v>68</v>
      </c>
      <c r="B21" s="5" t="s">
        <v>94</v>
      </c>
      <c r="C21" s="4">
        <v>1</v>
      </c>
      <c r="D21" s="4">
        <v>403</v>
      </c>
      <c r="E21" s="4">
        <v>1</v>
      </c>
      <c r="F21" s="4">
        <v>805</v>
      </c>
      <c r="G21" s="6">
        <v>558.70000000000005</v>
      </c>
      <c r="H21" s="4" t="s">
        <v>82</v>
      </c>
      <c r="I21" s="4" t="str">
        <f>VLOOKUP(A21,Uniprot!B:K,10,0)</f>
        <v>+</v>
      </c>
      <c r="L21">
        <v>1</v>
      </c>
      <c r="M21" t="s">
        <v>118</v>
      </c>
    </row>
    <row r="22" spans="1:13" x14ac:dyDescent="0.25">
      <c r="A22" s="4" t="s">
        <v>53</v>
      </c>
      <c r="B22" s="5" t="s">
        <v>94</v>
      </c>
      <c r="C22" s="4">
        <v>1</v>
      </c>
      <c r="D22" s="4">
        <v>384</v>
      </c>
      <c r="E22" s="4">
        <v>1</v>
      </c>
      <c r="F22" s="4">
        <v>805</v>
      </c>
      <c r="G22" s="6">
        <v>436.1</v>
      </c>
      <c r="H22" s="4" t="s">
        <v>83</v>
      </c>
      <c r="I22" s="4" t="str">
        <f>VLOOKUP(A22,Uniprot!B:K,10,0)</f>
        <v>+</v>
      </c>
    </row>
    <row r="23" spans="1:13" x14ac:dyDescent="0.25">
      <c r="A23" s="7" t="s">
        <v>84</v>
      </c>
      <c r="B23" s="8" t="s">
        <v>94</v>
      </c>
      <c r="C23" s="7">
        <v>10</v>
      </c>
      <c r="D23" s="7">
        <v>622</v>
      </c>
      <c r="E23" s="7">
        <v>1</v>
      </c>
      <c r="F23" s="7">
        <v>805</v>
      </c>
      <c r="G23" s="9">
        <v>319.89999999999998</v>
      </c>
      <c r="H23" s="7" t="s">
        <v>85</v>
      </c>
      <c r="I23" s="10" t="s">
        <v>98</v>
      </c>
    </row>
    <row r="24" spans="1:13" x14ac:dyDescent="0.25">
      <c r="A24" s="7" t="s">
        <v>86</v>
      </c>
      <c r="B24" s="8" t="s">
        <v>94</v>
      </c>
      <c r="C24" s="7">
        <v>16</v>
      </c>
      <c r="D24" s="7">
        <v>621</v>
      </c>
      <c r="E24" s="7">
        <v>1</v>
      </c>
      <c r="F24" s="7">
        <v>805</v>
      </c>
      <c r="G24" s="9">
        <v>234.4</v>
      </c>
      <c r="H24" s="7" t="s">
        <v>87</v>
      </c>
      <c r="I24" s="10" t="s">
        <v>98</v>
      </c>
    </row>
    <row r="25" spans="1:13" x14ac:dyDescent="0.25">
      <c r="A25" s="7" t="s">
        <v>88</v>
      </c>
      <c r="B25" s="8" t="s">
        <v>94</v>
      </c>
      <c r="C25" s="7">
        <v>47</v>
      </c>
      <c r="D25" s="7">
        <v>614</v>
      </c>
      <c r="E25" s="7">
        <v>1</v>
      </c>
      <c r="F25" s="7">
        <v>805</v>
      </c>
      <c r="G25" s="9">
        <v>6.4</v>
      </c>
      <c r="H25" s="7" t="s">
        <v>89</v>
      </c>
      <c r="I25" s="10" t="s">
        <v>98</v>
      </c>
    </row>
    <row r="26" spans="1:13" x14ac:dyDescent="0.25">
      <c r="A26" s="7" t="s">
        <v>90</v>
      </c>
      <c r="B26" s="8" t="s">
        <v>94</v>
      </c>
      <c r="C26" s="7">
        <v>17</v>
      </c>
      <c r="D26" s="7">
        <v>566</v>
      </c>
      <c r="E26" s="7">
        <v>1</v>
      </c>
      <c r="F26" s="7">
        <v>805</v>
      </c>
      <c r="G26" s="9">
        <v>0.5</v>
      </c>
      <c r="H26" s="7" t="s">
        <v>91</v>
      </c>
      <c r="I26" s="10" t="s">
        <v>98</v>
      </c>
    </row>
    <row r="27" spans="1:13" x14ac:dyDescent="0.25">
      <c r="A27" s="7" t="s">
        <v>92</v>
      </c>
      <c r="B27" s="8" t="s">
        <v>94</v>
      </c>
      <c r="C27" s="7">
        <v>36</v>
      </c>
      <c r="D27" s="7">
        <v>575</v>
      </c>
      <c r="E27" s="7">
        <v>1</v>
      </c>
      <c r="F27" s="7">
        <v>805</v>
      </c>
      <c r="G27" s="9">
        <v>-19.7</v>
      </c>
      <c r="H27" s="7" t="s">
        <v>93</v>
      </c>
      <c r="I27" s="10" t="s">
        <v>98</v>
      </c>
    </row>
  </sheetData>
  <autoFilter ref="A1:M27"/>
  <sortState ref="A2:I29">
    <sortCondition descending="1" ref="G1"/>
  </sortState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0" workbookViewId="0">
      <selection activeCell="B27" sqref="B27"/>
    </sheetView>
  </sheetViews>
  <sheetFormatPr defaultRowHeight="15" x14ac:dyDescent="0.25"/>
  <cols>
    <col min="1" max="1" width="15.28515625" bestFit="1" customWidth="1"/>
  </cols>
  <sheetData>
    <row r="1" spans="1:2" x14ac:dyDescent="0.25">
      <c r="A1" t="s">
        <v>71</v>
      </c>
      <c r="B1" t="s">
        <v>77</v>
      </c>
    </row>
    <row r="2" spans="1:2" x14ac:dyDescent="0.25">
      <c r="A2" t="s">
        <v>57</v>
      </c>
      <c r="B2">
        <v>1403.2</v>
      </c>
    </row>
    <row r="3" spans="1:2" x14ac:dyDescent="0.25">
      <c r="A3" t="s">
        <v>27</v>
      </c>
      <c r="B3">
        <v>1396.6</v>
      </c>
    </row>
    <row r="4" spans="1:2" x14ac:dyDescent="0.25">
      <c r="A4" t="s">
        <v>36</v>
      </c>
      <c r="B4">
        <v>1389.8</v>
      </c>
    </row>
    <row r="5" spans="1:2" x14ac:dyDescent="0.25">
      <c r="A5" t="s">
        <v>34</v>
      </c>
      <c r="B5">
        <v>1386</v>
      </c>
    </row>
    <row r="6" spans="1:2" x14ac:dyDescent="0.25">
      <c r="A6" t="s">
        <v>11</v>
      </c>
      <c r="B6">
        <v>1385.9</v>
      </c>
    </row>
    <row r="7" spans="1:2" x14ac:dyDescent="0.25">
      <c r="A7" t="s">
        <v>60</v>
      </c>
      <c r="B7">
        <v>1349.6</v>
      </c>
    </row>
    <row r="8" spans="1:2" x14ac:dyDescent="0.25">
      <c r="A8" t="s">
        <v>45</v>
      </c>
      <c r="B8">
        <v>1264.3</v>
      </c>
    </row>
    <row r="9" spans="1:2" x14ac:dyDescent="0.25">
      <c r="A9" t="s">
        <v>19</v>
      </c>
      <c r="B9">
        <v>1259.7</v>
      </c>
    </row>
    <row r="10" spans="1:2" x14ac:dyDescent="0.25">
      <c r="A10" t="s">
        <v>30</v>
      </c>
      <c r="B10">
        <v>1253.8</v>
      </c>
    </row>
    <row r="11" spans="1:2" x14ac:dyDescent="0.25">
      <c r="A11" t="s">
        <v>22</v>
      </c>
      <c r="B11">
        <v>1251.2</v>
      </c>
    </row>
    <row r="12" spans="1:2" x14ac:dyDescent="0.25">
      <c r="A12" t="s">
        <v>48</v>
      </c>
      <c r="B12">
        <v>1231.3</v>
      </c>
    </row>
    <row r="13" spans="1:2" x14ac:dyDescent="0.25">
      <c r="A13" t="s">
        <v>51</v>
      </c>
      <c r="B13">
        <v>1183.5999999999999</v>
      </c>
    </row>
    <row r="14" spans="1:2" x14ac:dyDescent="0.25">
      <c r="A14" t="s">
        <v>38</v>
      </c>
      <c r="B14">
        <v>1178.8</v>
      </c>
    </row>
    <row r="15" spans="1:2" x14ac:dyDescent="0.25">
      <c r="A15" t="s">
        <v>32</v>
      </c>
      <c r="B15">
        <v>1170.3</v>
      </c>
    </row>
    <row r="16" spans="1:2" x14ac:dyDescent="0.25">
      <c r="A16" t="s">
        <v>24</v>
      </c>
      <c r="B16">
        <v>1160.4000000000001</v>
      </c>
    </row>
    <row r="17" spans="1:6" x14ac:dyDescent="0.25">
      <c r="A17" t="s">
        <v>42</v>
      </c>
      <c r="B17">
        <v>1114.8</v>
      </c>
    </row>
    <row r="18" spans="1:6" x14ac:dyDescent="0.25">
      <c r="A18" t="s">
        <v>70</v>
      </c>
      <c r="B18">
        <v>1019.3</v>
      </c>
    </row>
    <row r="19" spans="1:6" x14ac:dyDescent="0.25">
      <c r="A19" t="s">
        <v>65</v>
      </c>
      <c r="B19">
        <v>960.1</v>
      </c>
    </row>
    <row r="20" spans="1:6" x14ac:dyDescent="0.25">
      <c r="A20" t="s">
        <v>62</v>
      </c>
      <c r="B20">
        <v>573.29999999999995</v>
      </c>
    </row>
    <row r="21" spans="1:6" x14ac:dyDescent="0.25">
      <c r="A21" t="s">
        <v>68</v>
      </c>
      <c r="B21">
        <v>558.70000000000005</v>
      </c>
    </row>
    <row r="22" spans="1:6" x14ac:dyDescent="0.25">
      <c r="A22" t="s">
        <v>53</v>
      </c>
      <c r="B22">
        <v>436.1</v>
      </c>
    </row>
    <row r="23" spans="1:6" x14ac:dyDescent="0.25">
      <c r="A23" t="s">
        <v>84</v>
      </c>
      <c r="B23">
        <v>319.89999999999998</v>
      </c>
    </row>
    <row r="24" spans="1:6" x14ac:dyDescent="0.25">
      <c r="A24" t="s">
        <v>86</v>
      </c>
      <c r="B24">
        <v>234.4</v>
      </c>
    </row>
    <row r="25" spans="1:6" x14ac:dyDescent="0.25">
      <c r="A25" t="s">
        <v>88</v>
      </c>
      <c r="B25">
        <v>6.4</v>
      </c>
    </row>
    <row r="26" spans="1:6" x14ac:dyDescent="0.25">
      <c r="A26" t="s">
        <v>90</v>
      </c>
      <c r="B26">
        <v>0.5</v>
      </c>
    </row>
    <row r="27" spans="1:6" x14ac:dyDescent="0.25">
      <c r="A27" t="s">
        <v>92</v>
      </c>
      <c r="B27">
        <v>-19.7</v>
      </c>
    </row>
    <row r="28" spans="1:6" x14ac:dyDescent="0.25">
      <c r="E28" s="3" t="s">
        <v>99</v>
      </c>
      <c r="F28" s="3">
        <v>558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3"/>
  <sheetViews>
    <sheetView workbookViewId="0">
      <selection activeCell="F21" sqref="F21"/>
    </sheetView>
  </sheetViews>
  <sheetFormatPr defaultRowHeight="15" x14ac:dyDescent="0.25"/>
  <cols>
    <col min="3" max="3" width="10.85546875" bestFit="1" customWidth="1"/>
    <col min="4" max="4" width="12.28515625" bestFit="1" customWidth="1"/>
  </cols>
  <sheetData>
    <row r="2" spans="2:4" x14ac:dyDescent="0.25">
      <c r="B2" s="3" t="s">
        <v>100</v>
      </c>
      <c r="C2" s="3" t="s">
        <v>101</v>
      </c>
      <c r="D2" s="3" t="s">
        <v>102</v>
      </c>
    </row>
    <row r="3" spans="2:4" x14ac:dyDescent="0.25">
      <c r="B3" t="s">
        <v>103</v>
      </c>
      <c r="C3" s="1">
        <f>C24/(C24+C25)</f>
        <v>0</v>
      </c>
      <c r="D3" s="1">
        <f>D24/(D24+D25)</f>
        <v>0</v>
      </c>
    </row>
    <row r="4" spans="2:4" x14ac:dyDescent="0.25">
      <c r="B4" t="s">
        <v>113</v>
      </c>
      <c r="C4" s="1">
        <f>G24/(G24+G25)</f>
        <v>0.23809523809523808</v>
      </c>
      <c r="D4" s="1">
        <f>H24/(H24+H25)</f>
        <v>0</v>
      </c>
    </row>
    <row r="5" spans="2:4" x14ac:dyDescent="0.25">
      <c r="B5" t="s">
        <v>104</v>
      </c>
      <c r="C5" s="1">
        <f>K24/(K24+K25)</f>
        <v>0.38095238095238093</v>
      </c>
      <c r="D5" s="1">
        <f>L24/(L24+L25)</f>
        <v>0</v>
      </c>
    </row>
    <row r="6" spans="2:4" x14ac:dyDescent="0.25">
      <c r="B6" t="s">
        <v>105</v>
      </c>
      <c r="C6" s="1">
        <f>O24/(O24+O25)</f>
        <v>0.47619047619047616</v>
      </c>
      <c r="D6" s="1">
        <f>P24/(P24+P25)</f>
        <v>0</v>
      </c>
    </row>
    <row r="7" spans="2:4" x14ac:dyDescent="0.25">
      <c r="B7" t="s">
        <v>106</v>
      </c>
      <c r="C7" s="1">
        <f>C28/(C28+C29)</f>
        <v>0.5714285714285714</v>
      </c>
      <c r="D7" s="1">
        <f>D28/(D28+D29)</f>
        <v>0</v>
      </c>
    </row>
    <row r="8" spans="2:4" x14ac:dyDescent="0.25">
      <c r="B8" t="s">
        <v>107</v>
      </c>
      <c r="C8" s="1">
        <f>G28/(G28+G29)</f>
        <v>0.7142857142857143</v>
      </c>
      <c r="D8" s="1">
        <f>H28/(H28+H29)</f>
        <v>0</v>
      </c>
    </row>
    <row r="9" spans="2:4" x14ac:dyDescent="0.25">
      <c r="B9" t="s">
        <v>108</v>
      </c>
      <c r="C9" s="1">
        <f>K28/(K28+K29)</f>
        <v>0.80952380952380953</v>
      </c>
      <c r="D9" s="1">
        <f>L28/(L28+L29)</f>
        <v>0</v>
      </c>
    </row>
    <row r="10" spans="2:4" x14ac:dyDescent="0.25">
      <c r="B10" t="s">
        <v>109</v>
      </c>
      <c r="C10" s="1">
        <f>O28/(O28+O29)</f>
        <v>0.90476190476190477</v>
      </c>
      <c r="D10" s="1">
        <f>P28/(P28+P29)</f>
        <v>0</v>
      </c>
    </row>
    <row r="11" spans="2:4" x14ac:dyDescent="0.25">
      <c r="B11" t="s">
        <v>110</v>
      </c>
      <c r="C11" s="1">
        <f>C32/(C32+C33)</f>
        <v>1</v>
      </c>
      <c r="D11" s="1">
        <f>D32/(D32+D33)</f>
        <v>0</v>
      </c>
    </row>
    <row r="12" spans="2:4" x14ac:dyDescent="0.25">
      <c r="B12" t="s">
        <v>111</v>
      </c>
      <c r="C12" s="1">
        <v>1</v>
      </c>
      <c r="D12" s="1">
        <f>H32/(H32+H33)</f>
        <v>0.4</v>
      </c>
    </row>
    <row r="13" spans="2:4" x14ac:dyDescent="0.25">
      <c r="B13" t="s">
        <v>112</v>
      </c>
      <c r="C13" s="1">
        <v>1</v>
      </c>
      <c r="D13" s="1">
        <f>L32/(L33+L32)</f>
        <v>1</v>
      </c>
    </row>
    <row r="23" spans="2:16" x14ac:dyDescent="0.25">
      <c r="B23" s="12">
        <v>1403</v>
      </c>
      <c r="C23" s="11">
        <v>1</v>
      </c>
      <c r="D23" s="11">
        <v>0</v>
      </c>
      <c r="F23" s="12">
        <v>1385</v>
      </c>
      <c r="G23" s="13">
        <v>1</v>
      </c>
      <c r="H23" s="13">
        <v>0</v>
      </c>
      <c r="J23" s="12">
        <v>1264</v>
      </c>
      <c r="K23" s="13">
        <v>1</v>
      </c>
      <c r="L23" s="13">
        <v>0</v>
      </c>
      <c r="N23" s="12">
        <v>1251</v>
      </c>
      <c r="O23" s="13">
        <v>1</v>
      </c>
      <c r="P23" s="13">
        <v>0</v>
      </c>
    </row>
    <row r="24" spans="2:16" x14ac:dyDescent="0.25">
      <c r="B24" s="11">
        <v>1</v>
      </c>
      <c r="C24">
        <v>0</v>
      </c>
      <c r="D24">
        <v>0</v>
      </c>
      <c r="F24" s="13">
        <v>1</v>
      </c>
      <c r="G24">
        <v>5</v>
      </c>
      <c r="H24">
        <v>0</v>
      </c>
      <c r="J24" s="13">
        <v>1</v>
      </c>
      <c r="K24">
        <v>8</v>
      </c>
      <c r="L24">
        <v>0</v>
      </c>
      <c r="N24" s="13">
        <v>1</v>
      </c>
      <c r="O24">
        <v>10</v>
      </c>
      <c r="P24">
        <v>0</v>
      </c>
    </row>
    <row r="25" spans="2:16" x14ac:dyDescent="0.25">
      <c r="B25" s="11">
        <v>0</v>
      </c>
      <c r="C25">
        <v>21</v>
      </c>
      <c r="D25">
        <v>5</v>
      </c>
      <c r="F25" s="13">
        <v>0</v>
      </c>
      <c r="G25">
        <v>16</v>
      </c>
      <c r="H25">
        <v>5</v>
      </c>
      <c r="J25" s="13">
        <v>0</v>
      </c>
      <c r="K25">
        <v>13</v>
      </c>
      <c r="L25">
        <v>5</v>
      </c>
      <c r="N25" s="13">
        <v>0</v>
      </c>
      <c r="O25">
        <v>11</v>
      </c>
      <c r="P25">
        <v>5</v>
      </c>
    </row>
    <row r="27" spans="2:16" x14ac:dyDescent="0.25">
      <c r="B27" s="12">
        <v>1183</v>
      </c>
      <c r="C27" s="13">
        <v>1</v>
      </c>
      <c r="D27" s="13">
        <v>0</v>
      </c>
      <c r="F27" s="12">
        <v>1160</v>
      </c>
      <c r="G27" s="13">
        <v>1</v>
      </c>
      <c r="H27" s="13">
        <v>0</v>
      </c>
      <c r="J27" s="12">
        <v>1019</v>
      </c>
      <c r="K27" s="13">
        <v>1</v>
      </c>
      <c r="L27" s="13">
        <v>0</v>
      </c>
      <c r="N27" s="12">
        <v>573</v>
      </c>
      <c r="O27" s="13">
        <v>1</v>
      </c>
      <c r="P27" s="13">
        <v>0</v>
      </c>
    </row>
    <row r="28" spans="2:16" x14ac:dyDescent="0.25">
      <c r="B28" s="13">
        <v>1</v>
      </c>
      <c r="C28">
        <v>12</v>
      </c>
      <c r="D28">
        <v>0</v>
      </c>
      <c r="F28" s="13">
        <v>1</v>
      </c>
      <c r="G28">
        <v>15</v>
      </c>
      <c r="H28">
        <v>0</v>
      </c>
      <c r="J28" s="13">
        <v>1</v>
      </c>
      <c r="K28">
        <v>17</v>
      </c>
      <c r="L28">
        <v>0</v>
      </c>
      <c r="N28" s="13">
        <v>1</v>
      </c>
      <c r="O28">
        <v>19</v>
      </c>
      <c r="P28">
        <v>0</v>
      </c>
    </row>
    <row r="29" spans="2:16" x14ac:dyDescent="0.25">
      <c r="B29" s="13">
        <v>0</v>
      </c>
      <c r="C29">
        <v>9</v>
      </c>
      <c r="D29">
        <v>5</v>
      </c>
      <c r="F29" s="13">
        <v>0</v>
      </c>
      <c r="G29">
        <v>6</v>
      </c>
      <c r="H29">
        <v>5</v>
      </c>
      <c r="J29" s="13">
        <v>0</v>
      </c>
      <c r="K29">
        <v>4</v>
      </c>
      <c r="L29">
        <v>5</v>
      </c>
      <c r="N29" s="13">
        <v>0</v>
      </c>
      <c r="O29">
        <v>2</v>
      </c>
      <c r="P29">
        <v>5</v>
      </c>
    </row>
    <row r="31" spans="2:16" x14ac:dyDescent="0.25">
      <c r="B31" s="12">
        <v>436</v>
      </c>
      <c r="C31" s="13">
        <v>1</v>
      </c>
      <c r="D31" s="13">
        <v>0</v>
      </c>
      <c r="F31" s="12">
        <v>234</v>
      </c>
      <c r="G31" s="13">
        <v>1</v>
      </c>
      <c r="H31" s="13">
        <v>0</v>
      </c>
      <c r="J31" s="12">
        <v>-20</v>
      </c>
      <c r="K31" s="13">
        <v>1</v>
      </c>
      <c r="L31" s="13">
        <v>0</v>
      </c>
    </row>
    <row r="32" spans="2:16" x14ac:dyDescent="0.25">
      <c r="B32" s="13">
        <v>1</v>
      </c>
      <c r="C32">
        <v>21</v>
      </c>
      <c r="D32">
        <v>0</v>
      </c>
      <c r="F32" s="13">
        <v>1</v>
      </c>
      <c r="G32">
        <v>21</v>
      </c>
      <c r="H32">
        <v>2</v>
      </c>
      <c r="J32" s="13">
        <v>1</v>
      </c>
      <c r="K32">
        <v>21</v>
      </c>
      <c r="L32">
        <v>5</v>
      </c>
    </row>
    <row r="33" spans="2:12" x14ac:dyDescent="0.25">
      <c r="B33" s="13">
        <v>0</v>
      </c>
      <c r="C33">
        <v>0</v>
      </c>
      <c r="D33">
        <v>5</v>
      </c>
      <c r="F33" s="13">
        <v>0</v>
      </c>
      <c r="G33">
        <v>0</v>
      </c>
      <c r="H33">
        <v>3</v>
      </c>
      <c r="J33" s="13">
        <v>0</v>
      </c>
      <c r="K33">
        <v>0</v>
      </c>
      <c r="L33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Uniprot</vt:lpstr>
      <vt:lpstr>Swissprot</vt:lpstr>
      <vt:lpstr>Histogram</vt:lpstr>
      <vt:lpstr>ROC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NASTENA</dc:creator>
  <cp:lastModifiedBy>NASTENA</cp:lastModifiedBy>
  <dcterms:created xsi:type="dcterms:W3CDTF">2018-04-14T09:12:38Z</dcterms:created>
  <dcterms:modified xsi:type="dcterms:W3CDTF">2018-04-20T18:04:20Z</dcterms:modified>
</cp:coreProperties>
</file>