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4B3196B-54D8-4191-AE1C-001F474C4A33}" xr6:coauthVersionLast="40" xr6:coauthVersionMax="40" xr10:uidLastSave="{00000000-0000-0000-0000-000000000000}"/>
  <bookViews>
    <workbookView xWindow="0" yWindow="0" windowWidth="23040" windowHeight="8412" xr2:uid="{05FEBED7-C52D-4184-91B0-F47F7AEB4EB6}"/>
  </bookViews>
  <sheets>
    <sheet name="SNP Summary" sheetId="1" r:id="rId1"/>
    <sheet name="Clinvar" sheetId="7" r:id="rId2"/>
    <sheet name="GWAS" sheetId="6" r:id="rId3"/>
    <sheet name="1000Genomes" sheetId="5" r:id="rId4"/>
    <sheet name="DBSNP" sheetId="4" r:id="rId5"/>
    <sheet name="Type" sheetId="2" r:id="rId6"/>
    <sheet name="RefGene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J2" i="1"/>
  <c r="I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2" i="1"/>
  <c r="I3" i="1"/>
  <c r="I4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" i="1"/>
</calcChain>
</file>

<file path=xl/sharedStrings.xml><?xml version="1.0" encoding="utf-8"?>
<sst xmlns="http://schemas.openxmlformats.org/spreadsheetml/2006/main" count="534" uniqueCount="62">
  <si>
    <t>chr5</t>
  </si>
  <si>
    <t>G</t>
  </si>
  <si>
    <t>C</t>
  </si>
  <si>
    <t>A</t>
  </si>
  <si>
    <t>T</t>
  </si>
  <si>
    <t>Chromosome</t>
  </si>
  <si>
    <t>Position</t>
  </si>
  <si>
    <t>Reference</t>
  </si>
  <si>
    <t>Reads</t>
  </si>
  <si>
    <t>Depth of coverage</t>
  </si>
  <si>
    <t>Quality</t>
  </si>
  <si>
    <t>Coord</t>
  </si>
  <si>
    <t>intronic</t>
  </si>
  <si>
    <t>IL7R</t>
  </si>
  <si>
    <t>hom</t>
  </si>
  <si>
    <t>het</t>
  </si>
  <si>
    <t>exonic</t>
  </si>
  <si>
    <t>CAPSL</t>
  </si>
  <si>
    <t>HMGCR</t>
  </si>
  <si>
    <t>UTR3</t>
  </si>
  <si>
    <t>HMGCR(NM_000859:c.*372T&gt;C,NM_001130996:c.*372T&gt;C)</t>
  </si>
  <si>
    <t>SNP location (RefGene)</t>
  </si>
  <si>
    <t>Gene (RefGene)</t>
  </si>
  <si>
    <t>rs1353252</t>
  </si>
  <si>
    <t>rs1494561</t>
  </si>
  <si>
    <t>rs1353250</t>
  </si>
  <si>
    <t>rs1494558</t>
  </si>
  <si>
    <t>rs11567705</t>
  </si>
  <si>
    <t>rs969129</t>
  </si>
  <si>
    <t>rs73750058</t>
  </si>
  <si>
    <t>rs10063445</t>
  </si>
  <si>
    <t>rs6893892</t>
  </si>
  <si>
    <t>rs1494555</t>
  </si>
  <si>
    <t>rs9282751</t>
  </si>
  <si>
    <t>rs6897932</t>
  </si>
  <si>
    <t>rs987106</t>
  </si>
  <si>
    <t>rs1445899</t>
  </si>
  <si>
    <t>rs1445898</t>
  </si>
  <si>
    <t>rs6859892</t>
  </si>
  <si>
    <t>rs6890660</t>
  </si>
  <si>
    <t>rs149363137</t>
  </si>
  <si>
    <t>rs80116386</t>
  </si>
  <si>
    <t>rs17244834</t>
  </si>
  <si>
    <t>rs3846662</t>
  </si>
  <si>
    <t>rs17244883</t>
  </si>
  <si>
    <t>rs3846663</t>
  </si>
  <si>
    <t>rs12916</t>
  </si>
  <si>
    <t>rs (DBSNP)</t>
  </si>
  <si>
    <t>1000g2014oct_all</t>
  </si>
  <si>
    <t>Frequency (1000Genomes)</t>
  </si>
  <si>
    <t>Associated medical condition (GWAS)</t>
  </si>
  <si>
    <t>gwasCatalog</t>
  </si>
  <si>
    <t>Multiple sclerosis,Type 1 diabetes</t>
  </si>
  <si>
    <t>Type 1 diabetes</t>
  </si>
  <si>
    <t>LDL cholesterol,Cholesterol, total</t>
  </si>
  <si>
    <t>Quantitative traits,LDL cholesterol</t>
  </si>
  <si>
    <t>Cholesterol, total,LDL cholesterol</t>
  </si>
  <si>
    <t>Information from Clinvar</t>
  </si>
  <si>
    <t>clinvar_20150629</t>
  </si>
  <si>
    <t>CLINSIG=pathogenic|untested;CLNDBN=Severe_combined_immunodeficiency\x2c_autosomal_recessive\x2c_T_cell-negative\x2c_B_cell-positive\x2c_NK_cell-positive|not_specified;CLNREVSTAT=no_assertion_criteria_provided|no_assertion_provided;CLNACC=RCV000015964.24|RCV000121212.1;CLNDSDB=MedGen:OMIM|MedGen;CLNDSDBID=C1837028:608971|CN169374</t>
  </si>
  <si>
    <t>CLINSIG=pathogenic|untested;CLNDBN=Severe_combined_immunodeficiency\x2c_autosomal_recessive\x2c_T_cell-negative\x2c_B_cell-positive\x2c_NK_cell-positive|not_specified;CLNREVSTAT=no_assertion_criteria_provided|no_assertion_provided;CLNACC=RCV000015965.24|RCV000121214.1;CLNDSDB=MedGen:OMIM|MedGen;CLNDSDBID=C1837028:608971|CN169374</t>
  </si>
  <si>
    <t>CLINSIG=untested;CLNDBN=not_specified;CLNREVSTAT=no_assertion_provided;CLNACC=RCV000121219.1;CLNDSDB=MedGen;CLNDSDBID=CN169374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</si>
</sst>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50CB-863D-4B8B-B3E1-023D8179D455}">
  <dimension ref="A1:L28"/>
  <sheetViews>
    <sheetView tabSelected="1" workbookViewId="0">
      <selection activeCell="M1" sqref="M1:M1048576"/>
    </sheetView>
  </sheetViews>
  <sheetFormatPr defaultRowHeight="14.4" x14ac:dyDescent="0.3"/>
  <cols>
    <col min="1" max="1" width="14.109375" customWidth="1"/>
    <col min="2" max="2" width="10.21875" customWidth="1"/>
    <col min="3" max="3" width="10.109375" customWidth="1"/>
    <col min="6" max="6" width="16.44140625" customWidth="1"/>
    <col min="7" max="7" width="20.77734375" customWidth="1"/>
    <col min="8" max="8" width="56.5546875" customWidth="1"/>
    <col min="9" max="9" width="30" customWidth="1"/>
    <col min="10" max="10" width="26.77734375" customWidth="1"/>
    <col min="11" max="11" width="33.44140625" customWidth="1"/>
    <col min="12" max="12" width="206.6640625" customWidth="1"/>
  </cols>
  <sheetData>
    <row r="1" spans="1:12" s="3" customFormat="1" x14ac:dyDescent="0.3">
      <c r="A1" s="3" t="s">
        <v>5</v>
      </c>
      <c r="B1" s="3" t="s">
        <v>6</v>
      </c>
      <c r="C1" s="3" t="s">
        <v>7</v>
      </c>
      <c r="D1" s="3" t="s">
        <v>8</v>
      </c>
      <c r="E1" s="3" t="s">
        <v>10</v>
      </c>
      <c r="F1" s="3" t="s">
        <v>9</v>
      </c>
      <c r="G1" s="3" t="s">
        <v>21</v>
      </c>
      <c r="H1" s="3" t="s">
        <v>22</v>
      </c>
      <c r="I1" s="3" t="s">
        <v>47</v>
      </c>
      <c r="J1" s="3" t="s">
        <v>49</v>
      </c>
      <c r="K1" s="3" t="s">
        <v>50</v>
      </c>
      <c r="L1" s="3" t="s">
        <v>57</v>
      </c>
    </row>
    <row r="2" spans="1:12" x14ac:dyDescent="0.3">
      <c r="A2" t="s">
        <v>0</v>
      </c>
      <c r="B2" s="2">
        <v>35857177</v>
      </c>
      <c r="C2" s="2" t="s">
        <v>1</v>
      </c>
      <c r="D2" s="2" t="s">
        <v>2</v>
      </c>
      <c r="E2">
        <v>221.999</v>
      </c>
      <c r="F2">
        <v>101</v>
      </c>
      <c r="G2" t="str">
        <f>VLOOKUP(B2, RefGene!A$1:J$27, 2, FALSE)</f>
        <v>intronic</v>
      </c>
      <c r="H2" t="str">
        <f>VLOOKUP(B2, RefGene!A$1:J$27, 3, FALSE)</f>
        <v>IL7R</v>
      </c>
      <c r="I2" t="str">
        <f>IFERROR(VLOOKUP(B2, DBSNP!A$1:I$24, 2, FALSE), "-")</f>
        <v>rs1353252</v>
      </c>
      <c r="J2">
        <f>IFERROR(VLOOKUP(B2, '1000Genomes'!A$1:J$23, 3, FALSE), "-")</f>
        <v>0.64736400000000005</v>
      </c>
      <c r="K2" t="str">
        <f>IFERROR(VLOOKUP(B2, GWAS!A$1:I$5, 3, FALSE), "-")</f>
        <v>-</v>
      </c>
      <c r="L2" t="str">
        <f>IFERROR(VLOOKUP(B2, Clinvar!A$1:J$3, 3, FALSE), "-")</f>
        <v>-</v>
      </c>
    </row>
    <row r="3" spans="1:12" x14ac:dyDescent="0.3">
      <c r="A3" t="s">
        <v>0</v>
      </c>
      <c r="B3" s="2">
        <v>35857235</v>
      </c>
      <c r="C3" s="2" t="s">
        <v>2</v>
      </c>
      <c r="D3" s="2" t="s">
        <v>1</v>
      </c>
      <c r="E3">
        <v>221.999</v>
      </c>
      <c r="F3">
        <v>71</v>
      </c>
      <c r="G3" t="str">
        <f>VLOOKUP(B3, RefGene!A$1:J$27, 2, FALSE)</f>
        <v>intronic</v>
      </c>
      <c r="H3" t="str">
        <f>VLOOKUP(B3, RefGene!A$1:J$27, 3, FALSE)</f>
        <v>IL7R</v>
      </c>
      <c r="I3" t="str">
        <f>IFERROR(VLOOKUP(B3, DBSNP!A$1:I$24, 2, FALSE), "-")</f>
        <v>rs1494561</v>
      </c>
      <c r="J3">
        <f>IFERROR(VLOOKUP(B3, '1000Genomes'!A$1:J$23, 3, FALSE), "-")</f>
        <v>0.64756400000000003</v>
      </c>
      <c r="K3" t="str">
        <f>IFERROR(VLOOKUP(B3, GWAS!A$1:I$5, 3, FALSE), "-")</f>
        <v>-</v>
      </c>
      <c r="L3" t="str">
        <f>IFERROR(VLOOKUP(B3, Clinvar!A$1:J$3, 3, FALSE), "-")</f>
        <v>-</v>
      </c>
    </row>
    <row r="4" spans="1:12" x14ac:dyDescent="0.3">
      <c r="A4" t="s">
        <v>0</v>
      </c>
      <c r="B4" s="2">
        <v>35857262</v>
      </c>
      <c r="C4" s="2" t="s">
        <v>3</v>
      </c>
      <c r="D4" s="2" t="s">
        <v>1</v>
      </c>
      <c r="E4">
        <v>221.999</v>
      </c>
      <c r="F4">
        <v>48</v>
      </c>
      <c r="G4" t="str">
        <f>VLOOKUP(B4, RefGene!A$1:J$27, 2, FALSE)</f>
        <v>intronic</v>
      </c>
      <c r="H4" t="str">
        <f>VLOOKUP(B4, RefGene!A$1:J$27, 3, FALSE)</f>
        <v>IL7R</v>
      </c>
      <c r="I4" t="str">
        <f>IFERROR(VLOOKUP(B4, DBSNP!A$1:I$24, 2, FALSE), "-")</f>
        <v>rs1353250</v>
      </c>
      <c r="J4">
        <f>IFERROR(VLOOKUP(B4, '1000Genomes'!A$1:J$23, 3, FALSE), "-")</f>
        <v>0.64756400000000003</v>
      </c>
      <c r="K4" t="str">
        <f>IFERROR(VLOOKUP(B4, GWAS!A$1:I$5, 3, FALSE), "-")</f>
        <v>-</v>
      </c>
      <c r="L4" t="str">
        <f>IFERROR(VLOOKUP(B4, Clinvar!A$1:J$3, 3, FALSE), "-")</f>
        <v>-</v>
      </c>
    </row>
    <row r="5" spans="1:12" x14ac:dyDescent="0.3">
      <c r="A5" t="s">
        <v>0</v>
      </c>
      <c r="B5" s="2">
        <v>35860780</v>
      </c>
      <c r="C5" s="2" t="s">
        <v>1</v>
      </c>
      <c r="D5" s="2" t="s">
        <v>4</v>
      </c>
      <c r="E5">
        <v>24.024100000000001</v>
      </c>
      <c r="F5">
        <v>7</v>
      </c>
      <c r="G5" t="str">
        <f>VLOOKUP(B5, RefGene!A$1:J$27, 2, FALSE)</f>
        <v>intronic</v>
      </c>
      <c r="H5" t="str">
        <f>VLOOKUP(B5, RefGene!A$1:J$27, 3, FALSE)</f>
        <v>IL7R</v>
      </c>
      <c r="I5" t="str">
        <f>IFERROR(VLOOKUP(B5, DBSNP!A$1:I$24, 2, FALSE), "-")</f>
        <v>-</v>
      </c>
      <c r="J5" s="1" t="str">
        <f>IFERROR(VLOOKUP(B5, '1000Genomes'!A$1:J$23, 3, FALSE), "-")</f>
        <v>-</v>
      </c>
      <c r="K5" t="str">
        <f>IFERROR(VLOOKUP(B5, GWAS!A$1:I$5, 3, FALSE), "-")</f>
        <v>-</v>
      </c>
      <c r="L5" t="str">
        <f>IFERROR(VLOOKUP(B5, Clinvar!A$1:J$3, 3, FALSE), "-")</f>
        <v>-</v>
      </c>
    </row>
    <row r="6" spans="1:12" x14ac:dyDescent="0.3">
      <c r="A6" t="s">
        <v>0</v>
      </c>
      <c r="B6" s="2">
        <v>35861068</v>
      </c>
      <c r="C6" s="2" t="s">
        <v>4</v>
      </c>
      <c r="D6" s="2" t="s">
        <v>2</v>
      </c>
      <c r="E6">
        <v>221.999</v>
      </c>
      <c r="F6">
        <v>39</v>
      </c>
      <c r="G6" t="str">
        <f>VLOOKUP(B6, RefGene!A$1:J$27, 2, FALSE)</f>
        <v>exonic</v>
      </c>
      <c r="H6" t="str">
        <f>VLOOKUP(B6, RefGene!A$1:J$27, 3, FALSE)</f>
        <v>IL7R</v>
      </c>
      <c r="I6" t="str">
        <f>IFERROR(VLOOKUP(B6, DBSNP!A$1:I$24, 2, FALSE), "-")</f>
        <v>rs1494558</v>
      </c>
      <c r="J6">
        <f>IFERROR(VLOOKUP(B6, '1000Genomes'!A$1:J$23, 3, FALSE), "-")</f>
        <v>0.59984000000000004</v>
      </c>
      <c r="K6" t="str">
        <f>IFERROR(VLOOKUP(B6, GWAS!A$1:I$5, 3, FALSE), "-")</f>
        <v>-</v>
      </c>
      <c r="L6" t="str">
        <f>IFERROR(VLOOKUP(B6, Clinvar!A$1:J$3, 3, FALSE), "-")</f>
        <v>CLINSIG=pathogenic|untested;CLNDBN=Severe_combined_immunodeficiency\x2c_autosomal_recessive\x2c_T_cell-negative\x2c_B_cell-positive\x2c_NK_cell-positive|not_specified;CLNREVSTAT=no_assertion_criteria_provided|no_assertion_provided;CLNACC=RCV000015964.24|RCV000121212.1;CLNDSDB=MedGen:OMIM|MedGen;CLNDSDBID=C1837028:608971|CN169374</v>
      </c>
    </row>
    <row r="7" spans="1:12" x14ac:dyDescent="0.3">
      <c r="A7" t="s">
        <v>0</v>
      </c>
      <c r="B7" s="2">
        <v>35861152</v>
      </c>
      <c r="C7" s="2" t="s">
        <v>2</v>
      </c>
      <c r="D7" s="2" t="s">
        <v>1</v>
      </c>
      <c r="E7">
        <v>179.00899999999999</v>
      </c>
      <c r="F7">
        <v>26</v>
      </c>
      <c r="G7" t="str">
        <f>VLOOKUP(B7, RefGene!A$1:J$27, 2, FALSE)</f>
        <v>intronic</v>
      </c>
      <c r="H7" t="str">
        <f>VLOOKUP(B7, RefGene!A$1:J$27, 3, FALSE)</f>
        <v>IL7R</v>
      </c>
      <c r="I7" t="str">
        <f>IFERROR(VLOOKUP(B7, DBSNP!A$1:I$24, 2, FALSE), "-")</f>
        <v>rs11567705</v>
      </c>
      <c r="J7">
        <f>IFERROR(VLOOKUP(B7, '1000Genomes'!A$1:J$23, 3, FALSE), "-")</f>
        <v>0.23382600000000001</v>
      </c>
      <c r="K7" t="str">
        <f>IFERROR(VLOOKUP(B7, GWAS!A$1:I$5, 3, FALSE), "-")</f>
        <v>-</v>
      </c>
      <c r="L7" t="str">
        <f>IFERROR(VLOOKUP(B7, Clinvar!A$1:J$3, 3, FALSE), "-")</f>
        <v>-</v>
      </c>
    </row>
    <row r="8" spans="1:12" x14ac:dyDescent="0.3">
      <c r="A8" t="s">
        <v>0</v>
      </c>
      <c r="B8" s="2">
        <v>35861268</v>
      </c>
      <c r="C8" s="2" t="s">
        <v>4</v>
      </c>
      <c r="D8" s="2" t="s">
        <v>1</v>
      </c>
      <c r="E8">
        <v>11.3429</v>
      </c>
      <c r="F8">
        <v>1</v>
      </c>
      <c r="G8" t="str">
        <f>VLOOKUP(B8, RefGene!A$1:J$27, 2, FALSE)</f>
        <v>intronic</v>
      </c>
      <c r="H8" t="str">
        <f>VLOOKUP(B8, RefGene!A$1:J$27, 3, FALSE)</f>
        <v>IL7R</v>
      </c>
      <c r="I8" t="str">
        <f>IFERROR(VLOOKUP(B8, DBSNP!A$1:I$24, 2, FALSE), "-")</f>
        <v>rs969129</v>
      </c>
      <c r="J8">
        <f>IFERROR(VLOOKUP(B8, '1000Genomes'!A$1:J$23, 3, FALSE), "-")</f>
        <v>0.66733200000000004</v>
      </c>
      <c r="K8" t="str">
        <f>IFERROR(VLOOKUP(B8, GWAS!A$1:I$5, 3, FALSE), "-")</f>
        <v>-</v>
      </c>
      <c r="L8" t="str">
        <f>IFERROR(VLOOKUP(B8, Clinvar!A$1:J$3, 3, FALSE), "-")</f>
        <v>-</v>
      </c>
    </row>
    <row r="9" spans="1:12" x14ac:dyDescent="0.3">
      <c r="A9" t="s">
        <v>0</v>
      </c>
      <c r="B9" s="2">
        <v>35867343</v>
      </c>
      <c r="C9" s="2" t="s">
        <v>4</v>
      </c>
      <c r="D9" s="2" t="s">
        <v>2</v>
      </c>
      <c r="E9">
        <v>190.00899999999999</v>
      </c>
      <c r="F9">
        <v>27</v>
      </c>
      <c r="G9" t="str">
        <f>VLOOKUP(B9, RefGene!A$1:J$27, 2, FALSE)</f>
        <v>intronic</v>
      </c>
      <c r="H9" t="str">
        <f>VLOOKUP(B9, RefGene!A$1:J$27, 3, FALSE)</f>
        <v>IL7R</v>
      </c>
      <c r="I9" t="str">
        <f>IFERROR(VLOOKUP(B9, DBSNP!A$1:I$24, 2, FALSE), "-")</f>
        <v>rs73750058</v>
      </c>
      <c r="J9">
        <f>IFERROR(VLOOKUP(B9, '1000Genomes'!A$1:J$23, 3, FALSE), "-")</f>
        <v>8.3865799999999994E-3</v>
      </c>
      <c r="K9" t="str">
        <f>IFERROR(VLOOKUP(B9, GWAS!A$1:I$5, 3, FALSE), "-")</f>
        <v>-</v>
      </c>
      <c r="L9" t="str">
        <f>IFERROR(VLOOKUP(B9, Clinvar!A$1:J$3, 3, FALSE), "-")</f>
        <v>-</v>
      </c>
    </row>
    <row r="10" spans="1:12" x14ac:dyDescent="0.3">
      <c r="A10" t="s">
        <v>0</v>
      </c>
      <c r="B10" s="2">
        <v>35870814</v>
      </c>
      <c r="C10" s="2" t="s">
        <v>3</v>
      </c>
      <c r="D10" s="2" t="s">
        <v>2</v>
      </c>
      <c r="E10">
        <v>9.5254600000000007</v>
      </c>
      <c r="F10">
        <v>1</v>
      </c>
      <c r="G10" t="str">
        <f>VLOOKUP(B10, RefGene!A$1:J$27, 2, FALSE)</f>
        <v>intronic</v>
      </c>
      <c r="H10" t="str">
        <f>VLOOKUP(B10, RefGene!A$1:J$27, 3, FALSE)</f>
        <v>IL7R</v>
      </c>
      <c r="I10" t="str">
        <f>IFERROR(VLOOKUP(B10, DBSNP!A$1:I$24, 2, FALSE), "-")</f>
        <v>rs10063445</v>
      </c>
      <c r="J10" t="str">
        <f>IFERROR(VLOOKUP(B10, '1000Genomes'!A$1:J$23, 3, FALSE), "-")</f>
        <v>-</v>
      </c>
      <c r="K10" t="str">
        <f>IFERROR(VLOOKUP(B10, GWAS!A$1:I$5, 3, FALSE), "-")</f>
        <v>-</v>
      </c>
      <c r="L10" t="str">
        <f>IFERROR(VLOOKUP(B10, Clinvar!A$1:J$3, 3, FALSE), "-")</f>
        <v>-</v>
      </c>
    </row>
    <row r="11" spans="1:12" x14ac:dyDescent="0.3">
      <c r="A11" t="s">
        <v>0</v>
      </c>
      <c r="B11" s="2">
        <v>35871010</v>
      </c>
      <c r="C11" s="2" t="s">
        <v>2</v>
      </c>
      <c r="D11" s="2" t="s">
        <v>4</v>
      </c>
      <c r="E11">
        <v>119.008</v>
      </c>
      <c r="F11">
        <v>43</v>
      </c>
      <c r="G11" t="str">
        <f>VLOOKUP(B11, RefGene!A$1:J$27, 2, FALSE)</f>
        <v>intronic</v>
      </c>
      <c r="H11" t="str">
        <f>VLOOKUP(B11, RefGene!A$1:J$27, 3, FALSE)</f>
        <v>IL7R</v>
      </c>
      <c r="I11" t="str">
        <f>IFERROR(VLOOKUP(B11, DBSNP!A$1:I$24, 2, FALSE), "-")</f>
        <v>rs6893892</v>
      </c>
      <c r="J11">
        <f>IFERROR(VLOOKUP(B11, '1000Genomes'!A$1:J$23, 3, FALSE), "-")</f>
        <v>2.4760399999999998E-2</v>
      </c>
      <c r="K11" t="str">
        <f>IFERROR(VLOOKUP(B11, GWAS!A$1:I$5, 3, FALSE), "-")</f>
        <v>-</v>
      </c>
      <c r="L11" t="str">
        <f>IFERROR(VLOOKUP(B11, Clinvar!A$1:J$3, 3, FALSE), "-")</f>
        <v>-</v>
      </c>
    </row>
    <row r="12" spans="1:12" x14ac:dyDescent="0.3">
      <c r="A12" t="s">
        <v>0</v>
      </c>
      <c r="B12" s="2">
        <v>35871190</v>
      </c>
      <c r="C12" s="2" t="s">
        <v>1</v>
      </c>
      <c r="D12" s="2" t="s">
        <v>3</v>
      </c>
      <c r="E12">
        <v>221.999</v>
      </c>
      <c r="F12">
        <v>86</v>
      </c>
      <c r="G12" t="str">
        <f>VLOOKUP(B12, RefGene!A$1:J$27, 2, FALSE)</f>
        <v>exonic</v>
      </c>
      <c r="H12" t="str">
        <f>VLOOKUP(B12, RefGene!A$1:J$27, 3, FALSE)</f>
        <v>IL7R</v>
      </c>
      <c r="I12" t="str">
        <f>IFERROR(VLOOKUP(B12, DBSNP!A$1:I$24, 2, FALSE), "-")</f>
        <v>rs1494555</v>
      </c>
      <c r="J12">
        <f>IFERROR(VLOOKUP(B12, '1000Genomes'!A$1:J$23, 3, FALSE), "-")</f>
        <v>0.666933</v>
      </c>
      <c r="K12" t="str">
        <f>IFERROR(VLOOKUP(B12, GWAS!A$1:I$5, 3, FALSE), "-")</f>
        <v>-</v>
      </c>
      <c r="L12" t="str">
        <f>IFERROR(VLOOKUP(B12, Clinvar!A$1:J$3, 3, FALSE), "-")</f>
        <v>CLINSIG=pathogenic|untested;CLNDBN=Severe_combined_immunodeficiency\x2c_autosomal_recessive\x2c_T_cell-negative\x2c_B_cell-positive\x2c_NK_cell-positive|not_specified;CLNREVSTAT=no_assertion_criteria_provided|no_assertion_provided;CLNACC=RCV000015965.24|RCV000121214.1;CLNDSDB=MedGen:OMIM|MedGen;CLNDSDBID=C1837028:608971|CN169374</v>
      </c>
    </row>
    <row r="13" spans="1:12" x14ac:dyDescent="0.3">
      <c r="A13" t="s">
        <v>0</v>
      </c>
      <c r="B13" s="2">
        <v>35871463</v>
      </c>
      <c r="C13" s="2" t="s">
        <v>4</v>
      </c>
      <c r="D13" s="2" t="s">
        <v>2</v>
      </c>
      <c r="E13">
        <v>104.008</v>
      </c>
      <c r="F13">
        <v>18</v>
      </c>
      <c r="G13" t="str">
        <f>VLOOKUP(B13, RefGene!A$1:J$27, 2, FALSE)</f>
        <v>intronic</v>
      </c>
      <c r="H13" t="str">
        <f>VLOOKUP(B13, RefGene!A$1:J$27, 3, FALSE)</f>
        <v>IL7R</v>
      </c>
      <c r="I13" t="str">
        <f>IFERROR(VLOOKUP(B13, DBSNP!A$1:I$24, 2, FALSE), "-")</f>
        <v>rs9282751</v>
      </c>
      <c r="J13">
        <f>IFERROR(VLOOKUP(B13, '1000Genomes'!A$1:J$23, 3, FALSE), "-")</f>
        <v>2.4760399999999998E-2</v>
      </c>
      <c r="K13" t="str">
        <f>IFERROR(VLOOKUP(B13, GWAS!A$1:I$5, 3, FALSE), "-")</f>
        <v>-</v>
      </c>
      <c r="L13" t="str">
        <f>IFERROR(VLOOKUP(B13, Clinvar!A$1:J$3, 3, FALSE), "-")</f>
        <v>-</v>
      </c>
    </row>
    <row r="14" spans="1:12" x14ac:dyDescent="0.3">
      <c r="A14" t="s">
        <v>0</v>
      </c>
      <c r="B14" s="2">
        <v>35874575</v>
      </c>
      <c r="C14" s="2" t="s">
        <v>2</v>
      </c>
      <c r="D14" s="2" t="s">
        <v>4</v>
      </c>
      <c r="E14">
        <v>225.00899999999999</v>
      </c>
      <c r="F14">
        <v>138</v>
      </c>
      <c r="G14" t="str">
        <f>VLOOKUP(B14, RefGene!A$1:J$27, 2, FALSE)</f>
        <v>exonic</v>
      </c>
      <c r="H14" t="str">
        <f>VLOOKUP(B14, RefGene!A$1:J$27, 3, FALSE)</f>
        <v>IL7R</v>
      </c>
      <c r="I14" t="str">
        <f>IFERROR(VLOOKUP(B14, DBSNP!A$1:I$24, 2, FALSE), "-")</f>
        <v>rs6897932</v>
      </c>
      <c r="J14">
        <f>IFERROR(VLOOKUP(B14, '1000Genomes'!A$1:J$23, 3, FALSE), "-")</f>
        <v>0.17252400000000001</v>
      </c>
      <c r="K14" t="str">
        <f>IFERROR(VLOOKUP(B14, GWAS!A$1:I$5, 3, FALSE), "-")</f>
        <v>Multiple sclerosis,Type 1 diabetes</v>
      </c>
      <c r="L14" t="str">
        <f>IFERROR(VLOOKUP(B14, Clinvar!A$1:J$3, 3, FALSE), "-")</f>
        <v>CLINSIG=untested;CLNDBN=not_specified;CLNREVSTAT=no_assertion_provided;CLNACC=RCV000121219.1;CLNDSDB=MedGen;CLNDSDBID=CN169374</v>
      </c>
    </row>
    <row r="15" spans="1:12" x14ac:dyDescent="0.3">
      <c r="A15" t="s">
        <v>0</v>
      </c>
      <c r="B15" s="2">
        <v>35875593</v>
      </c>
      <c r="C15" s="2" t="s">
        <v>3</v>
      </c>
      <c r="D15" s="2" t="s">
        <v>4</v>
      </c>
      <c r="E15">
        <v>221.999</v>
      </c>
      <c r="F15">
        <v>39</v>
      </c>
      <c r="G15" t="str">
        <f>VLOOKUP(B15, RefGene!A$1:J$27, 2, FALSE)</f>
        <v>intronic</v>
      </c>
      <c r="H15" t="str">
        <f>VLOOKUP(B15, RefGene!A$1:J$27, 3, FALSE)</f>
        <v>IL7R</v>
      </c>
      <c r="I15" t="str">
        <f>IFERROR(VLOOKUP(B15, DBSNP!A$1:I$24, 2, FALSE), "-")</f>
        <v>rs987106</v>
      </c>
      <c r="J15">
        <f>IFERROR(VLOOKUP(B15, '1000Genomes'!A$1:J$23, 3, FALSE), "-")</f>
        <v>0.44988</v>
      </c>
      <c r="K15" t="str">
        <f>IFERROR(VLOOKUP(B15, GWAS!A$1:I$5, 3, FALSE), "-")</f>
        <v>-</v>
      </c>
      <c r="L15" t="str">
        <f>IFERROR(VLOOKUP(B15, Clinvar!A$1:J$3, 3, FALSE), "-")</f>
        <v>-</v>
      </c>
    </row>
    <row r="16" spans="1:12" x14ac:dyDescent="0.3">
      <c r="A16" t="s">
        <v>0</v>
      </c>
      <c r="B16" s="2">
        <v>35910419</v>
      </c>
      <c r="C16" s="2" t="s">
        <v>2</v>
      </c>
      <c r="D16" s="2" t="s">
        <v>4</v>
      </c>
      <c r="E16">
        <v>221.999</v>
      </c>
      <c r="F16">
        <v>48</v>
      </c>
      <c r="G16" t="str">
        <f>VLOOKUP(B16, RefGene!A$1:J$27, 2, FALSE)</f>
        <v>intronic</v>
      </c>
      <c r="H16" t="str">
        <f>VLOOKUP(B16, RefGene!A$1:J$27, 3, FALSE)</f>
        <v>CAPSL</v>
      </c>
      <c r="I16" t="str">
        <f>IFERROR(VLOOKUP(B16, DBSNP!A$1:I$24, 2, FALSE), "-")</f>
        <v>rs1445899</v>
      </c>
      <c r="J16">
        <f>IFERROR(VLOOKUP(B16, '1000Genomes'!A$1:J$23, 3, FALSE), "-")</f>
        <v>0.52535900000000002</v>
      </c>
      <c r="K16" t="str">
        <f>IFERROR(VLOOKUP(B16, GWAS!A$1:I$5, 3, FALSE), "-")</f>
        <v>-</v>
      </c>
      <c r="L16" t="str">
        <f>IFERROR(VLOOKUP(B16, Clinvar!A$1:J$3, 3, FALSE), "-")</f>
        <v>-</v>
      </c>
    </row>
    <row r="17" spans="1:12" x14ac:dyDescent="0.3">
      <c r="A17" t="s">
        <v>0</v>
      </c>
      <c r="B17" s="2">
        <v>35910529</v>
      </c>
      <c r="C17" s="2" t="s">
        <v>2</v>
      </c>
      <c r="D17" s="2" t="s">
        <v>4</v>
      </c>
      <c r="E17">
        <v>221.999</v>
      </c>
      <c r="F17">
        <v>88</v>
      </c>
      <c r="G17" t="str">
        <f>VLOOKUP(B17, RefGene!A$1:J$27, 2, FALSE)</f>
        <v>exonic</v>
      </c>
      <c r="H17" t="str">
        <f>VLOOKUP(B17, RefGene!A$1:J$27, 3, FALSE)</f>
        <v>CAPSL</v>
      </c>
      <c r="I17" t="str">
        <f>IFERROR(VLOOKUP(B17, DBSNP!A$1:I$24, 2, FALSE), "-")</f>
        <v>rs1445898</v>
      </c>
      <c r="J17">
        <f>IFERROR(VLOOKUP(B17, '1000Genomes'!A$1:J$23, 3, FALSE), "-")</f>
        <v>0.52535900000000002</v>
      </c>
      <c r="K17" t="str">
        <f>IFERROR(VLOOKUP(B17, GWAS!A$1:I$5, 3, FALSE), "-")</f>
        <v>Type 1 diabetes</v>
      </c>
      <c r="L17" t="str">
        <f>IFERROR(VLOOKUP(B17, Clinvar!A$1:J$3, 3, FALSE), "-")</f>
        <v>-</v>
      </c>
    </row>
    <row r="18" spans="1:12" x14ac:dyDescent="0.3">
      <c r="A18" t="s">
        <v>0</v>
      </c>
      <c r="B18" s="2">
        <v>35921069</v>
      </c>
      <c r="C18" s="2" t="s">
        <v>4</v>
      </c>
      <c r="D18" s="2" t="s">
        <v>2</v>
      </c>
      <c r="E18">
        <v>221.999</v>
      </c>
      <c r="F18">
        <v>23</v>
      </c>
      <c r="G18" t="str">
        <f>VLOOKUP(B18, RefGene!A$1:J$27, 2, FALSE)</f>
        <v>intronic</v>
      </c>
      <c r="H18" t="str">
        <f>VLOOKUP(B18, RefGene!A$1:J$27, 3, FALSE)</f>
        <v>CAPSL</v>
      </c>
      <c r="I18" t="str">
        <f>IFERROR(VLOOKUP(B18, DBSNP!A$1:I$24, 2, FALSE), "-")</f>
        <v>rs6859892</v>
      </c>
      <c r="J18">
        <f>IFERROR(VLOOKUP(B18, '1000Genomes'!A$1:J$23, 3, FALSE), "-")</f>
        <v>0.85962499999999997</v>
      </c>
      <c r="K18" t="str">
        <f>IFERROR(VLOOKUP(B18, GWAS!A$1:I$5, 3, FALSE), "-")</f>
        <v>-</v>
      </c>
      <c r="L18" t="str">
        <f>IFERROR(VLOOKUP(B18, Clinvar!A$1:J$3, 3, FALSE), "-")</f>
        <v>-</v>
      </c>
    </row>
    <row r="19" spans="1:12" x14ac:dyDescent="0.3">
      <c r="A19" t="s">
        <v>0</v>
      </c>
      <c r="B19" s="2">
        <v>35937050</v>
      </c>
      <c r="C19" s="2" t="s">
        <v>4</v>
      </c>
      <c r="D19" s="2" t="s">
        <v>2</v>
      </c>
      <c r="E19">
        <v>11.3429</v>
      </c>
      <c r="F19">
        <v>1</v>
      </c>
      <c r="G19" t="str">
        <f>VLOOKUP(B19, RefGene!A$1:J$27, 2, FALSE)</f>
        <v>intronic</v>
      </c>
      <c r="H19" t="str">
        <f>VLOOKUP(B19, RefGene!A$1:J$27, 3, FALSE)</f>
        <v>CAPSL</v>
      </c>
      <c r="I19" t="str">
        <f>IFERROR(VLOOKUP(B19, DBSNP!A$1:I$24, 2, FALSE), "-")</f>
        <v>rs6890660</v>
      </c>
      <c r="J19">
        <f>IFERROR(VLOOKUP(B19, '1000Genomes'!A$1:J$23, 3, FALSE), "-")</f>
        <v>0.92691699999999999</v>
      </c>
      <c r="K19" t="str">
        <f>IFERROR(VLOOKUP(B19, GWAS!A$1:I$5, 3, FALSE), "-")</f>
        <v>-</v>
      </c>
      <c r="L19" t="str">
        <f>IFERROR(VLOOKUP(B19, Clinvar!A$1:J$3, 3, FALSE), "-")</f>
        <v>-</v>
      </c>
    </row>
    <row r="20" spans="1:12" x14ac:dyDescent="0.3">
      <c r="A20" t="s">
        <v>0</v>
      </c>
      <c r="B20" s="2">
        <v>74633975</v>
      </c>
      <c r="C20" s="2" t="s">
        <v>2</v>
      </c>
      <c r="D20" s="2" t="s">
        <v>4</v>
      </c>
      <c r="E20">
        <v>8.6491100000000003</v>
      </c>
      <c r="F20">
        <v>1</v>
      </c>
      <c r="G20" t="str">
        <f>VLOOKUP(B20, RefGene!A$1:J$27, 2, FALSE)</f>
        <v>intronic</v>
      </c>
      <c r="H20" t="str">
        <f>VLOOKUP(B20, RefGene!A$1:J$27, 3, FALSE)</f>
        <v>HMGCR</v>
      </c>
      <c r="I20" t="str">
        <f>IFERROR(VLOOKUP(B20, DBSNP!A$1:I$24, 2, FALSE), "-")</f>
        <v>-</v>
      </c>
      <c r="J20" t="str">
        <f>IFERROR(VLOOKUP(B20, '1000Genomes'!A$1:J$23, 3, FALSE), "-")</f>
        <v>-</v>
      </c>
      <c r="K20" t="str">
        <f>IFERROR(VLOOKUP(B20, GWAS!A$1:I$5, 3, FALSE), "-")</f>
        <v>-</v>
      </c>
      <c r="L20" t="str">
        <f>IFERROR(VLOOKUP(B20, Clinvar!A$1:J$3, 3, FALSE), "-")</f>
        <v>-</v>
      </c>
    </row>
    <row r="21" spans="1:12" x14ac:dyDescent="0.3">
      <c r="A21" t="s">
        <v>0</v>
      </c>
      <c r="B21" s="2">
        <v>74639269</v>
      </c>
      <c r="C21" s="2" t="s">
        <v>2</v>
      </c>
      <c r="D21" s="2" t="s">
        <v>4</v>
      </c>
      <c r="E21">
        <v>22.787199999999999</v>
      </c>
      <c r="F21">
        <v>2</v>
      </c>
      <c r="G21" t="str">
        <f>VLOOKUP(B21, RefGene!A$1:J$27, 2, FALSE)</f>
        <v>intronic</v>
      </c>
      <c r="H21" t="str">
        <f>VLOOKUP(B21, RefGene!A$1:J$27, 3, FALSE)</f>
        <v>HMGCR</v>
      </c>
      <c r="I21" t="str">
        <f>IFERROR(VLOOKUP(B21, DBSNP!A$1:I$24, 2, FALSE), "-")</f>
        <v>rs149363137</v>
      </c>
      <c r="J21">
        <f>IFERROR(VLOOKUP(B21, '1000Genomes'!A$1:J$23, 3, FALSE), "-")</f>
        <v>3.2148599999999999E-2</v>
      </c>
      <c r="K21" t="str">
        <f>IFERROR(VLOOKUP(B21, GWAS!A$1:I$5, 3, FALSE), "-")</f>
        <v>-</v>
      </c>
      <c r="L21" t="str">
        <f>IFERROR(VLOOKUP(B21, Clinvar!A$1:J$3, 3, FALSE), "-")</f>
        <v>-</v>
      </c>
    </row>
    <row r="22" spans="1:12" x14ac:dyDescent="0.3">
      <c r="A22" t="s">
        <v>0</v>
      </c>
      <c r="B22" s="2">
        <v>74639546</v>
      </c>
      <c r="C22" s="2" t="s">
        <v>4</v>
      </c>
      <c r="D22" s="2" t="s">
        <v>2</v>
      </c>
      <c r="E22">
        <v>181.77</v>
      </c>
      <c r="F22">
        <v>18</v>
      </c>
      <c r="G22" t="str">
        <f>VLOOKUP(B22, RefGene!A$1:J$27, 2, FALSE)</f>
        <v>intronic</v>
      </c>
      <c r="H22" t="str">
        <f>VLOOKUP(B22, RefGene!A$1:J$27, 3, FALSE)</f>
        <v>HMGCR</v>
      </c>
      <c r="I22" t="str">
        <f>IFERROR(VLOOKUP(B22, DBSNP!A$1:I$24, 2, FALSE), "-")</f>
        <v>rs80116386</v>
      </c>
      <c r="J22">
        <f>IFERROR(VLOOKUP(B22, '1000Genomes'!A$1:J$23, 3, FALSE), "-")</f>
        <v>4.7523999999999997E-2</v>
      </c>
      <c r="K22" t="str">
        <f>IFERROR(VLOOKUP(B22, GWAS!A$1:I$5, 3, FALSE), "-")</f>
        <v>-</v>
      </c>
      <c r="L22" t="str">
        <f>IFERROR(VLOOKUP(B22, Clinvar!A$1:J$3, 3, FALSE), "-")</f>
        <v>-</v>
      </c>
    </row>
    <row r="23" spans="1:12" x14ac:dyDescent="0.3">
      <c r="A23" t="s">
        <v>0</v>
      </c>
      <c r="B23" s="2">
        <v>74642848</v>
      </c>
      <c r="C23" s="2" t="s">
        <v>3</v>
      </c>
      <c r="D23" s="2" t="s">
        <v>4</v>
      </c>
      <c r="E23">
        <v>26.017700000000001</v>
      </c>
      <c r="F23">
        <v>6</v>
      </c>
      <c r="G23" t="str">
        <f>VLOOKUP(B23, RefGene!A$1:J$27, 2, FALSE)</f>
        <v>intronic</v>
      </c>
      <c r="H23" t="str">
        <f>VLOOKUP(B23, RefGene!A$1:J$27, 3, FALSE)</f>
        <v>HMGCR</v>
      </c>
      <c r="I23" t="str">
        <f>IFERROR(VLOOKUP(B23, DBSNP!A$1:I$24, 2, FALSE), "-")</f>
        <v>rs17244834</v>
      </c>
      <c r="J23">
        <f>IFERROR(VLOOKUP(B23, '1000Genomes'!A$1:J$23, 3, FALSE), "-")</f>
        <v>0.43230800000000003</v>
      </c>
      <c r="K23" t="str">
        <f>IFERROR(VLOOKUP(B23, GWAS!A$1:I$5, 3, FALSE), "-")</f>
        <v>-</v>
      </c>
      <c r="L23" t="str">
        <f>IFERROR(VLOOKUP(B23, Clinvar!A$1:J$3, 3, FALSE), "-")</f>
        <v>-</v>
      </c>
    </row>
    <row r="24" spans="1:12" x14ac:dyDescent="0.3">
      <c r="A24" t="s">
        <v>0</v>
      </c>
      <c r="B24" s="2">
        <v>74647886</v>
      </c>
      <c r="C24" s="2" t="s">
        <v>4</v>
      </c>
      <c r="D24" s="2" t="s">
        <v>2</v>
      </c>
      <c r="E24">
        <v>11.3429</v>
      </c>
      <c r="F24">
        <v>1</v>
      </c>
      <c r="G24" t="str">
        <f>VLOOKUP(B24, RefGene!A$1:J$27, 2, FALSE)</f>
        <v>intronic</v>
      </c>
      <c r="H24" t="str">
        <f>VLOOKUP(B24, RefGene!A$1:J$27, 3, FALSE)</f>
        <v>HMGCR</v>
      </c>
      <c r="I24" t="str">
        <f>IFERROR(VLOOKUP(B24, DBSNP!A$1:I$24, 2, FALSE), "-")</f>
        <v>-</v>
      </c>
      <c r="J24" t="str">
        <f>IFERROR(VLOOKUP(B24, '1000Genomes'!A$1:J$23, 3, FALSE), "-")</f>
        <v>-</v>
      </c>
      <c r="K24" t="str">
        <f>IFERROR(VLOOKUP(B24, GWAS!A$1:I$5, 3, FALSE), "-")</f>
        <v>-</v>
      </c>
      <c r="L24" t="str">
        <f>IFERROR(VLOOKUP(B24, Clinvar!A$1:J$3, 3, FALSE), "-")</f>
        <v>-</v>
      </c>
    </row>
    <row r="25" spans="1:12" x14ac:dyDescent="0.3">
      <c r="A25" t="s">
        <v>0</v>
      </c>
      <c r="B25" s="2">
        <v>74651084</v>
      </c>
      <c r="C25" s="2" t="s">
        <v>3</v>
      </c>
      <c r="D25" s="2" t="s">
        <v>1</v>
      </c>
      <c r="E25">
        <v>221.999</v>
      </c>
      <c r="F25">
        <v>83</v>
      </c>
      <c r="G25" t="str">
        <f>VLOOKUP(B25, RefGene!A$1:J$27, 2, FALSE)</f>
        <v>intronic</v>
      </c>
      <c r="H25" t="str">
        <f>VLOOKUP(B25, RefGene!A$1:J$27, 3, FALSE)</f>
        <v>HMGCR</v>
      </c>
      <c r="I25" t="str">
        <f>IFERROR(VLOOKUP(B25, DBSNP!A$1:I$24, 2, FALSE), "-")</f>
        <v>rs3846662</v>
      </c>
      <c r="J25">
        <f>IFERROR(VLOOKUP(B25, '1000Genomes'!A$1:J$23, 3, FALSE), "-")</f>
        <v>0.625</v>
      </c>
      <c r="K25" t="str">
        <f>IFERROR(VLOOKUP(B25, GWAS!A$1:I$5, 3, FALSE), "-")</f>
        <v>LDL cholesterol,Cholesterol, total</v>
      </c>
      <c r="L25" t="str">
        <f>IFERROR(VLOOKUP(B25, Clinvar!A$1:J$3, 3, FALSE), "-")</f>
        <v>-</v>
      </c>
    </row>
    <row r="26" spans="1:12" x14ac:dyDescent="0.3">
      <c r="A26" t="s">
        <v>0</v>
      </c>
      <c r="B26" s="2">
        <v>74652326</v>
      </c>
      <c r="C26" s="2" t="s">
        <v>4</v>
      </c>
      <c r="D26" s="2" t="s">
        <v>1</v>
      </c>
      <c r="E26">
        <v>85.007599999999996</v>
      </c>
      <c r="F26">
        <v>9</v>
      </c>
      <c r="G26" t="str">
        <f>VLOOKUP(B26, RefGene!A$1:J$27, 2, FALSE)</f>
        <v>intronic</v>
      </c>
      <c r="H26" t="str">
        <f>VLOOKUP(B26, RefGene!A$1:J$27, 3, FALSE)</f>
        <v>HMGCR</v>
      </c>
      <c r="I26" t="str">
        <f>IFERROR(VLOOKUP(B26, DBSNP!A$1:I$24, 2, FALSE), "-")</f>
        <v>rs17244883</v>
      </c>
      <c r="J26">
        <f>IFERROR(VLOOKUP(B26, '1000Genomes'!A$1:J$23, 3, FALSE), "-")</f>
        <v>2.4760399999999998E-2</v>
      </c>
      <c r="K26" t="str">
        <f>IFERROR(VLOOKUP(B26, GWAS!A$1:I$5, 3, FALSE), "-")</f>
        <v>-</v>
      </c>
      <c r="L26" t="str">
        <f>IFERROR(VLOOKUP(B26, Clinvar!A$1:J$3, 3, FALSE), "-")</f>
        <v>-</v>
      </c>
    </row>
    <row r="27" spans="1:12" x14ac:dyDescent="0.3">
      <c r="A27" t="s">
        <v>0</v>
      </c>
      <c r="B27" s="2">
        <v>74655726</v>
      </c>
      <c r="C27" s="2" t="s">
        <v>2</v>
      </c>
      <c r="D27" s="2" t="s">
        <v>4</v>
      </c>
      <c r="E27">
        <v>68.972399999999993</v>
      </c>
      <c r="F27">
        <v>3</v>
      </c>
      <c r="G27" t="str">
        <f>VLOOKUP(B27, RefGene!A$1:J$27, 2, FALSE)</f>
        <v>intronic</v>
      </c>
      <c r="H27" t="str">
        <f>VLOOKUP(B27, RefGene!A$1:J$27, 3, FALSE)</f>
        <v>HMGCR</v>
      </c>
      <c r="I27" t="str">
        <f>IFERROR(VLOOKUP(B27, DBSNP!A$1:I$24, 2, FALSE), "-")</f>
        <v>rs3846663</v>
      </c>
      <c r="J27">
        <f>IFERROR(VLOOKUP(B27, '1000Genomes'!A$1:J$23, 3, FALSE), "-")</f>
        <v>0.40575099999999997</v>
      </c>
      <c r="K27" t="str">
        <f>IFERROR(VLOOKUP(B27, GWAS!A$1:I$5, 3, FALSE), "-")</f>
        <v>Quantitative traits,LDL cholesterol</v>
      </c>
      <c r="L27" t="str">
        <f>IFERROR(VLOOKUP(B27, Clinvar!A$1:J$3, 3, FALSE), "-")</f>
        <v>-</v>
      </c>
    </row>
    <row r="28" spans="1:12" x14ac:dyDescent="0.3">
      <c r="A28" t="s">
        <v>0</v>
      </c>
      <c r="B28" s="2">
        <v>74656539</v>
      </c>
      <c r="C28" s="2" t="s">
        <v>4</v>
      </c>
      <c r="D28" s="2" t="s">
        <v>2</v>
      </c>
      <c r="E28">
        <v>225.00899999999999</v>
      </c>
      <c r="F28">
        <v>49</v>
      </c>
      <c r="G28" t="str">
        <f>VLOOKUP(B28, RefGene!A$1:J$27, 2, FALSE)</f>
        <v>UTR3</v>
      </c>
      <c r="H28" t="str">
        <f>VLOOKUP(B28, RefGene!A$1:J$27, 3, FALSE)</f>
        <v>HMGCR(NM_000859:c.*372T&gt;C,NM_001130996:c.*372T&gt;C)</v>
      </c>
      <c r="I28" t="str">
        <f>IFERROR(VLOOKUP(B28, DBSNP!A$1:I$24, 2, FALSE), "-")</f>
        <v>rs12916</v>
      </c>
      <c r="J28">
        <f>IFERROR(VLOOKUP(B28, '1000Genomes'!A$1:J$23, 3, FALSE), "-")</f>
        <v>0.416134</v>
      </c>
      <c r="K28" t="str">
        <f>IFERROR(VLOOKUP(B28, GWAS!A$1:I$5, 3, FALSE), "-")</f>
        <v>Cholesterol, total,LDL cholesterol</v>
      </c>
      <c r="L28" t="str">
        <f>IFERROR(VLOOKUP(B28, Clinvar!A$1:J$3, 3, FALSE), "-")</f>
        <v>-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04FD-D1F5-4F47-8E67-E342B7509C16}">
  <dimension ref="A1:J3"/>
  <sheetViews>
    <sheetView workbookViewId="0">
      <selection sqref="A1:A1048576"/>
    </sheetView>
  </sheetViews>
  <sheetFormatPr defaultRowHeight="14.4" x14ac:dyDescent="0.3"/>
  <cols>
    <col min="3" max="3" width="17.109375" customWidth="1"/>
  </cols>
  <sheetData>
    <row r="1" spans="1:10" x14ac:dyDescent="0.3">
      <c r="A1">
        <v>35861068</v>
      </c>
      <c r="B1" t="s">
        <v>58</v>
      </c>
      <c r="C1" t="s">
        <v>59</v>
      </c>
      <c r="D1" t="s">
        <v>0</v>
      </c>
      <c r="E1">
        <v>35861068</v>
      </c>
      <c r="F1" t="s">
        <v>4</v>
      </c>
      <c r="G1" t="s">
        <v>2</v>
      </c>
      <c r="H1" t="s">
        <v>14</v>
      </c>
      <c r="I1">
        <v>221.999</v>
      </c>
      <c r="J1">
        <v>39</v>
      </c>
    </row>
    <row r="2" spans="1:10" x14ac:dyDescent="0.3">
      <c r="A2">
        <v>35871190</v>
      </c>
      <c r="B2" t="s">
        <v>58</v>
      </c>
      <c r="C2" t="s">
        <v>60</v>
      </c>
      <c r="D2" t="s">
        <v>0</v>
      </c>
      <c r="E2">
        <v>35871190</v>
      </c>
      <c r="F2" t="s">
        <v>1</v>
      </c>
      <c r="G2" t="s">
        <v>3</v>
      </c>
      <c r="H2" t="s">
        <v>14</v>
      </c>
      <c r="I2">
        <v>221.999</v>
      </c>
      <c r="J2">
        <v>86</v>
      </c>
    </row>
    <row r="3" spans="1:10" x14ac:dyDescent="0.3">
      <c r="A3">
        <v>35874575</v>
      </c>
      <c r="B3" t="s">
        <v>58</v>
      </c>
      <c r="C3" t="s">
        <v>61</v>
      </c>
      <c r="D3" t="s">
        <v>0</v>
      </c>
      <c r="E3">
        <v>35874575</v>
      </c>
      <c r="F3" t="s">
        <v>2</v>
      </c>
      <c r="G3" t="s">
        <v>4</v>
      </c>
      <c r="H3" t="s">
        <v>15</v>
      </c>
      <c r="I3">
        <v>225.00899999999999</v>
      </c>
      <c r="J3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7CFE-E820-4C1D-B372-BF173369CCB7}">
  <dimension ref="A1:I5"/>
  <sheetViews>
    <sheetView workbookViewId="0">
      <selection sqref="A1:A1048576"/>
    </sheetView>
  </sheetViews>
  <sheetFormatPr defaultRowHeight="14.4" x14ac:dyDescent="0.3"/>
  <cols>
    <col min="3" max="3" width="51.21875" customWidth="1"/>
  </cols>
  <sheetData>
    <row r="1" spans="1:9" x14ac:dyDescent="0.3">
      <c r="A1">
        <v>35874575</v>
      </c>
      <c r="B1" t="s">
        <v>51</v>
      </c>
      <c r="C1" t="s">
        <v>52</v>
      </c>
      <c r="D1">
        <v>35874575</v>
      </c>
      <c r="E1" t="s">
        <v>2</v>
      </c>
      <c r="F1" t="s">
        <v>4</v>
      </c>
      <c r="G1" t="s">
        <v>15</v>
      </c>
      <c r="H1">
        <v>225.00899999999999</v>
      </c>
      <c r="I1">
        <v>138</v>
      </c>
    </row>
    <row r="2" spans="1:9" x14ac:dyDescent="0.3">
      <c r="A2">
        <v>35910529</v>
      </c>
      <c r="B2" t="s">
        <v>51</v>
      </c>
      <c r="C2" t="s">
        <v>53</v>
      </c>
      <c r="D2">
        <v>35910529</v>
      </c>
      <c r="E2" t="s">
        <v>2</v>
      </c>
      <c r="F2" t="s">
        <v>4</v>
      </c>
      <c r="G2" t="s">
        <v>14</v>
      </c>
      <c r="H2">
        <v>221.999</v>
      </c>
      <c r="I2">
        <v>88</v>
      </c>
    </row>
    <row r="3" spans="1:9" x14ac:dyDescent="0.3">
      <c r="A3">
        <v>74651084</v>
      </c>
      <c r="B3" t="s">
        <v>51</v>
      </c>
      <c r="C3" t="s">
        <v>54</v>
      </c>
      <c r="D3">
        <v>74651084</v>
      </c>
      <c r="E3" t="s">
        <v>3</v>
      </c>
      <c r="F3" t="s">
        <v>1</v>
      </c>
      <c r="G3" t="s">
        <v>14</v>
      </c>
      <c r="H3">
        <v>221.999</v>
      </c>
      <c r="I3">
        <v>83</v>
      </c>
    </row>
    <row r="4" spans="1:9" x14ac:dyDescent="0.3">
      <c r="A4">
        <v>74655726</v>
      </c>
      <c r="B4" t="s">
        <v>51</v>
      </c>
      <c r="C4" t="s">
        <v>55</v>
      </c>
      <c r="D4">
        <v>74655726</v>
      </c>
      <c r="E4" t="s">
        <v>2</v>
      </c>
      <c r="F4" t="s">
        <v>4</v>
      </c>
      <c r="G4" t="s">
        <v>14</v>
      </c>
      <c r="H4">
        <v>68.972399999999993</v>
      </c>
      <c r="I4">
        <v>3</v>
      </c>
    </row>
    <row r="5" spans="1:9" x14ac:dyDescent="0.3">
      <c r="A5">
        <v>74656539</v>
      </c>
      <c r="B5" t="s">
        <v>51</v>
      </c>
      <c r="C5" t="s">
        <v>56</v>
      </c>
      <c r="D5">
        <v>74656539</v>
      </c>
      <c r="E5" t="s">
        <v>4</v>
      </c>
      <c r="F5" t="s">
        <v>2</v>
      </c>
      <c r="G5" t="s">
        <v>15</v>
      </c>
      <c r="H5">
        <v>225.00899999999999</v>
      </c>
      <c r="I5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043EF-E54F-483F-9A71-F860617FD683}">
  <dimension ref="A1:J23"/>
  <sheetViews>
    <sheetView workbookViewId="0">
      <selection sqref="A1:A1048576"/>
    </sheetView>
  </sheetViews>
  <sheetFormatPr defaultRowHeight="14.4" x14ac:dyDescent="0.3"/>
  <sheetData>
    <row r="1" spans="1:10" x14ac:dyDescent="0.3">
      <c r="A1">
        <v>35857177</v>
      </c>
      <c r="B1" t="s">
        <v>48</v>
      </c>
      <c r="C1">
        <v>0.64736400000000005</v>
      </c>
      <c r="D1" t="s">
        <v>0</v>
      </c>
      <c r="E1">
        <v>35857177</v>
      </c>
      <c r="F1" t="s">
        <v>1</v>
      </c>
      <c r="G1" t="s">
        <v>2</v>
      </c>
      <c r="H1" t="s">
        <v>14</v>
      </c>
      <c r="I1">
        <v>221.999</v>
      </c>
      <c r="J1">
        <v>101</v>
      </c>
    </row>
    <row r="2" spans="1:10" x14ac:dyDescent="0.3">
      <c r="A2">
        <v>35857235</v>
      </c>
      <c r="B2" t="s">
        <v>48</v>
      </c>
      <c r="C2">
        <v>0.64756400000000003</v>
      </c>
      <c r="D2" t="s">
        <v>0</v>
      </c>
      <c r="E2">
        <v>35857235</v>
      </c>
      <c r="F2" t="s">
        <v>2</v>
      </c>
      <c r="G2" t="s">
        <v>1</v>
      </c>
      <c r="H2" t="s">
        <v>14</v>
      </c>
      <c r="I2">
        <v>221.999</v>
      </c>
      <c r="J2">
        <v>71</v>
      </c>
    </row>
    <row r="3" spans="1:10" x14ac:dyDescent="0.3">
      <c r="A3">
        <v>35857262</v>
      </c>
      <c r="B3" t="s">
        <v>48</v>
      </c>
      <c r="C3">
        <v>0.64756400000000003</v>
      </c>
      <c r="D3" t="s">
        <v>0</v>
      </c>
      <c r="E3">
        <v>35857262</v>
      </c>
      <c r="F3" t="s">
        <v>3</v>
      </c>
      <c r="G3" t="s">
        <v>1</v>
      </c>
      <c r="H3" t="s">
        <v>14</v>
      </c>
      <c r="I3">
        <v>221.999</v>
      </c>
      <c r="J3">
        <v>48</v>
      </c>
    </row>
    <row r="4" spans="1:10" x14ac:dyDescent="0.3">
      <c r="A4">
        <v>35861068</v>
      </c>
      <c r="B4" t="s">
        <v>48</v>
      </c>
      <c r="C4">
        <v>0.59984000000000004</v>
      </c>
      <c r="D4" t="s">
        <v>0</v>
      </c>
      <c r="E4">
        <v>35861068</v>
      </c>
      <c r="F4" t="s">
        <v>4</v>
      </c>
      <c r="G4" t="s">
        <v>2</v>
      </c>
      <c r="H4" t="s">
        <v>14</v>
      </c>
      <c r="I4">
        <v>221.999</v>
      </c>
      <c r="J4">
        <v>39</v>
      </c>
    </row>
    <row r="5" spans="1:10" x14ac:dyDescent="0.3">
      <c r="A5">
        <v>35861152</v>
      </c>
      <c r="B5" t="s">
        <v>48</v>
      </c>
      <c r="C5">
        <v>0.23382600000000001</v>
      </c>
      <c r="D5" t="s">
        <v>0</v>
      </c>
      <c r="E5">
        <v>35861152</v>
      </c>
      <c r="F5" t="s">
        <v>2</v>
      </c>
      <c r="G5" t="s">
        <v>1</v>
      </c>
      <c r="H5" t="s">
        <v>15</v>
      </c>
      <c r="I5">
        <v>179.00899999999999</v>
      </c>
      <c r="J5">
        <v>26</v>
      </c>
    </row>
    <row r="6" spans="1:10" x14ac:dyDescent="0.3">
      <c r="A6">
        <v>35861268</v>
      </c>
      <c r="B6" t="s">
        <v>48</v>
      </c>
      <c r="C6">
        <v>0.66733200000000004</v>
      </c>
      <c r="D6" t="s">
        <v>0</v>
      </c>
      <c r="E6">
        <v>35861268</v>
      </c>
      <c r="F6" t="s">
        <v>4</v>
      </c>
      <c r="G6" t="s">
        <v>1</v>
      </c>
      <c r="H6" t="s">
        <v>14</v>
      </c>
      <c r="I6">
        <v>11.3429</v>
      </c>
      <c r="J6">
        <v>1</v>
      </c>
    </row>
    <row r="7" spans="1:10" x14ac:dyDescent="0.3">
      <c r="A7">
        <v>35867343</v>
      </c>
      <c r="B7" t="s">
        <v>48</v>
      </c>
      <c r="C7">
        <v>8.3865799999999994E-3</v>
      </c>
      <c r="D7" t="s">
        <v>0</v>
      </c>
      <c r="E7">
        <v>35867343</v>
      </c>
      <c r="F7" t="s">
        <v>4</v>
      </c>
      <c r="G7" t="s">
        <v>2</v>
      </c>
      <c r="H7" t="s">
        <v>15</v>
      </c>
      <c r="I7">
        <v>190.00899999999999</v>
      </c>
      <c r="J7">
        <v>27</v>
      </c>
    </row>
    <row r="8" spans="1:10" x14ac:dyDescent="0.3">
      <c r="A8">
        <v>35871010</v>
      </c>
      <c r="B8" t="s">
        <v>48</v>
      </c>
      <c r="C8">
        <v>2.4760399999999998E-2</v>
      </c>
      <c r="D8" t="s">
        <v>0</v>
      </c>
      <c r="E8">
        <v>35871010</v>
      </c>
      <c r="F8" t="s">
        <v>2</v>
      </c>
      <c r="G8" t="s">
        <v>4</v>
      </c>
      <c r="H8" t="s">
        <v>15</v>
      </c>
      <c r="I8">
        <v>119.008</v>
      </c>
      <c r="J8">
        <v>43</v>
      </c>
    </row>
    <row r="9" spans="1:10" x14ac:dyDescent="0.3">
      <c r="A9">
        <v>35871190</v>
      </c>
      <c r="B9" t="s">
        <v>48</v>
      </c>
      <c r="C9">
        <v>0.666933</v>
      </c>
      <c r="D9" t="s">
        <v>0</v>
      </c>
      <c r="E9">
        <v>35871190</v>
      </c>
      <c r="F9" t="s">
        <v>1</v>
      </c>
      <c r="G9" t="s">
        <v>3</v>
      </c>
      <c r="H9" t="s">
        <v>14</v>
      </c>
      <c r="I9">
        <v>221.999</v>
      </c>
      <c r="J9">
        <v>86</v>
      </c>
    </row>
    <row r="10" spans="1:10" x14ac:dyDescent="0.3">
      <c r="A10">
        <v>35871463</v>
      </c>
      <c r="B10" t="s">
        <v>48</v>
      </c>
      <c r="C10">
        <v>2.4760399999999998E-2</v>
      </c>
      <c r="D10" t="s">
        <v>0</v>
      </c>
      <c r="E10">
        <v>35871463</v>
      </c>
      <c r="F10" t="s">
        <v>4</v>
      </c>
      <c r="G10" t="s">
        <v>2</v>
      </c>
      <c r="H10" t="s">
        <v>15</v>
      </c>
      <c r="I10">
        <v>104.008</v>
      </c>
      <c r="J10">
        <v>18</v>
      </c>
    </row>
    <row r="11" spans="1:10" x14ac:dyDescent="0.3">
      <c r="A11">
        <v>35874575</v>
      </c>
      <c r="B11" t="s">
        <v>48</v>
      </c>
      <c r="C11">
        <v>0.17252400000000001</v>
      </c>
      <c r="D11" t="s">
        <v>0</v>
      </c>
      <c r="E11">
        <v>35874575</v>
      </c>
      <c r="F11" t="s">
        <v>2</v>
      </c>
      <c r="G11" t="s">
        <v>4</v>
      </c>
      <c r="H11" t="s">
        <v>15</v>
      </c>
      <c r="I11">
        <v>225.00899999999999</v>
      </c>
      <c r="J11">
        <v>138</v>
      </c>
    </row>
    <row r="12" spans="1:10" x14ac:dyDescent="0.3">
      <c r="A12">
        <v>35875593</v>
      </c>
      <c r="B12" t="s">
        <v>48</v>
      </c>
      <c r="C12">
        <v>0.44988</v>
      </c>
      <c r="D12" t="s">
        <v>0</v>
      </c>
      <c r="E12">
        <v>35875593</v>
      </c>
      <c r="F12" t="s">
        <v>3</v>
      </c>
      <c r="G12" t="s">
        <v>4</v>
      </c>
      <c r="H12" t="s">
        <v>14</v>
      </c>
      <c r="I12">
        <v>221.999</v>
      </c>
      <c r="J12">
        <v>39</v>
      </c>
    </row>
    <row r="13" spans="1:10" x14ac:dyDescent="0.3">
      <c r="A13">
        <v>35910419</v>
      </c>
      <c r="B13" t="s">
        <v>48</v>
      </c>
      <c r="C13">
        <v>0.52535900000000002</v>
      </c>
      <c r="D13" t="s">
        <v>0</v>
      </c>
      <c r="E13">
        <v>35910419</v>
      </c>
      <c r="F13" t="s">
        <v>2</v>
      </c>
      <c r="G13" t="s">
        <v>4</v>
      </c>
      <c r="H13" t="s">
        <v>14</v>
      </c>
      <c r="I13">
        <v>221.999</v>
      </c>
      <c r="J13">
        <v>48</v>
      </c>
    </row>
    <row r="14" spans="1:10" x14ac:dyDescent="0.3">
      <c r="A14">
        <v>35910529</v>
      </c>
      <c r="B14" t="s">
        <v>48</v>
      </c>
      <c r="C14">
        <v>0.52535900000000002</v>
      </c>
      <c r="D14" t="s">
        <v>0</v>
      </c>
      <c r="E14">
        <v>35910529</v>
      </c>
      <c r="F14" t="s">
        <v>2</v>
      </c>
      <c r="G14" t="s">
        <v>4</v>
      </c>
      <c r="H14" t="s">
        <v>14</v>
      </c>
      <c r="I14">
        <v>221.999</v>
      </c>
      <c r="J14">
        <v>88</v>
      </c>
    </row>
    <row r="15" spans="1:10" x14ac:dyDescent="0.3">
      <c r="A15">
        <v>35921069</v>
      </c>
      <c r="B15" t="s">
        <v>48</v>
      </c>
      <c r="C15">
        <v>0.85962499999999997</v>
      </c>
      <c r="D15" t="s">
        <v>0</v>
      </c>
      <c r="E15">
        <v>35921069</v>
      </c>
      <c r="F15" t="s">
        <v>4</v>
      </c>
      <c r="G15" t="s">
        <v>2</v>
      </c>
      <c r="H15" t="s">
        <v>14</v>
      </c>
      <c r="I15">
        <v>221.999</v>
      </c>
      <c r="J15">
        <v>23</v>
      </c>
    </row>
    <row r="16" spans="1:10" x14ac:dyDescent="0.3">
      <c r="A16">
        <v>35937050</v>
      </c>
      <c r="B16" t="s">
        <v>48</v>
      </c>
      <c r="C16">
        <v>0.92691699999999999</v>
      </c>
      <c r="D16" t="s">
        <v>0</v>
      </c>
      <c r="E16">
        <v>35937050</v>
      </c>
      <c r="F16" t="s">
        <v>4</v>
      </c>
      <c r="G16" t="s">
        <v>2</v>
      </c>
      <c r="H16" t="s">
        <v>14</v>
      </c>
      <c r="I16">
        <v>11.3429</v>
      </c>
      <c r="J16">
        <v>1</v>
      </c>
    </row>
    <row r="17" spans="1:10" x14ac:dyDescent="0.3">
      <c r="A17">
        <v>74639269</v>
      </c>
      <c r="B17" t="s">
        <v>48</v>
      </c>
      <c r="C17">
        <v>3.2148599999999999E-2</v>
      </c>
      <c r="D17" t="s">
        <v>0</v>
      </c>
      <c r="E17">
        <v>74639269</v>
      </c>
      <c r="F17" t="s">
        <v>2</v>
      </c>
      <c r="G17" t="s">
        <v>4</v>
      </c>
      <c r="H17" t="s">
        <v>14</v>
      </c>
      <c r="I17">
        <v>22.787199999999999</v>
      </c>
      <c r="J17">
        <v>2</v>
      </c>
    </row>
    <row r="18" spans="1:10" x14ac:dyDescent="0.3">
      <c r="A18">
        <v>74639546</v>
      </c>
      <c r="B18" t="s">
        <v>48</v>
      </c>
      <c r="C18">
        <v>4.7523999999999997E-2</v>
      </c>
      <c r="D18" t="s">
        <v>0</v>
      </c>
      <c r="E18">
        <v>74639546</v>
      </c>
      <c r="F18" t="s">
        <v>4</v>
      </c>
      <c r="G18" t="s">
        <v>2</v>
      </c>
      <c r="H18" t="s">
        <v>14</v>
      </c>
      <c r="I18">
        <v>181.77</v>
      </c>
      <c r="J18">
        <v>18</v>
      </c>
    </row>
    <row r="19" spans="1:10" x14ac:dyDescent="0.3">
      <c r="A19">
        <v>74642848</v>
      </c>
      <c r="B19" t="s">
        <v>48</v>
      </c>
      <c r="C19">
        <v>0.43230800000000003</v>
      </c>
      <c r="D19" t="s">
        <v>0</v>
      </c>
      <c r="E19">
        <v>74642848</v>
      </c>
      <c r="F19" t="s">
        <v>3</v>
      </c>
      <c r="G19" t="s">
        <v>4</v>
      </c>
      <c r="H19" t="s">
        <v>15</v>
      </c>
      <c r="I19">
        <v>26.017700000000001</v>
      </c>
      <c r="J19">
        <v>6</v>
      </c>
    </row>
    <row r="20" spans="1:10" x14ac:dyDescent="0.3">
      <c r="A20">
        <v>74651084</v>
      </c>
      <c r="B20" t="s">
        <v>48</v>
      </c>
      <c r="C20">
        <v>0.625</v>
      </c>
      <c r="D20" t="s">
        <v>0</v>
      </c>
      <c r="E20">
        <v>74651084</v>
      </c>
      <c r="F20" t="s">
        <v>3</v>
      </c>
      <c r="G20" t="s">
        <v>1</v>
      </c>
      <c r="H20" t="s">
        <v>14</v>
      </c>
      <c r="I20">
        <v>221.999</v>
      </c>
      <c r="J20">
        <v>83</v>
      </c>
    </row>
    <row r="21" spans="1:10" x14ac:dyDescent="0.3">
      <c r="A21">
        <v>74652326</v>
      </c>
      <c r="B21" t="s">
        <v>48</v>
      </c>
      <c r="C21">
        <v>2.4760399999999998E-2</v>
      </c>
      <c r="D21" t="s">
        <v>0</v>
      </c>
      <c r="E21">
        <v>74652326</v>
      </c>
      <c r="F21" t="s">
        <v>4</v>
      </c>
      <c r="G21" t="s">
        <v>1</v>
      </c>
      <c r="H21" t="s">
        <v>15</v>
      </c>
      <c r="I21">
        <v>85.007599999999996</v>
      </c>
      <c r="J21">
        <v>9</v>
      </c>
    </row>
    <row r="22" spans="1:10" x14ac:dyDescent="0.3">
      <c r="A22">
        <v>74655726</v>
      </c>
      <c r="B22" t="s">
        <v>48</v>
      </c>
      <c r="C22">
        <v>0.40575099999999997</v>
      </c>
      <c r="D22" t="s">
        <v>0</v>
      </c>
      <c r="E22">
        <v>74655726</v>
      </c>
      <c r="F22" t="s">
        <v>2</v>
      </c>
      <c r="G22" t="s">
        <v>4</v>
      </c>
      <c r="H22" t="s">
        <v>14</v>
      </c>
      <c r="I22">
        <v>68.972399999999993</v>
      </c>
      <c r="J22">
        <v>3</v>
      </c>
    </row>
    <row r="23" spans="1:10" x14ac:dyDescent="0.3">
      <c r="A23">
        <v>74656539</v>
      </c>
      <c r="B23" t="s">
        <v>48</v>
      </c>
      <c r="C23">
        <v>0.416134</v>
      </c>
      <c r="D23" t="s">
        <v>0</v>
      </c>
      <c r="E23">
        <v>74656539</v>
      </c>
      <c r="F23" t="s">
        <v>4</v>
      </c>
      <c r="G23" t="s">
        <v>2</v>
      </c>
      <c r="H23" t="s">
        <v>15</v>
      </c>
      <c r="I23">
        <v>225.00899999999999</v>
      </c>
      <c r="J23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CB4F-CB35-463D-BAB0-1FE2AC68809C}">
  <dimension ref="A1:I24"/>
  <sheetViews>
    <sheetView workbookViewId="0">
      <selection activeCell="D1" sqref="D1:D1048576"/>
    </sheetView>
  </sheetViews>
  <sheetFormatPr defaultRowHeight="14.4" x14ac:dyDescent="0.3"/>
  <sheetData>
    <row r="1" spans="1:9" x14ac:dyDescent="0.3">
      <c r="A1">
        <v>35857177</v>
      </c>
      <c r="B1" t="s">
        <v>23</v>
      </c>
      <c r="C1" t="s">
        <v>0</v>
      </c>
      <c r="D1">
        <v>35857177</v>
      </c>
      <c r="E1" t="s">
        <v>1</v>
      </c>
      <c r="F1" t="s">
        <v>2</v>
      </c>
      <c r="G1" t="s">
        <v>14</v>
      </c>
      <c r="H1">
        <v>221.999</v>
      </c>
      <c r="I1">
        <v>101</v>
      </c>
    </row>
    <row r="2" spans="1:9" x14ac:dyDescent="0.3">
      <c r="A2">
        <v>35857235</v>
      </c>
      <c r="B2" t="s">
        <v>24</v>
      </c>
      <c r="C2" t="s">
        <v>0</v>
      </c>
      <c r="D2">
        <v>35857235</v>
      </c>
      <c r="E2" t="s">
        <v>2</v>
      </c>
      <c r="F2" t="s">
        <v>1</v>
      </c>
      <c r="G2" t="s">
        <v>14</v>
      </c>
      <c r="H2">
        <v>221.999</v>
      </c>
      <c r="I2">
        <v>71</v>
      </c>
    </row>
    <row r="3" spans="1:9" x14ac:dyDescent="0.3">
      <c r="A3">
        <v>35857262</v>
      </c>
      <c r="B3" t="s">
        <v>25</v>
      </c>
      <c r="C3" t="s">
        <v>0</v>
      </c>
      <c r="D3">
        <v>35857262</v>
      </c>
      <c r="E3" t="s">
        <v>3</v>
      </c>
      <c r="F3" t="s">
        <v>1</v>
      </c>
      <c r="G3" t="s">
        <v>14</v>
      </c>
      <c r="H3">
        <v>221.999</v>
      </c>
      <c r="I3">
        <v>48</v>
      </c>
    </row>
    <row r="4" spans="1:9" x14ac:dyDescent="0.3">
      <c r="A4">
        <v>35861068</v>
      </c>
      <c r="B4" t="s">
        <v>26</v>
      </c>
      <c r="C4" t="s">
        <v>0</v>
      </c>
      <c r="D4">
        <v>35861068</v>
      </c>
      <c r="E4" t="s">
        <v>4</v>
      </c>
      <c r="F4" t="s">
        <v>2</v>
      </c>
      <c r="G4" t="s">
        <v>14</v>
      </c>
      <c r="H4">
        <v>221.999</v>
      </c>
      <c r="I4">
        <v>39</v>
      </c>
    </row>
    <row r="5" spans="1:9" x14ac:dyDescent="0.3">
      <c r="A5">
        <v>35861152</v>
      </c>
      <c r="B5" t="s">
        <v>27</v>
      </c>
      <c r="C5" t="s">
        <v>0</v>
      </c>
      <c r="D5">
        <v>35861152</v>
      </c>
      <c r="E5" t="s">
        <v>2</v>
      </c>
      <c r="F5" t="s">
        <v>1</v>
      </c>
      <c r="G5" t="s">
        <v>15</v>
      </c>
      <c r="H5">
        <v>179.00899999999999</v>
      </c>
      <c r="I5">
        <v>26</v>
      </c>
    </row>
    <row r="6" spans="1:9" x14ac:dyDescent="0.3">
      <c r="A6">
        <v>35861268</v>
      </c>
      <c r="B6" t="s">
        <v>28</v>
      </c>
      <c r="C6" t="s">
        <v>0</v>
      </c>
      <c r="D6">
        <v>35861268</v>
      </c>
      <c r="E6" t="s">
        <v>4</v>
      </c>
      <c r="F6" t="s">
        <v>1</v>
      </c>
      <c r="G6" t="s">
        <v>14</v>
      </c>
      <c r="H6">
        <v>11.3429</v>
      </c>
      <c r="I6">
        <v>1</v>
      </c>
    </row>
    <row r="7" spans="1:9" x14ac:dyDescent="0.3">
      <c r="A7">
        <v>35867343</v>
      </c>
      <c r="B7" t="s">
        <v>29</v>
      </c>
      <c r="C7" t="s">
        <v>0</v>
      </c>
      <c r="D7">
        <v>35867343</v>
      </c>
      <c r="E7" t="s">
        <v>4</v>
      </c>
      <c r="F7" t="s">
        <v>2</v>
      </c>
      <c r="G7" t="s">
        <v>15</v>
      </c>
      <c r="H7">
        <v>190.00899999999999</v>
      </c>
      <c r="I7">
        <v>27</v>
      </c>
    </row>
    <row r="8" spans="1:9" x14ac:dyDescent="0.3">
      <c r="A8">
        <v>35870814</v>
      </c>
      <c r="B8" t="s">
        <v>30</v>
      </c>
      <c r="C8" t="s">
        <v>0</v>
      </c>
      <c r="D8">
        <v>35870814</v>
      </c>
      <c r="E8" t="s">
        <v>3</v>
      </c>
      <c r="F8" t="s">
        <v>2</v>
      </c>
      <c r="G8" t="s">
        <v>14</v>
      </c>
      <c r="H8">
        <v>9.5254600000000007</v>
      </c>
      <c r="I8">
        <v>1</v>
      </c>
    </row>
    <row r="9" spans="1:9" x14ac:dyDescent="0.3">
      <c r="A9">
        <v>35871010</v>
      </c>
      <c r="B9" t="s">
        <v>31</v>
      </c>
      <c r="C9" t="s">
        <v>0</v>
      </c>
      <c r="D9">
        <v>35871010</v>
      </c>
      <c r="E9" t="s">
        <v>2</v>
      </c>
      <c r="F9" t="s">
        <v>4</v>
      </c>
      <c r="G9" t="s">
        <v>15</v>
      </c>
      <c r="H9">
        <v>119.008</v>
      </c>
      <c r="I9">
        <v>43</v>
      </c>
    </row>
    <row r="10" spans="1:9" x14ac:dyDescent="0.3">
      <c r="A10">
        <v>35871190</v>
      </c>
      <c r="B10" t="s">
        <v>32</v>
      </c>
      <c r="C10" t="s">
        <v>0</v>
      </c>
      <c r="D10">
        <v>35871190</v>
      </c>
      <c r="E10" t="s">
        <v>1</v>
      </c>
      <c r="F10" t="s">
        <v>3</v>
      </c>
      <c r="G10" t="s">
        <v>14</v>
      </c>
      <c r="H10">
        <v>221.999</v>
      </c>
      <c r="I10">
        <v>86</v>
      </c>
    </row>
    <row r="11" spans="1:9" x14ac:dyDescent="0.3">
      <c r="A11">
        <v>35871463</v>
      </c>
      <c r="B11" t="s">
        <v>33</v>
      </c>
      <c r="C11" t="s">
        <v>0</v>
      </c>
      <c r="D11">
        <v>35871463</v>
      </c>
      <c r="E11" t="s">
        <v>4</v>
      </c>
      <c r="F11" t="s">
        <v>2</v>
      </c>
      <c r="G11" t="s">
        <v>15</v>
      </c>
      <c r="H11">
        <v>104.008</v>
      </c>
      <c r="I11">
        <v>18</v>
      </c>
    </row>
    <row r="12" spans="1:9" x14ac:dyDescent="0.3">
      <c r="A12">
        <v>35874575</v>
      </c>
      <c r="B12" t="s">
        <v>34</v>
      </c>
      <c r="C12" t="s">
        <v>0</v>
      </c>
      <c r="D12">
        <v>35874575</v>
      </c>
      <c r="E12" t="s">
        <v>2</v>
      </c>
      <c r="F12" t="s">
        <v>4</v>
      </c>
      <c r="G12" t="s">
        <v>15</v>
      </c>
      <c r="H12">
        <v>225.00899999999999</v>
      </c>
      <c r="I12">
        <v>138</v>
      </c>
    </row>
    <row r="13" spans="1:9" x14ac:dyDescent="0.3">
      <c r="A13">
        <v>35875593</v>
      </c>
      <c r="B13" t="s">
        <v>35</v>
      </c>
      <c r="C13" t="s">
        <v>0</v>
      </c>
      <c r="D13">
        <v>35875593</v>
      </c>
      <c r="E13" t="s">
        <v>3</v>
      </c>
      <c r="F13" t="s">
        <v>4</v>
      </c>
      <c r="G13" t="s">
        <v>14</v>
      </c>
      <c r="H13">
        <v>221.999</v>
      </c>
      <c r="I13">
        <v>39</v>
      </c>
    </row>
    <row r="14" spans="1:9" x14ac:dyDescent="0.3">
      <c r="A14">
        <v>35910419</v>
      </c>
      <c r="B14" t="s">
        <v>36</v>
      </c>
      <c r="C14" t="s">
        <v>0</v>
      </c>
      <c r="D14">
        <v>35910419</v>
      </c>
      <c r="E14" t="s">
        <v>2</v>
      </c>
      <c r="F14" t="s">
        <v>4</v>
      </c>
      <c r="G14" t="s">
        <v>14</v>
      </c>
      <c r="H14">
        <v>221.999</v>
      </c>
      <c r="I14">
        <v>48</v>
      </c>
    </row>
    <row r="15" spans="1:9" x14ac:dyDescent="0.3">
      <c r="A15">
        <v>35910529</v>
      </c>
      <c r="B15" t="s">
        <v>37</v>
      </c>
      <c r="C15" t="s">
        <v>0</v>
      </c>
      <c r="D15">
        <v>35910529</v>
      </c>
      <c r="E15" t="s">
        <v>2</v>
      </c>
      <c r="F15" t="s">
        <v>4</v>
      </c>
      <c r="G15" t="s">
        <v>14</v>
      </c>
      <c r="H15">
        <v>221.999</v>
      </c>
      <c r="I15">
        <v>88</v>
      </c>
    </row>
    <row r="16" spans="1:9" x14ac:dyDescent="0.3">
      <c r="A16">
        <v>35921069</v>
      </c>
      <c r="B16" t="s">
        <v>38</v>
      </c>
      <c r="C16" t="s">
        <v>0</v>
      </c>
      <c r="D16">
        <v>35921069</v>
      </c>
      <c r="E16" t="s">
        <v>4</v>
      </c>
      <c r="F16" t="s">
        <v>2</v>
      </c>
      <c r="G16" t="s">
        <v>14</v>
      </c>
      <c r="H16">
        <v>221.999</v>
      </c>
      <c r="I16">
        <v>23</v>
      </c>
    </row>
    <row r="17" spans="1:9" x14ac:dyDescent="0.3">
      <c r="A17">
        <v>35937050</v>
      </c>
      <c r="B17" t="s">
        <v>39</v>
      </c>
      <c r="C17" t="s">
        <v>0</v>
      </c>
      <c r="D17">
        <v>35937050</v>
      </c>
      <c r="E17" t="s">
        <v>4</v>
      </c>
      <c r="F17" t="s">
        <v>2</v>
      </c>
      <c r="G17" t="s">
        <v>14</v>
      </c>
      <c r="H17">
        <v>11.3429</v>
      </c>
      <c r="I17">
        <v>1</v>
      </c>
    </row>
    <row r="18" spans="1:9" x14ac:dyDescent="0.3">
      <c r="A18">
        <v>74639269</v>
      </c>
      <c r="B18" t="s">
        <v>40</v>
      </c>
      <c r="C18" t="s">
        <v>0</v>
      </c>
      <c r="D18">
        <v>74639269</v>
      </c>
      <c r="E18" t="s">
        <v>2</v>
      </c>
      <c r="F18" t="s">
        <v>4</v>
      </c>
      <c r="G18" t="s">
        <v>14</v>
      </c>
      <c r="H18">
        <v>22.787199999999999</v>
      </c>
      <c r="I18">
        <v>2</v>
      </c>
    </row>
    <row r="19" spans="1:9" x14ac:dyDescent="0.3">
      <c r="A19">
        <v>74639546</v>
      </c>
      <c r="B19" t="s">
        <v>41</v>
      </c>
      <c r="C19" t="s">
        <v>0</v>
      </c>
      <c r="D19">
        <v>74639546</v>
      </c>
      <c r="E19" t="s">
        <v>4</v>
      </c>
      <c r="F19" t="s">
        <v>2</v>
      </c>
      <c r="G19" t="s">
        <v>14</v>
      </c>
      <c r="H19">
        <v>181.77</v>
      </c>
      <c r="I19">
        <v>18</v>
      </c>
    </row>
    <row r="20" spans="1:9" x14ac:dyDescent="0.3">
      <c r="A20">
        <v>74642848</v>
      </c>
      <c r="B20" t="s">
        <v>42</v>
      </c>
      <c r="C20" t="s">
        <v>0</v>
      </c>
      <c r="D20">
        <v>74642848</v>
      </c>
      <c r="E20" t="s">
        <v>3</v>
      </c>
      <c r="F20" t="s">
        <v>4</v>
      </c>
      <c r="G20" t="s">
        <v>15</v>
      </c>
      <c r="H20">
        <v>26.017700000000001</v>
      </c>
      <c r="I20">
        <v>6</v>
      </c>
    </row>
    <row r="21" spans="1:9" x14ac:dyDescent="0.3">
      <c r="A21">
        <v>74651084</v>
      </c>
      <c r="B21" t="s">
        <v>43</v>
      </c>
      <c r="C21" t="s">
        <v>0</v>
      </c>
      <c r="D21">
        <v>74651084</v>
      </c>
      <c r="E21" t="s">
        <v>3</v>
      </c>
      <c r="F21" t="s">
        <v>1</v>
      </c>
      <c r="G21" t="s">
        <v>14</v>
      </c>
      <c r="H21">
        <v>221.999</v>
      </c>
      <c r="I21">
        <v>83</v>
      </c>
    </row>
    <row r="22" spans="1:9" x14ac:dyDescent="0.3">
      <c r="A22">
        <v>74652326</v>
      </c>
      <c r="B22" t="s">
        <v>44</v>
      </c>
      <c r="C22" t="s">
        <v>0</v>
      </c>
      <c r="D22">
        <v>74652326</v>
      </c>
      <c r="E22" t="s">
        <v>4</v>
      </c>
      <c r="F22" t="s">
        <v>1</v>
      </c>
      <c r="G22" t="s">
        <v>15</v>
      </c>
      <c r="H22">
        <v>85.007599999999996</v>
      </c>
      <c r="I22">
        <v>9</v>
      </c>
    </row>
    <row r="23" spans="1:9" x14ac:dyDescent="0.3">
      <c r="A23">
        <v>74655726</v>
      </c>
      <c r="B23" t="s">
        <v>45</v>
      </c>
      <c r="C23" t="s">
        <v>0</v>
      </c>
      <c r="D23">
        <v>74655726</v>
      </c>
      <c r="E23" t="s">
        <v>2</v>
      </c>
      <c r="F23" t="s">
        <v>4</v>
      </c>
      <c r="G23" t="s">
        <v>14</v>
      </c>
      <c r="H23">
        <v>68.972399999999993</v>
      </c>
      <c r="I23">
        <v>3</v>
      </c>
    </row>
    <row r="24" spans="1:9" x14ac:dyDescent="0.3">
      <c r="A24">
        <v>74656539</v>
      </c>
      <c r="B24" t="s">
        <v>46</v>
      </c>
      <c r="C24" t="s">
        <v>0</v>
      </c>
      <c r="D24">
        <v>74656539</v>
      </c>
      <c r="E24" t="s">
        <v>4</v>
      </c>
      <c r="F24" t="s">
        <v>2</v>
      </c>
      <c r="G24" t="s">
        <v>15</v>
      </c>
      <c r="H24">
        <v>225.00899999999999</v>
      </c>
      <c r="I24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D9FC-6F3C-4BE4-ABF7-6AC351DEBF5F}">
  <dimension ref="A1:A28"/>
  <sheetViews>
    <sheetView workbookViewId="0">
      <selection activeCell="B2" sqref="B2"/>
    </sheetView>
  </sheetViews>
  <sheetFormatPr defaultRowHeight="14.4" x14ac:dyDescent="0.3"/>
  <sheetData>
    <row r="1" spans="1:1" x14ac:dyDescent="0.3">
      <c r="A1" t="s">
        <v>11</v>
      </c>
    </row>
    <row r="2" spans="1:1" x14ac:dyDescent="0.3">
      <c r="A2">
        <v>35857177</v>
      </c>
    </row>
    <row r="3" spans="1:1" x14ac:dyDescent="0.3">
      <c r="A3">
        <v>35857235</v>
      </c>
    </row>
    <row r="4" spans="1:1" x14ac:dyDescent="0.3">
      <c r="A4">
        <v>35857262</v>
      </c>
    </row>
    <row r="5" spans="1:1" x14ac:dyDescent="0.3">
      <c r="A5">
        <v>35860780</v>
      </c>
    </row>
    <row r="6" spans="1:1" x14ac:dyDescent="0.3">
      <c r="A6">
        <v>35861068</v>
      </c>
    </row>
    <row r="7" spans="1:1" x14ac:dyDescent="0.3">
      <c r="A7">
        <v>35861152</v>
      </c>
    </row>
    <row r="8" spans="1:1" x14ac:dyDescent="0.3">
      <c r="A8">
        <v>35861268</v>
      </c>
    </row>
    <row r="9" spans="1:1" x14ac:dyDescent="0.3">
      <c r="A9">
        <v>35867343</v>
      </c>
    </row>
    <row r="10" spans="1:1" x14ac:dyDescent="0.3">
      <c r="A10">
        <v>35870814</v>
      </c>
    </row>
    <row r="11" spans="1:1" x14ac:dyDescent="0.3">
      <c r="A11">
        <v>35871010</v>
      </c>
    </row>
    <row r="12" spans="1:1" x14ac:dyDescent="0.3">
      <c r="A12">
        <v>35871190</v>
      </c>
    </row>
    <row r="13" spans="1:1" x14ac:dyDescent="0.3">
      <c r="A13">
        <v>35871463</v>
      </c>
    </row>
    <row r="14" spans="1:1" x14ac:dyDescent="0.3">
      <c r="A14">
        <v>35874575</v>
      </c>
    </row>
    <row r="15" spans="1:1" x14ac:dyDescent="0.3">
      <c r="A15">
        <v>35875593</v>
      </c>
    </row>
    <row r="16" spans="1:1" x14ac:dyDescent="0.3">
      <c r="A16">
        <v>35910419</v>
      </c>
    </row>
    <row r="17" spans="1:1" x14ac:dyDescent="0.3">
      <c r="A17">
        <v>35910529</v>
      </c>
    </row>
    <row r="18" spans="1:1" x14ac:dyDescent="0.3">
      <c r="A18">
        <v>35921069</v>
      </c>
    </row>
    <row r="19" spans="1:1" x14ac:dyDescent="0.3">
      <c r="A19">
        <v>35937050</v>
      </c>
    </row>
    <row r="20" spans="1:1" x14ac:dyDescent="0.3">
      <c r="A20">
        <v>74633975</v>
      </c>
    </row>
    <row r="21" spans="1:1" x14ac:dyDescent="0.3">
      <c r="A21">
        <v>74639269</v>
      </c>
    </row>
    <row r="22" spans="1:1" x14ac:dyDescent="0.3">
      <c r="A22">
        <v>74639546</v>
      </c>
    </row>
    <row r="23" spans="1:1" x14ac:dyDescent="0.3">
      <c r="A23">
        <v>74642848</v>
      </c>
    </row>
    <row r="24" spans="1:1" x14ac:dyDescent="0.3">
      <c r="A24">
        <v>74647886</v>
      </c>
    </row>
    <row r="25" spans="1:1" x14ac:dyDescent="0.3">
      <c r="A25">
        <v>74651084</v>
      </c>
    </row>
    <row r="26" spans="1:1" x14ac:dyDescent="0.3">
      <c r="A26">
        <v>74652326</v>
      </c>
    </row>
    <row r="27" spans="1:1" x14ac:dyDescent="0.3">
      <c r="A27">
        <v>74655726</v>
      </c>
    </row>
    <row r="28" spans="1:1" x14ac:dyDescent="0.3">
      <c r="A28">
        <v>74656539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38ED-FDE5-4219-8866-37FD306A5655}">
  <dimension ref="A1:J27"/>
  <sheetViews>
    <sheetView workbookViewId="0">
      <selection sqref="A1:A1048576"/>
    </sheetView>
  </sheetViews>
  <sheetFormatPr defaultRowHeight="14.4" x14ac:dyDescent="0.3"/>
  <sheetData>
    <row r="1" spans="1:10" x14ac:dyDescent="0.3">
      <c r="A1">
        <v>35857177</v>
      </c>
      <c r="B1" t="s">
        <v>12</v>
      </c>
      <c r="C1" t="s">
        <v>13</v>
      </c>
      <c r="D1" t="s">
        <v>0</v>
      </c>
      <c r="E1">
        <v>35857177</v>
      </c>
      <c r="F1" t="s">
        <v>1</v>
      </c>
      <c r="G1" t="s">
        <v>2</v>
      </c>
      <c r="H1" t="s">
        <v>14</v>
      </c>
      <c r="I1">
        <v>221.999</v>
      </c>
      <c r="J1">
        <v>101</v>
      </c>
    </row>
    <row r="2" spans="1:10" x14ac:dyDescent="0.3">
      <c r="A2">
        <v>35857235</v>
      </c>
      <c r="B2" t="s">
        <v>12</v>
      </c>
      <c r="C2" t="s">
        <v>13</v>
      </c>
      <c r="D2" t="s">
        <v>0</v>
      </c>
      <c r="E2">
        <v>35857235</v>
      </c>
      <c r="F2" t="s">
        <v>2</v>
      </c>
      <c r="G2" t="s">
        <v>1</v>
      </c>
      <c r="H2" t="s">
        <v>14</v>
      </c>
      <c r="I2">
        <v>221.999</v>
      </c>
      <c r="J2">
        <v>71</v>
      </c>
    </row>
    <row r="3" spans="1:10" x14ac:dyDescent="0.3">
      <c r="A3">
        <v>35857262</v>
      </c>
      <c r="B3" t="s">
        <v>12</v>
      </c>
      <c r="C3" t="s">
        <v>13</v>
      </c>
      <c r="D3" t="s">
        <v>0</v>
      </c>
      <c r="E3">
        <v>35857262</v>
      </c>
      <c r="F3" t="s">
        <v>3</v>
      </c>
      <c r="G3" t="s">
        <v>1</v>
      </c>
      <c r="H3" t="s">
        <v>14</v>
      </c>
      <c r="I3">
        <v>221.999</v>
      </c>
      <c r="J3">
        <v>48</v>
      </c>
    </row>
    <row r="4" spans="1:10" x14ac:dyDescent="0.3">
      <c r="A4">
        <v>35860780</v>
      </c>
      <c r="B4" t="s">
        <v>12</v>
      </c>
      <c r="C4" t="s">
        <v>13</v>
      </c>
      <c r="D4" t="s">
        <v>0</v>
      </c>
      <c r="E4">
        <v>35860780</v>
      </c>
      <c r="F4" t="s">
        <v>1</v>
      </c>
      <c r="G4" t="s">
        <v>4</v>
      </c>
      <c r="H4" t="s">
        <v>15</v>
      </c>
      <c r="I4">
        <v>24.024100000000001</v>
      </c>
      <c r="J4">
        <v>7</v>
      </c>
    </row>
    <row r="5" spans="1:10" x14ac:dyDescent="0.3">
      <c r="A5">
        <v>35861068</v>
      </c>
      <c r="B5" t="s">
        <v>16</v>
      </c>
      <c r="C5" t="s">
        <v>13</v>
      </c>
      <c r="D5" t="s">
        <v>0</v>
      </c>
      <c r="E5">
        <v>35861068</v>
      </c>
      <c r="F5" t="s">
        <v>4</v>
      </c>
      <c r="G5" t="s">
        <v>2</v>
      </c>
      <c r="H5" t="s">
        <v>14</v>
      </c>
      <c r="I5">
        <v>221.999</v>
      </c>
      <c r="J5">
        <v>39</v>
      </c>
    </row>
    <row r="6" spans="1:10" x14ac:dyDescent="0.3">
      <c r="A6">
        <v>35861152</v>
      </c>
      <c r="B6" t="s">
        <v>12</v>
      </c>
      <c r="C6" t="s">
        <v>13</v>
      </c>
      <c r="D6" t="s">
        <v>0</v>
      </c>
      <c r="E6">
        <v>35861152</v>
      </c>
      <c r="F6" t="s">
        <v>2</v>
      </c>
      <c r="G6" t="s">
        <v>1</v>
      </c>
      <c r="H6" t="s">
        <v>15</v>
      </c>
      <c r="I6">
        <v>179.00899999999999</v>
      </c>
      <c r="J6">
        <v>26</v>
      </c>
    </row>
    <row r="7" spans="1:10" x14ac:dyDescent="0.3">
      <c r="A7">
        <v>35861268</v>
      </c>
      <c r="B7" t="s">
        <v>12</v>
      </c>
      <c r="C7" t="s">
        <v>13</v>
      </c>
      <c r="D7" t="s">
        <v>0</v>
      </c>
      <c r="E7">
        <v>35861268</v>
      </c>
      <c r="F7" t="s">
        <v>4</v>
      </c>
      <c r="G7" t="s">
        <v>1</v>
      </c>
      <c r="H7" t="s">
        <v>14</v>
      </c>
      <c r="I7">
        <v>11.3429</v>
      </c>
      <c r="J7">
        <v>1</v>
      </c>
    </row>
    <row r="8" spans="1:10" x14ac:dyDescent="0.3">
      <c r="A8">
        <v>35867343</v>
      </c>
      <c r="B8" t="s">
        <v>12</v>
      </c>
      <c r="C8" t="s">
        <v>13</v>
      </c>
      <c r="D8" t="s">
        <v>0</v>
      </c>
      <c r="E8">
        <v>35867343</v>
      </c>
      <c r="F8" t="s">
        <v>4</v>
      </c>
      <c r="G8" t="s">
        <v>2</v>
      </c>
      <c r="H8" t="s">
        <v>15</v>
      </c>
      <c r="I8">
        <v>190.00899999999999</v>
      </c>
      <c r="J8">
        <v>27</v>
      </c>
    </row>
    <row r="9" spans="1:10" x14ac:dyDescent="0.3">
      <c r="A9">
        <v>35870814</v>
      </c>
      <c r="B9" t="s">
        <v>12</v>
      </c>
      <c r="C9" t="s">
        <v>13</v>
      </c>
      <c r="D9" t="s">
        <v>0</v>
      </c>
      <c r="E9">
        <v>35870814</v>
      </c>
      <c r="F9" t="s">
        <v>3</v>
      </c>
      <c r="G9" t="s">
        <v>2</v>
      </c>
      <c r="H9" t="s">
        <v>14</v>
      </c>
      <c r="I9">
        <v>9.5254600000000007</v>
      </c>
      <c r="J9">
        <v>1</v>
      </c>
    </row>
    <row r="10" spans="1:10" x14ac:dyDescent="0.3">
      <c r="A10">
        <v>35871010</v>
      </c>
      <c r="B10" t="s">
        <v>12</v>
      </c>
      <c r="C10" t="s">
        <v>13</v>
      </c>
      <c r="D10" t="s">
        <v>0</v>
      </c>
      <c r="E10">
        <v>35871010</v>
      </c>
      <c r="F10" t="s">
        <v>2</v>
      </c>
      <c r="G10" t="s">
        <v>4</v>
      </c>
      <c r="H10" t="s">
        <v>15</v>
      </c>
      <c r="I10">
        <v>119.008</v>
      </c>
      <c r="J10">
        <v>43</v>
      </c>
    </row>
    <row r="11" spans="1:10" x14ac:dyDescent="0.3">
      <c r="A11">
        <v>35871190</v>
      </c>
      <c r="B11" t="s">
        <v>16</v>
      </c>
      <c r="C11" t="s">
        <v>13</v>
      </c>
      <c r="D11" t="s">
        <v>0</v>
      </c>
      <c r="E11">
        <v>35871190</v>
      </c>
      <c r="F11" t="s">
        <v>1</v>
      </c>
      <c r="G11" t="s">
        <v>3</v>
      </c>
      <c r="H11" t="s">
        <v>14</v>
      </c>
      <c r="I11">
        <v>221.999</v>
      </c>
      <c r="J11">
        <v>86</v>
      </c>
    </row>
    <row r="12" spans="1:10" x14ac:dyDescent="0.3">
      <c r="A12">
        <v>35871463</v>
      </c>
      <c r="B12" t="s">
        <v>12</v>
      </c>
      <c r="C12" t="s">
        <v>13</v>
      </c>
      <c r="D12" t="s">
        <v>0</v>
      </c>
      <c r="E12">
        <v>35871463</v>
      </c>
      <c r="F12" t="s">
        <v>4</v>
      </c>
      <c r="G12" t="s">
        <v>2</v>
      </c>
      <c r="H12" t="s">
        <v>15</v>
      </c>
      <c r="I12">
        <v>104.008</v>
      </c>
      <c r="J12">
        <v>18</v>
      </c>
    </row>
    <row r="13" spans="1:10" x14ac:dyDescent="0.3">
      <c r="A13">
        <v>35874575</v>
      </c>
      <c r="B13" t="s">
        <v>16</v>
      </c>
      <c r="C13" t="s">
        <v>13</v>
      </c>
      <c r="D13" t="s">
        <v>0</v>
      </c>
      <c r="E13">
        <v>35874575</v>
      </c>
      <c r="F13" t="s">
        <v>2</v>
      </c>
      <c r="G13" t="s">
        <v>4</v>
      </c>
      <c r="H13" t="s">
        <v>15</v>
      </c>
      <c r="I13">
        <v>225.00899999999999</v>
      </c>
      <c r="J13">
        <v>138</v>
      </c>
    </row>
    <row r="14" spans="1:10" x14ac:dyDescent="0.3">
      <c r="A14">
        <v>35875593</v>
      </c>
      <c r="B14" t="s">
        <v>12</v>
      </c>
      <c r="C14" t="s">
        <v>13</v>
      </c>
      <c r="D14" t="s">
        <v>0</v>
      </c>
      <c r="E14">
        <v>35875593</v>
      </c>
      <c r="F14" t="s">
        <v>3</v>
      </c>
      <c r="G14" t="s">
        <v>4</v>
      </c>
      <c r="H14" t="s">
        <v>14</v>
      </c>
      <c r="I14">
        <v>221.999</v>
      </c>
      <c r="J14">
        <v>39</v>
      </c>
    </row>
    <row r="15" spans="1:10" x14ac:dyDescent="0.3">
      <c r="A15">
        <v>35910419</v>
      </c>
      <c r="B15" t="s">
        <v>12</v>
      </c>
      <c r="C15" t="s">
        <v>17</v>
      </c>
      <c r="D15" t="s">
        <v>0</v>
      </c>
      <c r="E15">
        <v>35910419</v>
      </c>
      <c r="F15" t="s">
        <v>2</v>
      </c>
      <c r="G15" t="s">
        <v>4</v>
      </c>
      <c r="H15" t="s">
        <v>14</v>
      </c>
      <c r="I15">
        <v>221.999</v>
      </c>
      <c r="J15">
        <v>48</v>
      </c>
    </row>
    <row r="16" spans="1:10" x14ac:dyDescent="0.3">
      <c r="A16">
        <v>35910529</v>
      </c>
      <c r="B16" t="s">
        <v>16</v>
      </c>
      <c r="C16" t="s">
        <v>17</v>
      </c>
      <c r="D16" t="s">
        <v>0</v>
      </c>
      <c r="E16">
        <v>35910529</v>
      </c>
      <c r="F16" t="s">
        <v>2</v>
      </c>
      <c r="G16" t="s">
        <v>4</v>
      </c>
      <c r="H16" t="s">
        <v>14</v>
      </c>
      <c r="I16">
        <v>221.999</v>
      </c>
      <c r="J16">
        <v>88</v>
      </c>
    </row>
    <row r="17" spans="1:10" x14ac:dyDescent="0.3">
      <c r="A17">
        <v>35921069</v>
      </c>
      <c r="B17" t="s">
        <v>12</v>
      </c>
      <c r="C17" t="s">
        <v>17</v>
      </c>
      <c r="D17" t="s">
        <v>0</v>
      </c>
      <c r="E17">
        <v>35921069</v>
      </c>
      <c r="F17" t="s">
        <v>4</v>
      </c>
      <c r="G17" t="s">
        <v>2</v>
      </c>
      <c r="H17" t="s">
        <v>14</v>
      </c>
      <c r="I17">
        <v>221.999</v>
      </c>
      <c r="J17">
        <v>23</v>
      </c>
    </row>
    <row r="18" spans="1:10" x14ac:dyDescent="0.3">
      <c r="A18">
        <v>35937050</v>
      </c>
      <c r="B18" t="s">
        <v>12</v>
      </c>
      <c r="C18" t="s">
        <v>17</v>
      </c>
      <c r="D18" t="s">
        <v>0</v>
      </c>
      <c r="E18">
        <v>35937050</v>
      </c>
      <c r="F18" t="s">
        <v>4</v>
      </c>
      <c r="G18" t="s">
        <v>2</v>
      </c>
      <c r="H18" t="s">
        <v>14</v>
      </c>
      <c r="I18">
        <v>11.3429</v>
      </c>
      <c r="J18">
        <v>1</v>
      </c>
    </row>
    <row r="19" spans="1:10" x14ac:dyDescent="0.3">
      <c r="A19">
        <v>74633975</v>
      </c>
      <c r="B19" t="s">
        <v>12</v>
      </c>
      <c r="C19" t="s">
        <v>18</v>
      </c>
      <c r="D19" t="s">
        <v>0</v>
      </c>
      <c r="E19">
        <v>74633975</v>
      </c>
      <c r="F19" t="s">
        <v>2</v>
      </c>
      <c r="G19" t="s">
        <v>4</v>
      </c>
      <c r="H19" t="s">
        <v>14</v>
      </c>
      <c r="I19">
        <v>8.6491100000000003</v>
      </c>
      <c r="J19">
        <v>1</v>
      </c>
    </row>
    <row r="20" spans="1:10" x14ac:dyDescent="0.3">
      <c r="A20">
        <v>74639269</v>
      </c>
      <c r="B20" t="s">
        <v>12</v>
      </c>
      <c r="C20" t="s">
        <v>18</v>
      </c>
      <c r="D20" t="s">
        <v>0</v>
      </c>
      <c r="E20">
        <v>74639269</v>
      </c>
      <c r="F20" t="s">
        <v>2</v>
      </c>
      <c r="G20" t="s">
        <v>4</v>
      </c>
      <c r="H20" t="s">
        <v>14</v>
      </c>
      <c r="I20">
        <v>22.787199999999999</v>
      </c>
      <c r="J20">
        <v>2</v>
      </c>
    </row>
    <row r="21" spans="1:10" x14ac:dyDescent="0.3">
      <c r="A21">
        <v>74639546</v>
      </c>
      <c r="B21" t="s">
        <v>12</v>
      </c>
      <c r="C21" t="s">
        <v>18</v>
      </c>
      <c r="D21" t="s">
        <v>0</v>
      </c>
      <c r="E21">
        <v>74639546</v>
      </c>
      <c r="F21" t="s">
        <v>4</v>
      </c>
      <c r="G21" t="s">
        <v>2</v>
      </c>
      <c r="H21" t="s">
        <v>14</v>
      </c>
      <c r="I21">
        <v>181.77</v>
      </c>
      <c r="J21">
        <v>18</v>
      </c>
    </row>
    <row r="22" spans="1:10" x14ac:dyDescent="0.3">
      <c r="A22">
        <v>74642848</v>
      </c>
      <c r="B22" t="s">
        <v>12</v>
      </c>
      <c r="C22" t="s">
        <v>18</v>
      </c>
      <c r="D22" t="s">
        <v>0</v>
      </c>
      <c r="E22">
        <v>74642848</v>
      </c>
      <c r="F22" t="s">
        <v>3</v>
      </c>
      <c r="G22" t="s">
        <v>4</v>
      </c>
      <c r="H22" t="s">
        <v>15</v>
      </c>
      <c r="I22">
        <v>26.017700000000001</v>
      </c>
      <c r="J22">
        <v>6</v>
      </c>
    </row>
    <row r="23" spans="1:10" x14ac:dyDescent="0.3">
      <c r="A23">
        <v>74647886</v>
      </c>
      <c r="B23" t="s">
        <v>12</v>
      </c>
      <c r="C23" t="s">
        <v>18</v>
      </c>
      <c r="D23" t="s">
        <v>0</v>
      </c>
      <c r="E23">
        <v>74647886</v>
      </c>
      <c r="F23" t="s">
        <v>4</v>
      </c>
      <c r="G23" t="s">
        <v>2</v>
      </c>
      <c r="H23" t="s">
        <v>14</v>
      </c>
      <c r="I23">
        <v>11.3429</v>
      </c>
      <c r="J23">
        <v>1</v>
      </c>
    </row>
    <row r="24" spans="1:10" x14ac:dyDescent="0.3">
      <c r="A24">
        <v>74651084</v>
      </c>
      <c r="B24" t="s">
        <v>12</v>
      </c>
      <c r="C24" t="s">
        <v>18</v>
      </c>
      <c r="D24" t="s">
        <v>0</v>
      </c>
      <c r="E24">
        <v>74651084</v>
      </c>
      <c r="F24" t="s">
        <v>3</v>
      </c>
      <c r="G24" t="s">
        <v>1</v>
      </c>
      <c r="H24" t="s">
        <v>14</v>
      </c>
      <c r="I24">
        <v>221.999</v>
      </c>
      <c r="J24">
        <v>83</v>
      </c>
    </row>
    <row r="25" spans="1:10" x14ac:dyDescent="0.3">
      <c r="A25">
        <v>74652326</v>
      </c>
      <c r="B25" t="s">
        <v>12</v>
      </c>
      <c r="C25" t="s">
        <v>18</v>
      </c>
      <c r="D25" t="s">
        <v>0</v>
      </c>
      <c r="E25">
        <v>74652326</v>
      </c>
      <c r="F25" t="s">
        <v>4</v>
      </c>
      <c r="G25" t="s">
        <v>1</v>
      </c>
      <c r="H25" t="s">
        <v>15</v>
      </c>
      <c r="I25">
        <v>85.007599999999996</v>
      </c>
      <c r="J25">
        <v>9</v>
      </c>
    </row>
    <row r="26" spans="1:10" x14ac:dyDescent="0.3">
      <c r="A26">
        <v>74655726</v>
      </c>
      <c r="B26" t="s">
        <v>12</v>
      </c>
      <c r="C26" t="s">
        <v>18</v>
      </c>
      <c r="D26" t="s">
        <v>0</v>
      </c>
      <c r="E26">
        <v>74655726</v>
      </c>
      <c r="F26" t="s">
        <v>2</v>
      </c>
      <c r="G26" t="s">
        <v>4</v>
      </c>
      <c r="H26" t="s">
        <v>14</v>
      </c>
      <c r="I26">
        <v>68.972399999999993</v>
      </c>
      <c r="J26">
        <v>3</v>
      </c>
    </row>
    <row r="27" spans="1:10" x14ac:dyDescent="0.3">
      <c r="A27">
        <v>74656539</v>
      </c>
      <c r="B27" t="s">
        <v>19</v>
      </c>
      <c r="C27" t="s">
        <v>20</v>
      </c>
      <c r="D27" t="s">
        <v>0</v>
      </c>
      <c r="E27">
        <v>74656539</v>
      </c>
      <c r="F27" t="s">
        <v>4</v>
      </c>
      <c r="G27" t="s">
        <v>2</v>
      </c>
      <c r="H27" t="s">
        <v>15</v>
      </c>
      <c r="I27">
        <v>225.00899999999999</v>
      </c>
      <c r="J27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SNP Summary</vt:lpstr>
      <vt:lpstr>Clinvar</vt:lpstr>
      <vt:lpstr>GWAS</vt:lpstr>
      <vt:lpstr>1000Genomes</vt:lpstr>
      <vt:lpstr>DBSNP</vt:lpstr>
      <vt:lpstr>Type</vt:lpstr>
      <vt:lpstr>RefGene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2018-12-08T14:21:17Z</dcterms:created>
  <dcterms:modified xsi:type="dcterms:W3CDTF">2018-12-08T15:37:44Z</dcterms:modified>
</cp:coreProperties>
</file>